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User\Desktop\Excel\Excel Project2\"/>
    </mc:Choice>
  </mc:AlternateContent>
  <xr:revisionPtr revIDLastSave="0" documentId="13_ncr:1_{1AA4A5A9-5E94-4C7B-8E49-3BCF6C6870E2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Import Data" sheetId="1" r:id="rId1"/>
    <sheet name="Improve Data" sheetId="2" r:id="rId2"/>
    <sheet name="Explore Data" sheetId="3" r:id="rId3"/>
    <sheet name="Gasoline Forecast" sheetId="4" r:id="rId4"/>
    <sheet name="Kerosene Forecast" sheetId="7" r:id="rId5"/>
    <sheet name="Vehicle diesel Forecast" sheetId="8" r:id="rId6"/>
    <sheet name="Improvement Forecasting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38" i="9" l="1"/>
  <c r="V638" i="9"/>
  <c r="W637" i="9"/>
  <c r="V637" i="9"/>
  <c r="W641" i="9"/>
  <c r="W640" i="9"/>
  <c r="W639" i="9"/>
  <c r="V641" i="9"/>
  <c r="V640" i="9"/>
  <c r="V639" i="9"/>
  <c r="Q638" i="9"/>
  <c r="P638" i="9"/>
  <c r="Q637" i="9"/>
  <c r="P637" i="9"/>
  <c r="Q641" i="9"/>
  <c r="Q640" i="9"/>
  <c r="Q639" i="9"/>
  <c r="P641" i="9"/>
  <c r="P640" i="9"/>
  <c r="P639" i="9"/>
  <c r="K638" i="9"/>
  <c r="J638" i="9"/>
  <c r="K637" i="9"/>
  <c r="J637" i="9"/>
  <c r="K641" i="9"/>
  <c r="K640" i="9"/>
  <c r="K639" i="9"/>
  <c r="J641" i="9"/>
  <c r="J640" i="9"/>
  <c r="J639" i="9"/>
  <c r="AE630" i="9"/>
  <c r="AD630" i="9"/>
  <c r="AE629" i="9"/>
  <c r="AD629" i="9"/>
  <c r="AE628" i="9"/>
  <c r="AD628" i="9"/>
  <c r="AE627" i="9"/>
  <c r="AD627" i="9"/>
  <c r="AE626" i="9"/>
  <c r="AD626" i="9"/>
  <c r="AE625" i="9"/>
  <c r="AD625" i="9"/>
  <c r="AE624" i="9"/>
  <c r="AD624" i="9"/>
  <c r="AE623" i="9"/>
  <c r="AD623" i="9"/>
  <c r="AE622" i="9"/>
  <c r="AD622" i="9"/>
  <c r="AE621" i="9"/>
  <c r="AD621" i="9"/>
  <c r="AE620" i="9"/>
  <c r="AD620" i="9"/>
  <c r="AE619" i="9"/>
  <c r="AD619" i="9"/>
  <c r="AE618" i="9"/>
  <c r="AD618" i="9"/>
  <c r="AE617" i="9"/>
  <c r="AD617" i="9"/>
  <c r="AE616" i="9"/>
  <c r="AD616" i="9"/>
  <c r="AE615" i="9"/>
  <c r="AD615" i="9"/>
  <c r="AE614" i="9"/>
  <c r="AD614" i="9"/>
  <c r="AE613" i="9"/>
  <c r="AD613" i="9"/>
  <c r="AE612" i="9"/>
  <c r="AD612" i="9"/>
  <c r="AE611" i="9"/>
  <c r="AD611" i="9"/>
  <c r="AE610" i="9"/>
  <c r="AD610" i="9"/>
  <c r="AE609" i="9"/>
  <c r="AD609" i="9"/>
  <c r="AE608" i="9"/>
  <c r="AD608" i="9"/>
  <c r="AE607" i="9"/>
  <c r="AD607" i="9"/>
  <c r="AE606" i="9"/>
  <c r="AD606" i="9"/>
  <c r="AE605" i="9"/>
  <c r="AD605" i="9"/>
  <c r="AE604" i="9"/>
  <c r="AD604" i="9"/>
  <c r="AE603" i="9"/>
  <c r="AD603" i="9"/>
  <c r="AE602" i="9"/>
  <c r="AD602" i="9"/>
  <c r="AE601" i="9"/>
  <c r="AD601" i="9"/>
  <c r="AE600" i="9"/>
  <c r="AD600" i="9"/>
  <c r="AE599" i="9"/>
  <c r="AD599" i="9"/>
  <c r="AE598" i="9"/>
  <c r="AD598" i="9"/>
  <c r="AE597" i="9"/>
  <c r="AD597" i="9"/>
  <c r="AE596" i="9"/>
  <c r="AD596" i="9"/>
  <c r="AE595" i="9"/>
  <c r="AD595" i="9"/>
  <c r="AE594" i="9"/>
  <c r="AD594" i="9"/>
  <c r="AE593" i="9"/>
  <c r="AD593" i="9"/>
  <c r="AE592" i="9"/>
  <c r="AD592" i="9"/>
  <c r="AE591" i="9"/>
  <c r="AD591" i="9"/>
  <c r="AE590" i="9"/>
  <c r="AD590" i="9"/>
  <c r="AE589" i="9"/>
  <c r="AD589" i="9"/>
  <c r="AE588" i="9"/>
  <c r="AD588" i="9"/>
  <c r="AE587" i="9"/>
  <c r="AD587" i="9"/>
  <c r="AE586" i="9"/>
  <c r="AD586" i="9"/>
  <c r="AE585" i="9"/>
  <c r="AD585" i="9"/>
  <c r="AE584" i="9"/>
  <c r="AD584" i="9"/>
  <c r="AE583" i="9"/>
  <c r="AD583" i="9"/>
  <c r="AE582" i="9"/>
  <c r="AD582" i="9"/>
  <c r="AE581" i="9"/>
  <c r="AD581" i="9"/>
  <c r="AE580" i="9"/>
  <c r="AD580" i="9"/>
  <c r="AE579" i="9"/>
  <c r="AD579" i="9"/>
  <c r="AE578" i="9"/>
  <c r="AD578" i="9"/>
  <c r="AE577" i="9"/>
  <c r="AD577" i="9"/>
  <c r="AE576" i="9"/>
  <c r="AD576" i="9"/>
  <c r="AE575" i="9"/>
  <c r="AD575" i="9"/>
  <c r="AE574" i="9"/>
  <c r="AD574" i="9"/>
  <c r="AE573" i="9"/>
  <c r="AD573" i="9"/>
  <c r="AE572" i="9"/>
  <c r="AD572" i="9"/>
  <c r="AE571" i="9"/>
  <c r="AD571" i="9"/>
  <c r="AE570" i="9"/>
  <c r="AD570" i="9"/>
  <c r="AE569" i="9"/>
  <c r="AD569" i="9"/>
  <c r="AE568" i="9"/>
  <c r="AD568" i="9"/>
  <c r="AE567" i="9"/>
  <c r="AD567" i="9"/>
  <c r="AE566" i="9"/>
  <c r="AD566" i="9"/>
  <c r="AE565" i="9"/>
  <c r="AD565" i="9"/>
  <c r="AE564" i="9"/>
  <c r="AD564" i="9"/>
  <c r="AE563" i="9"/>
  <c r="AD563" i="9"/>
  <c r="AE562" i="9"/>
  <c r="AD562" i="9"/>
  <c r="AE561" i="9"/>
  <c r="AD561" i="9"/>
  <c r="AE560" i="9"/>
  <c r="AD560" i="9"/>
  <c r="AE559" i="9"/>
  <c r="AD559" i="9"/>
  <c r="AE558" i="9"/>
  <c r="AD558" i="9"/>
  <c r="AE557" i="9"/>
  <c r="AD557" i="9"/>
  <c r="AE556" i="9"/>
  <c r="AD556" i="9"/>
  <c r="AE555" i="9"/>
  <c r="AD555" i="9"/>
  <c r="AE554" i="9"/>
  <c r="AD554" i="9"/>
  <c r="AE553" i="9"/>
  <c r="AD553" i="9"/>
  <c r="AE552" i="9"/>
  <c r="AD552" i="9"/>
  <c r="AE551" i="9"/>
  <c r="AD551" i="9"/>
  <c r="AE550" i="9"/>
  <c r="AD550" i="9"/>
  <c r="AE549" i="9"/>
  <c r="AD549" i="9"/>
  <c r="AE548" i="9"/>
  <c r="AD548" i="9"/>
  <c r="AE547" i="9"/>
  <c r="AD547" i="9"/>
  <c r="AE546" i="9"/>
  <c r="AD546" i="9"/>
  <c r="AE545" i="9"/>
  <c r="AD545" i="9"/>
  <c r="AE544" i="9"/>
  <c r="AD544" i="9"/>
  <c r="AE543" i="9"/>
  <c r="AD543" i="9"/>
  <c r="AE542" i="9"/>
  <c r="AD542" i="9"/>
  <c r="AE541" i="9"/>
  <c r="AD541" i="9"/>
  <c r="AE540" i="9"/>
  <c r="AD540" i="9"/>
  <c r="AE539" i="9"/>
  <c r="AD539" i="9"/>
  <c r="AE538" i="9"/>
  <c r="AD538" i="9"/>
  <c r="AE537" i="9"/>
  <c r="AD537" i="9"/>
  <c r="AE536" i="9"/>
  <c r="AD536" i="9"/>
  <c r="AE535" i="9"/>
  <c r="AD535" i="9"/>
  <c r="AE534" i="9"/>
  <c r="AD534" i="9"/>
  <c r="AE533" i="9"/>
  <c r="AD533" i="9"/>
  <c r="AE532" i="9"/>
  <c r="AD532" i="9"/>
  <c r="AE531" i="9"/>
  <c r="AD531" i="9"/>
  <c r="AE530" i="9"/>
  <c r="AD530" i="9"/>
  <c r="AE529" i="9"/>
  <c r="AD529" i="9"/>
  <c r="AE528" i="9"/>
  <c r="AD528" i="9"/>
  <c r="AE527" i="9"/>
  <c r="AD527" i="9"/>
  <c r="AE526" i="9"/>
  <c r="AD526" i="9"/>
  <c r="AE525" i="9"/>
  <c r="AD525" i="9"/>
  <c r="AE524" i="9"/>
  <c r="AD524" i="9"/>
  <c r="AE523" i="9"/>
  <c r="AD523" i="9"/>
  <c r="AE522" i="9"/>
  <c r="AD522" i="9"/>
  <c r="AE521" i="9"/>
  <c r="AD521" i="9"/>
  <c r="AE520" i="9"/>
  <c r="AD520" i="9"/>
  <c r="AE519" i="9"/>
  <c r="AD519" i="9"/>
  <c r="AE518" i="9"/>
  <c r="AD518" i="9"/>
  <c r="AE517" i="9"/>
  <c r="AD517" i="9"/>
  <c r="AE516" i="9"/>
  <c r="AD516" i="9"/>
  <c r="AE515" i="9"/>
  <c r="AD515" i="9"/>
  <c r="AE514" i="9"/>
  <c r="AD514" i="9"/>
  <c r="AE513" i="9"/>
  <c r="AD513" i="9"/>
  <c r="AE512" i="9"/>
  <c r="AD512" i="9"/>
  <c r="AE511" i="9"/>
  <c r="AD511" i="9"/>
  <c r="AE510" i="9"/>
  <c r="AD510" i="9"/>
  <c r="AE509" i="9"/>
  <c r="AD509" i="9"/>
  <c r="AE508" i="9"/>
  <c r="AD508" i="9"/>
  <c r="AE507" i="9"/>
  <c r="AD507" i="9"/>
  <c r="AE506" i="9"/>
  <c r="AD506" i="9"/>
  <c r="AE505" i="9"/>
  <c r="AD505" i="9"/>
  <c r="AE504" i="9"/>
  <c r="AD504" i="9"/>
  <c r="AE503" i="9"/>
  <c r="AD503" i="9"/>
  <c r="AE502" i="9"/>
  <c r="AD502" i="9"/>
  <c r="AE501" i="9"/>
  <c r="AD501" i="9"/>
  <c r="AE500" i="9"/>
  <c r="AD500" i="9"/>
  <c r="AE499" i="9"/>
  <c r="AD499" i="9"/>
  <c r="AE498" i="9"/>
  <c r="AD498" i="9"/>
  <c r="AE497" i="9"/>
  <c r="AD497" i="9"/>
  <c r="AE496" i="9"/>
  <c r="AD496" i="9"/>
  <c r="AE495" i="9"/>
  <c r="AD495" i="9"/>
  <c r="AE494" i="9"/>
  <c r="AD494" i="9"/>
  <c r="AE493" i="9"/>
  <c r="AD493" i="9"/>
  <c r="AE492" i="9"/>
  <c r="AD492" i="9"/>
  <c r="AE491" i="9"/>
  <c r="AD491" i="9"/>
  <c r="AE490" i="9"/>
  <c r="AD490" i="9"/>
  <c r="AE489" i="9"/>
  <c r="AD489" i="9"/>
  <c r="AE488" i="9"/>
  <c r="AD488" i="9"/>
  <c r="AE487" i="9"/>
  <c r="AD487" i="9"/>
  <c r="AE486" i="9"/>
  <c r="AD486" i="9"/>
  <c r="AE485" i="9"/>
  <c r="AD485" i="9"/>
  <c r="AE484" i="9"/>
  <c r="AD484" i="9"/>
  <c r="AE483" i="9"/>
  <c r="AD483" i="9"/>
  <c r="AE482" i="9"/>
  <c r="AD482" i="9"/>
  <c r="AE481" i="9"/>
  <c r="AD481" i="9"/>
  <c r="AE480" i="9"/>
  <c r="AD480" i="9"/>
  <c r="AE479" i="9"/>
  <c r="AD479" i="9"/>
  <c r="AE478" i="9"/>
  <c r="AD478" i="9"/>
  <c r="AE477" i="9"/>
  <c r="AD477" i="9"/>
  <c r="AE476" i="9"/>
  <c r="AD476" i="9"/>
  <c r="AE475" i="9"/>
  <c r="AD475" i="9"/>
  <c r="AE474" i="9"/>
  <c r="AD474" i="9"/>
  <c r="AE473" i="9"/>
  <c r="AD473" i="9"/>
  <c r="AE472" i="9"/>
  <c r="AD472" i="9"/>
  <c r="AE471" i="9"/>
  <c r="AD471" i="9"/>
  <c r="AE470" i="9"/>
  <c r="AD470" i="9"/>
  <c r="AE469" i="9"/>
  <c r="AD469" i="9"/>
  <c r="AE468" i="9"/>
  <c r="AD468" i="9"/>
  <c r="AE467" i="9"/>
  <c r="AD467" i="9"/>
  <c r="AE466" i="9"/>
  <c r="AD466" i="9"/>
  <c r="AE465" i="9"/>
  <c r="AD465" i="9"/>
  <c r="AE464" i="9"/>
  <c r="AD464" i="9"/>
  <c r="AE463" i="9"/>
  <c r="AD463" i="9"/>
  <c r="AE462" i="9"/>
  <c r="AD462" i="9"/>
  <c r="AE461" i="9"/>
  <c r="AD461" i="9"/>
  <c r="AE460" i="9"/>
  <c r="AD460" i="9"/>
  <c r="AE459" i="9"/>
  <c r="AD459" i="9"/>
  <c r="AE458" i="9"/>
  <c r="AD458" i="9"/>
  <c r="AE457" i="9"/>
  <c r="AD457" i="9"/>
  <c r="AE456" i="9"/>
  <c r="AD456" i="9"/>
  <c r="AE455" i="9"/>
  <c r="AD455" i="9"/>
  <c r="AE454" i="9"/>
  <c r="AD454" i="9"/>
  <c r="AE453" i="9"/>
  <c r="AD453" i="9"/>
  <c r="AE452" i="9"/>
  <c r="AD452" i="9"/>
  <c r="AE451" i="9"/>
  <c r="AD451" i="9"/>
  <c r="AE450" i="9"/>
  <c r="AD450" i="9"/>
  <c r="AE449" i="9"/>
  <c r="AD449" i="9"/>
  <c r="AE448" i="9"/>
  <c r="AD448" i="9"/>
  <c r="AE447" i="9"/>
  <c r="AD447" i="9"/>
  <c r="AE446" i="9"/>
  <c r="AD446" i="9"/>
  <c r="AE445" i="9"/>
  <c r="AD445" i="9"/>
  <c r="AE444" i="9"/>
  <c r="AD444" i="9"/>
  <c r="AE443" i="9"/>
  <c r="AD443" i="9"/>
  <c r="AE442" i="9"/>
  <c r="AD442" i="9"/>
  <c r="AE441" i="9"/>
  <c r="AD441" i="9"/>
  <c r="AE440" i="9"/>
  <c r="AD440" i="9"/>
  <c r="AE439" i="9"/>
  <c r="AD439" i="9"/>
  <c r="AE438" i="9"/>
  <c r="AD438" i="9"/>
  <c r="AE437" i="9"/>
  <c r="AD437" i="9"/>
  <c r="AE436" i="9"/>
  <c r="AD436" i="9"/>
  <c r="AE435" i="9"/>
  <c r="AD435" i="9"/>
  <c r="AE434" i="9"/>
  <c r="AD434" i="9"/>
  <c r="AE433" i="9"/>
  <c r="AD433" i="9"/>
  <c r="AE432" i="9"/>
  <c r="AD432" i="9"/>
  <c r="AE431" i="9"/>
  <c r="AD431" i="9"/>
  <c r="AE430" i="9"/>
  <c r="AD430" i="9"/>
  <c r="AE429" i="9"/>
  <c r="AD429" i="9"/>
  <c r="AE428" i="9"/>
  <c r="AD428" i="9"/>
  <c r="AE427" i="9"/>
  <c r="AD427" i="9"/>
  <c r="AE426" i="9"/>
  <c r="AD426" i="9"/>
  <c r="AE425" i="9"/>
  <c r="AD425" i="9"/>
  <c r="AE424" i="9"/>
  <c r="AD424" i="9"/>
  <c r="AE423" i="9"/>
  <c r="AD423" i="9"/>
  <c r="AE422" i="9"/>
  <c r="AD422" i="9"/>
  <c r="AE421" i="9"/>
  <c r="AD421" i="9"/>
  <c r="AE420" i="9"/>
  <c r="AD420" i="9"/>
  <c r="AE419" i="9"/>
  <c r="AD419" i="9"/>
  <c r="AE418" i="9"/>
  <c r="AD418" i="9"/>
  <c r="AE417" i="9"/>
  <c r="AD417" i="9"/>
  <c r="AE416" i="9"/>
  <c r="AD416" i="9"/>
  <c r="AE415" i="9"/>
  <c r="AD415" i="9"/>
  <c r="AE414" i="9"/>
  <c r="AD414" i="9"/>
  <c r="AE413" i="9"/>
  <c r="AD413" i="9"/>
  <c r="AE412" i="9"/>
  <c r="AD412" i="9"/>
  <c r="AE411" i="9"/>
  <c r="AD411" i="9"/>
  <c r="AE410" i="9"/>
  <c r="AD410" i="9"/>
  <c r="AE409" i="9"/>
  <c r="AD409" i="9"/>
  <c r="AE408" i="9"/>
  <c r="AD408" i="9"/>
  <c r="AE407" i="9"/>
  <c r="AD407" i="9"/>
  <c r="AE406" i="9"/>
  <c r="AD406" i="9"/>
  <c r="AE405" i="9"/>
  <c r="AD405" i="9"/>
  <c r="AE404" i="9"/>
  <c r="AD404" i="9"/>
  <c r="AE403" i="9"/>
  <c r="AD403" i="9"/>
  <c r="AE402" i="9"/>
  <c r="AD402" i="9"/>
  <c r="AE401" i="9"/>
  <c r="AD401" i="9"/>
  <c r="AE400" i="9"/>
  <c r="AD400" i="9"/>
  <c r="AE399" i="9"/>
  <c r="AD399" i="9"/>
  <c r="AE398" i="9"/>
  <c r="AD398" i="9"/>
  <c r="AE397" i="9"/>
  <c r="AD397" i="9"/>
  <c r="AE396" i="9"/>
  <c r="AD396" i="9"/>
  <c r="AE395" i="9"/>
  <c r="AD395" i="9"/>
  <c r="AE394" i="9"/>
  <c r="AD394" i="9"/>
  <c r="AE393" i="9"/>
  <c r="AD393" i="9"/>
  <c r="AE392" i="9"/>
  <c r="AD392" i="9"/>
  <c r="AE391" i="9"/>
  <c r="AD391" i="9"/>
  <c r="AE390" i="9"/>
  <c r="AD390" i="9"/>
  <c r="AE389" i="9"/>
  <c r="AD389" i="9"/>
  <c r="AE388" i="9"/>
  <c r="AD388" i="9"/>
  <c r="AE387" i="9"/>
  <c r="AD387" i="9"/>
  <c r="AE386" i="9"/>
  <c r="AD386" i="9"/>
  <c r="AE385" i="9"/>
  <c r="AD385" i="9"/>
  <c r="AE384" i="9"/>
  <c r="AD384" i="9"/>
  <c r="AE383" i="9"/>
  <c r="AD383" i="9"/>
  <c r="AE382" i="9"/>
  <c r="AD382" i="9"/>
  <c r="AE381" i="9"/>
  <c r="AD381" i="9"/>
  <c r="AE380" i="9"/>
  <c r="AD380" i="9"/>
  <c r="AE379" i="9"/>
  <c r="AD379" i="9"/>
  <c r="AE378" i="9"/>
  <c r="AD378" i="9"/>
  <c r="AE377" i="9"/>
  <c r="AD377" i="9"/>
  <c r="AE376" i="9"/>
  <c r="AD376" i="9"/>
  <c r="AE375" i="9"/>
  <c r="AD375" i="9"/>
  <c r="AE374" i="9"/>
  <c r="AD374" i="9"/>
  <c r="AE373" i="9"/>
  <c r="AD373" i="9"/>
  <c r="AE372" i="9"/>
  <c r="AD372" i="9"/>
  <c r="AE371" i="9"/>
  <c r="AD371" i="9"/>
  <c r="AE370" i="9"/>
  <c r="AD370" i="9"/>
  <c r="AE369" i="9"/>
  <c r="AD369" i="9"/>
  <c r="AE368" i="9"/>
  <c r="AD368" i="9"/>
  <c r="AE367" i="9"/>
  <c r="AD367" i="9"/>
  <c r="AE366" i="9"/>
  <c r="AD366" i="9"/>
  <c r="AE365" i="9"/>
  <c r="AD365" i="9"/>
  <c r="AE364" i="9"/>
  <c r="AD364" i="9"/>
  <c r="AE363" i="9"/>
  <c r="AD363" i="9"/>
  <c r="AE362" i="9"/>
  <c r="AD362" i="9"/>
  <c r="AE361" i="9"/>
  <c r="AD361" i="9"/>
  <c r="AE360" i="9"/>
  <c r="AD360" i="9"/>
  <c r="AE359" i="9"/>
  <c r="AD359" i="9"/>
  <c r="AE358" i="9"/>
  <c r="AD358" i="9"/>
  <c r="AE357" i="9"/>
  <c r="AD357" i="9"/>
  <c r="AE356" i="9"/>
  <c r="AD356" i="9"/>
  <c r="AE355" i="9"/>
  <c r="AD355" i="9"/>
  <c r="AE354" i="9"/>
  <c r="AD354" i="9"/>
  <c r="AE353" i="9"/>
  <c r="AD353" i="9"/>
  <c r="AE352" i="9"/>
  <c r="AD352" i="9"/>
  <c r="AE351" i="9"/>
  <c r="AD351" i="9"/>
  <c r="AE350" i="9"/>
  <c r="AD350" i="9"/>
  <c r="AE349" i="9"/>
  <c r="AD349" i="9"/>
  <c r="AE348" i="9"/>
  <c r="AD348" i="9"/>
  <c r="AE347" i="9"/>
  <c r="AD347" i="9"/>
  <c r="AE346" i="9"/>
  <c r="AD346" i="9"/>
  <c r="AE345" i="9"/>
  <c r="AD345" i="9"/>
  <c r="AE344" i="9"/>
  <c r="AD344" i="9"/>
  <c r="AE343" i="9"/>
  <c r="AD343" i="9"/>
  <c r="AE342" i="9"/>
  <c r="AD342" i="9"/>
  <c r="AE341" i="9"/>
  <c r="AD341" i="9"/>
  <c r="AE340" i="9"/>
  <c r="AD340" i="9"/>
  <c r="AE339" i="9"/>
  <c r="AD339" i="9"/>
  <c r="AE338" i="9"/>
  <c r="AD338" i="9"/>
  <c r="AE337" i="9"/>
  <c r="AD337" i="9"/>
  <c r="AE336" i="9"/>
  <c r="AD336" i="9"/>
  <c r="AE335" i="9"/>
  <c r="AD335" i="9"/>
  <c r="AE334" i="9"/>
  <c r="AD334" i="9"/>
  <c r="AE333" i="9"/>
  <c r="AD333" i="9"/>
  <c r="AE332" i="9"/>
  <c r="AD332" i="9"/>
  <c r="AE331" i="9"/>
  <c r="AD331" i="9"/>
  <c r="AE330" i="9"/>
  <c r="AD330" i="9"/>
  <c r="AE329" i="9"/>
  <c r="AD329" i="9"/>
  <c r="AE328" i="9"/>
  <c r="AD328" i="9"/>
  <c r="AE327" i="9"/>
  <c r="AD327" i="9"/>
  <c r="AE326" i="9"/>
  <c r="AE631" i="9" s="1"/>
  <c r="AD326" i="9"/>
  <c r="AD631" i="9" s="1"/>
  <c r="V630" i="9"/>
  <c r="U630" i="9"/>
  <c r="V629" i="9"/>
  <c r="U629" i="9"/>
  <c r="V628" i="9"/>
  <c r="U628" i="9"/>
  <c r="V627" i="9"/>
  <c r="U627" i="9"/>
  <c r="V626" i="9"/>
  <c r="U626" i="9"/>
  <c r="V625" i="9"/>
  <c r="U625" i="9"/>
  <c r="V624" i="9"/>
  <c r="U624" i="9"/>
  <c r="V623" i="9"/>
  <c r="U623" i="9"/>
  <c r="V622" i="9"/>
  <c r="U622" i="9"/>
  <c r="V621" i="9"/>
  <c r="U621" i="9"/>
  <c r="V620" i="9"/>
  <c r="U620" i="9"/>
  <c r="V619" i="9"/>
  <c r="U619" i="9"/>
  <c r="V618" i="9"/>
  <c r="U618" i="9"/>
  <c r="V617" i="9"/>
  <c r="U617" i="9"/>
  <c r="V616" i="9"/>
  <c r="U616" i="9"/>
  <c r="V615" i="9"/>
  <c r="U615" i="9"/>
  <c r="V614" i="9"/>
  <c r="U614" i="9"/>
  <c r="V613" i="9"/>
  <c r="U613" i="9"/>
  <c r="V612" i="9"/>
  <c r="U612" i="9"/>
  <c r="V611" i="9"/>
  <c r="U611" i="9"/>
  <c r="V610" i="9"/>
  <c r="U610" i="9"/>
  <c r="V609" i="9"/>
  <c r="U609" i="9"/>
  <c r="V608" i="9"/>
  <c r="U608" i="9"/>
  <c r="V607" i="9"/>
  <c r="U607" i="9"/>
  <c r="V606" i="9"/>
  <c r="U606" i="9"/>
  <c r="V605" i="9"/>
  <c r="U605" i="9"/>
  <c r="V604" i="9"/>
  <c r="U604" i="9"/>
  <c r="V603" i="9"/>
  <c r="U603" i="9"/>
  <c r="V602" i="9"/>
  <c r="U602" i="9"/>
  <c r="V601" i="9"/>
  <c r="U601" i="9"/>
  <c r="V600" i="9"/>
  <c r="U600" i="9"/>
  <c r="V599" i="9"/>
  <c r="U599" i="9"/>
  <c r="V598" i="9"/>
  <c r="U598" i="9"/>
  <c r="V597" i="9"/>
  <c r="U597" i="9"/>
  <c r="V596" i="9"/>
  <c r="U596" i="9"/>
  <c r="V595" i="9"/>
  <c r="U595" i="9"/>
  <c r="V594" i="9"/>
  <c r="U594" i="9"/>
  <c r="V593" i="9"/>
  <c r="U593" i="9"/>
  <c r="V592" i="9"/>
  <c r="U592" i="9"/>
  <c r="V591" i="9"/>
  <c r="U591" i="9"/>
  <c r="V590" i="9"/>
  <c r="U590" i="9"/>
  <c r="V589" i="9"/>
  <c r="U589" i="9"/>
  <c r="V588" i="9"/>
  <c r="U588" i="9"/>
  <c r="V587" i="9"/>
  <c r="U587" i="9"/>
  <c r="V586" i="9"/>
  <c r="U586" i="9"/>
  <c r="V585" i="9"/>
  <c r="U585" i="9"/>
  <c r="V584" i="9"/>
  <c r="U584" i="9"/>
  <c r="V583" i="9"/>
  <c r="U583" i="9"/>
  <c r="V582" i="9"/>
  <c r="U582" i="9"/>
  <c r="V581" i="9"/>
  <c r="U581" i="9"/>
  <c r="V580" i="9"/>
  <c r="U580" i="9"/>
  <c r="V579" i="9"/>
  <c r="U579" i="9"/>
  <c r="V578" i="9"/>
  <c r="U578" i="9"/>
  <c r="V577" i="9"/>
  <c r="U577" i="9"/>
  <c r="V576" i="9"/>
  <c r="U576" i="9"/>
  <c r="V575" i="9"/>
  <c r="U575" i="9"/>
  <c r="V574" i="9"/>
  <c r="U574" i="9"/>
  <c r="V573" i="9"/>
  <c r="U573" i="9"/>
  <c r="V572" i="9"/>
  <c r="U572" i="9"/>
  <c r="V571" i="9"/>
  <c r="U571" i="9"/>
  <c r="V570" i="9"/>
  <c r="U570" i="9"/>
  <c r="V569" i="9"/>
  <c r="U569" i="9"/>
  <c r="V568" i="9"/>
  <c r="U568" i="9"/>
  <c r="V567" i="9"/>
  <c r="U567" i="9"/>
  <c r="V566" i="9"/>
  <c r="U566" i="9"/>
  <c r="V565" i="9"/>
  <c r="U565" i="9"/>
  <c r="V564" i="9"/>
  <c r="U564" i="9"/>
  <c r="V563" i="9"/>
  <c r="U563" i="9"/>
  <c r="V562" i="9"/>
  <c r="U562" i="9"/>
  <c r="V561" i="9"/>
  <c r="U561" i="9"/>
  <c r="V560" i="9"/>
  <c r="U560" i="9"/>
  <c r="V559" i="9"/>
  <c r="U559" i="9"/>
  <c r="V558" i="9"/>
  <c r="U558" i="9"/>
  <c r="V557" i="9"/>
  <c r="U557" i="9"/>
  <c r="V556" i="9"/>
  <c r="U556" i="9"/>
  <c r="V555" i="9"/>
  <c r="U555" i="9"/>
  <c r="V554" i="9"/>
  <c r="U554" i="9"/>
  <c r="V553" i="9"/>
  <c r="U553" i="9"/>
  <c r="V552" i="9"/>
  <c r="U552" i="9"/>
  <c r="V551" i="9"/>
  <c r="U551" i="9"/>
  <c r="V550" i="9"/>
  <c r="U550" i="9"/>
  <c r="V549" i="9"/>
  <c r="U549" i="9"/>
  <c r="V548" i="9"/>
  <c r="U548" i="9"/>
  <c r="V547" i="9"/>
  <c r="U547" i="9"/>
  <c r="V546" i="9"/>
  <c r="U546" i="9"/>
  <c r="V545" i="9"/>
  <c r="U545" i="9"/>
  <c r="V544" i="9"/>
  <c r="U544" i="9"/>
  <c r="V543" i="9"/>
  <c r="U543" i="9"/>
  <c r="V542" i="9"/>
  <c r="U542" i="9"/>
  <c r="V541" i="9"/>
  <c r="U541" i="9"/>
  <c r="V540" i="9"/>
  <c r="U540" i="9"/>
  <c r="V539" i="9"/>
  <c r="U539" i="9"/>
  <c r="V538" i="9"/>
  <c r="U538" i="9"/>
  <c r="V537" i="9"/>
  <c r="U537" i="9"/>
  <c r="V536" i="9"/>
  <c r="U536" i="9"/>
  <c r="V535" i="9"/>
  <c r="U535" i="9"/>
  <c r="V534" i="9"/>
  <c r="U534" i="9"/>
  <c r="V533" i="9"/>
  <c r="U533" i="9"/>
  <c r="V532" i="9"/>
  <c r="U532" i="9"/>
  <c r="V531" i="9"/>
  <c r="U531" i="9"/>
  <c r="V530" i="9"/>
  <c r="U530" i="9"/>
  <c r="V529" i="9"/>
  <c r="U529" i="9"/>
  <c r="V528" i="9"/>
  <c r="U528" i="9"/>
  <c r="V527" i="9"/>
  <c r="U527" i="9"/>
  <c r="V526" i="9"/>
  <c r="U526" i="9"/>
  <c r="V525" i="9"/>
  <c r="U525" i="9"/>
  <c r="V524" i="9"/>
  <c r="U524" i="9"/>
  <c r="V523" i="9"/>
  <c r="U523" i="9"/>
  <c r="V522" i="9"/>
  <c r="U522" i="9"/>
  <c r="V521" i="9"/>
  <c r="U521" i="9"/>
  <c r="V520" i="9"/>
  <c r="U520" i="9"/>
  <c r="V519" i="9"/>
  <c r="U519" i="9"/>
  <c r="V518" i="9"/>
  <c r="U518" i="9"/>
  <c r="V517" i="9"/>
  <c r="U517" i="9"/>
  <c r="V516" i="9"/>
  <c r="U516" i="9"/>
  <c r="V515" i="9"/>
  <c r="U515" i="9"/>
  <c r="V514" i="9"/>
  <c r="U514" i="9"/>
  <c r="V513" i="9"/>
  <c r="U513" i="9"/>
  <c r="V512" i="9"/>
  <c r="U512" i="9"/>
  <c r="V511" i="9"/>
  <c r="U511" i="9"/>
  <c r="V510" i="9"/>
  <c r="U510" i="9"/>
  <c r="V509" i="9"/>
  <c r="U509" i="9"/>
  <c r="V508" i="9"/>
  <c r="U508" i="9"/>
  <c r="V507" i="9"/>
  <c r="U507" i="9"/>
  <c r="V506" i="9"/>
  <c r="U506" i="9"/>
  <c r="V505" i="9"/>
  <c r="U505" i="9"/>
  <c r="V504" i="9"/>
  <c r="U504" i="9"/>
  <c r="V503" i="9"/>
  <c r="U503" i="9"/>
  <c r="V502" i="9"/>
  <c r="U502" i="9"/>
  <c r="V501" i="9"/>
  <c r="U501" i="9"/>
  <c r="V500" i="9"/>
  <c r="U500" i="9"/>
  <c r="V499" i="9"/>
  <c r="U499" i="9"/>
  <c r="V498" i="9"/>
  <c r="U498" i="9"/>
  <c r="V497" i="9"/>
  <c r="U497" i="9"/>
  <c r="V496" i="9"/>
  <c r="U496" i="9"/>
  <c r="V495" i="9"/>
  <c r="U495" i="9"/>
  <c r="V494" i="9"/>
  <c r="U494" i="9"/>
  <c r="V493" i="9"/>
  <c r="U493" i="9"/>
  <c r="V492" i="9"/>
  <c r="U492" i="9"/>
  <c r="V491" i="9"/>
  <c r="U491" i="9"/>
  <c r="V490" i="9"/>
  <c r="U490" i="9"/>
  <c r="V489" i="9"/>
  <c r="U489" i="9"/>
  <c r="V488" i="9"/>
  <c r="U488" i="9"/>
  <c r="V487" i="9"/>
  <c r="U487" i="9"/>
  <c r="V486" i="9"/>
  <c r="U486" i="9"/>
  <c r="V485" i="9"/>
  <c r="U485" i="9"/>
  <c r="V484" i="9"/>
  <c r="U484" i="9"/>
  <c r="V483" i="9"/>
  <c r="U483" i="9"/>
  <c r="V482" i="9"/>
  <c r="U482" i="9"/>
  <c r="V481" i="9"/>
  <c r="U481" i="9"/>
  <c r="V480" i="9"/>
  <c r="U480" i="9"/>
  <c r="V479" i="9"/>
  <c r="U479" i="9"/>
  <c r="V478" i="9"/>
  <c r="U478" i="9"/>
  <c r="V477" i="9"/>
  <c r="U477" i="9"/>
  <c r="V476" i="9"/>
  <c r="U476" i="9"/>
  <c r="V475" i="9"/>
  <c r="U475" i="9"/>
  <c r="V474" i="9"/>
  <c r="U474" i="9"/>
  <c r="V473" i="9"/>
  <c r="U473" i="9"/>
  <c r="V472" i="9"/>
  <c r="U472" i="9"/>
  <c r="V471" i="9"/>
  <c r="U471" i="9"/>
  <c r="V470" i="9"/>
  <c r="U470" i="9"/>
  <c r="V469" i="9"/>
  <c r="U469" i="9"/>
  <c r="V468" i="9"/>
  <c r="U468" i="9"/>
  <c r="V467" i="9"/>
  <c r="U467" i="9"/>
  <c r="V466" i="9"/>
  <c r="U466" i="9"/>
  <c r="V465" i="9"/>
  <c r="U465" i="9"/>
  <c r="V464" i="9"/>
  <c r="U464" i="9"/>
  <c r="V463" i="9"/>
  <c r="U463" i="9"/>
  <c r="V462" i="9"/>
  <c r="U462" i="9"/>
  <c r="V461" i="9"/>
  <c r="U461" i="9"/>
  <c r="V460" i="9"/>
  <c r="U460" i="9"/>
  <c r="V459" i="9"/>
  <c r="U459" i="9"/>
  <c r="V458" i="9"/>
  <c r="U458" i="9"/>
  <c r="V457" i="9"/>
  <c r="U457" i="9"/>
  <c r="V456" i="9"/>
  <c r="U456" i="9"/>
  <c r="V455" i="9"/>
  <c r="U455" i="9"/>
  <c r="V454" i="9"/>
  <c r="U454" i="9"/>
  <c r="V453" i="9"/>
  <c r="U453" i="9"/>
  <c r="V452" i="9"/>
  <c r="U452" i="9"/>
  <c r="V451" i="9"/>
  <c r="U451" i="9"/>
  <c r="V450" i="9"/>
  <c r="U450" i="9"/>
  <c r="V449" i="9"/>
  <c r="U449" i="9"/>
  <c r="V448" i="9"/>
  <c r="U448" i="9"/>
  <c r="V447" i="9"/>
  <c r="U447" i="9"/>
  <c r="V446" i="9"/>
  <c r="U446" i="9"/>
  <c r="V445" i="9"/>
  <c r="U445" i="9"/>
  <c r="V444" i="9"/>
  <c r="U444" i="9"/>
  <c r="V443" i="9"/>
  <c r="U443" i="9"/>
  <c r="V442" i="9"/>
  <c r="U442" i="9"/>
  <c r="V441" i="9"/>
  <c r="U441" i="9"/>
  <c r="V440" i="9"/>
  <c r="U440" i="9"/>
  <c r="V439" i="9"/>
  <c r="U439" i="9"/>
  <c r="V438" i="9"/>
  <c r="U438" i="9"/>
  <c r="V437" i="9"/>
  <c r="U437" i="9"/>
  <c r="V436" i="9"/>
  <c r="U436" i="9"/>
  <c r="V435" i="9"/>
  <c r="U435" i="9"/>
  <c r="V434" i="9"/>
  <c r="U434" i="9"/>
  <c r="V433" i="9"/>
  <c r="U433" i="9"/>
  <c r="V432" i="9"/>
  <c r="U432" i="9"/>
  <c r="V431" i="9"/>
  <c r="U431" i="9"/>
  <c r="V430" i="9"/>
  <c r="U430" i="9"/>
  <c r="V429" i="9"/>
  <c r="U429" i="9"/>
  <c r="V428" i="9"/>
  <c r="U428" i="9"/>
  <c r="V427" i="9"/>
  <c r="U427" i="9"/>
  <c r="V426" i="9"/>
  <c r="U426" i="9"/>
  <c r="V425" i="9"/>
  <c r="U425" i="9"/>
  <c r="V424" i="9"/>
  <c r="U424" i="9"/>
  <c r="V423" i="9"/>
  <c r="U423" i="9"/>
  <c r="V422" i="9"/>
  <c r="U422" i="9"/>
  <c r="V421" i="9"/>
  <c r="U421" i="9"/>
  <c r="V420" i="9"/>
  <c r="U420" i="9"/>
  <c r="V419" i="9"/>
  <c r="U419" i="9"/>
  <c r="V418" i="9"/>
  <c r="U418" i="9"/>
  <c r="V417" i="9"/>
  <c r="U417" i="9"/>
  <c r="V416" i="9"/>
  <c r="U416" i="9"/>
  <c r="V415" i="9"/>
  <c r="U415" i="9"/>
  <c r="V414" i="9"/>
  <c r="U414" i="9"/>
  <c r="V413" i="9"/>
  <c r="U413" i="9"/>
  <c r="V412" i="9"/>
  <c r="U412" i="9"/>
  <c r="V411" i="9"/>
  <c r="U411" i="9"/>
  <c r="V410" i="9"/>
  <c r="U410" i="9"/>
  <c r="V409" i="9"/>
  <c r="U409" i="9"/>
  <c r="V408" i="9"/>
  <c r="U408" i="9"/>
  <c r="V407" i="9"/>
  <c r="U407" i="9"/>
  <c r="V406" i="9"/>
  <c r="U406" i="9"/>
  <c r="V405" i="9"/>
  <c r="U405" i="9"/>
  <c r="V404" i="9"/>
  <c r="U404" i="9"/>
  <c r="V403" i="9"/>
  <c r="U403" i="9"/>
  <c r="V402" i="9"/>
  <c r="U402" i="9"/>
  <c r="V401" i="9"/>
  <c r="U401" i="9"/>
  <c r="V400" i="9"/>
  <c r="U400" i="9"/>
  <c r="V399" i="9"/>
  <c r="U399" i="9"/>
  <c r="V398" i="9"/>
  <c r="U398" i="9"/>
  <c r="V397" i="9"/>
  <c r="U397" i="9"/>
  <c r="V396" i="9"/>
  <c r="U396" i="9"/>
  <c r="V395" i="9"/>
  <c r="U395" i="9"/>
  <c r="V394" i="9"/>
  <c r="U394" i="9"/>
  <c r="V393" i="9"/>
  <c r="U393" i="9"/>
  <c r="V392" i="9"/>
  <c r="U392" i="9"/>
  <c r="V391" i="9"/>
  <c r="U391" i="9"/>
  <c r="V390" i="9"/>
  <c r="U390" i="9"/>
  <c r="V389" i="9"/>
  <c r="U389" i="9"/>
  <c r="V388" i="9"/>
  <c r="U388" i="9"/>
  <c r="V387" i="9"/>
  <c r="U387" i="9"/>
  <c r="V386" i="9"/>
  <c r="U386" i="9"/>
  <c r="V385" i="9"/>
  <c r="U385" i="9"/>
  <c r="V384" i="9"/>
  <c r="U384" i="9"/>
  <c r="V383" i="9"/>
  <c r="U383" i="9"/>
  <c r="V382" i="9"/>
  <c r="U382" i="9"/>
  <c r="V381" i="9"/>
  <c r="U381" i="9"/>
  <c r="V380" i="9"/>
  <c r="U380" i="9"/>
  <c r="V379" i="9"/>
  <c r="U379" i="9"/>
  <c r="V378" i="9"/>
  <c r="U378" i="9"/>
  <c r="V377" i="9"/>
  <c r="U377" i="9"/>
  <c r="V376" i="9"/>
  <c r="U376" i="9"/>
  <c r="V375" i="9"/>
  <c r="U375" i="9"/>
  <c r="V374" i="9"/>
  <c r="U374" i="9"/>
  <c r="V373" i="9"/>
  <c r="U373" i="9"/>
  <c r="V372" i="9"/>
  <c r="U372" i="9"/>
  <c r="V371" i="9"/>
  <c r="U371" i="9"/>
  <c r="V370" i="9"/>
  <c r="U370" i="9"/>
  <c r="V369" i="9"/>
  <c r="U369" i="9"/>
  <c r="V368" i="9"/>
  <c r="U368" i="9"/>
  <c r="V367" i="9"/>
  <c r="U367" i="9"/>
  <c r="V366" i="9"/>
  <c r="U366" i="9"/>
  <c r="V365" i="9"/>
  <c r="U365" i="9"/>
  <c r="V364" i="9"/>
  <c r="U364" i="9"/>
  <c r="V363" i="9"/>
  <c r="U363" i="9"/>
  <c r="V362" i="9"/>
  <c r="U362" i="9"/>
  <c r="V361" i="9"/>
  <c r="U361" i="9"/>
  <c r="V360" i="9"/>
  <c r="U360" i="9"/>
  <c r="V359" i="9"/>
  <c r="U359" i="9"/>
  <c r="V358" i="9"/>
  <c r="U358" i="9"/>
  <c r="V357" i="9"/>
  <c r="U357" i="9"/>
  <c r="V356" i="9"/>
  <c r="U356" i="9"/>
  <c r="V355" i="9"/>
  <c r="U355" i="9"/>
  <c r="V354" i="9"/>
  <c r="U354" i="9"/>
  <c r="V353" i="9"/>
  <c r="U353" i="9"/>
  <c r="V352" i="9"/>
  <c r="U352" i="9"/>
  <c r="V351" i="9"/>
  <c r="U351" i="9"/>
  <c r="V350" i="9"/>
  <c r="U350" i="9"/>
  <c r="V349" i="9"/>
  <c r="U349" i="9"/>
  <c r="V348" i="9"/>
  <c r="U348" i="9"/>
  <c r="V347" i="9"/>
  <c r="U347" i="9"/>
  <c r="V346" i="9"/>
  <c r="U346" i="9"/>
  <c r="V345" i="9"/>
  <c r="U345" i="9"/>
  <c r="V344" i="9"/>
  <c r="U344" i="9"/>
  <c r="V343" i="9"/>
  <c r="U343" i="9"/>
  <c r="V342" i="9"/>
  <c r="U342" i="9"/>
  <c r="V341" i="9"/>
  <c r="U341" i="9"/>
  <c r="V340" i="9"/>
  <c r="U340" i="9"/>
  <c r="V339" i="9"/>
  <c r="U339" i="9"/>
  <c r="V338" i="9"/>
  <c r="U338" i="9"/>
  <c r="V337" i="9"/>
  <c r="U337" i="9"/>
  <c r="V336" i="9"/>
  <c r="U336" i="9"/>
  <c r="V335" i="9"/>
  <c r="U335" i="9"/>
  <c r="V334" i="9"/>
  <c r="U334" i="9"/>
  <c r="V333" i="9"/>
  <c r="U333" i="9"/>
  <c r="V332" i="9"/>
  <c r="U332" i="9"/>
  <c r="V331" i="9"/>
  <c r="U331" i="9"/>
  <c r="V330" i="9"/>
  <c r="U330" i="9"/>
  <c r="V329" i="9"/>
  <c r="U329" i="9"/>
  <c r="V328" i="9"/>
  <c r="U328" i="9"/>
  <c r="V327" i="9"/>
  <c r="U327" i="9"/>
  <c r="V326" i="9"/>
  <c r="V631" i="9" s="1"/>
  <c r="U326" i="9"/>
  <c r="U631" i="9" s="1"/>
  <c r="M631" i="9"/>
  <c r="L631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M326" i="9"/>
  <c r="L326" i="9"/>
  <c r="AE307" i="9"/>
  <c r="AD307" i="9"/>
  <c r="AE306" i="9"/>
  <c r="AD306" i="9"/>
  <c r="AE305" i="9"/>
  <c r="AD305" i="9"/>
  <c r="AE304" i="9"/>
  <c r="AD304" i="9"/>
  <c r="AE303" i="9"/>
  <c r="AD303" i="9"/>
  <c r="AE302" i="9"/>
  <c r="AD302" i="9"/>
  <c r="AE301" i="9"/>
  <c r="AD301" i="9"/>
  <c r="AE300" i="9"/>
  <c r="AD300" i="9"/>
  <c r="AE299" i="9"/>
  <c r="AD299" i="9"/>
  <c r="AE298" i="9"/>
  <c r="AD298" i="9"/>
  <c r="AE297" i="9"/>
  <c r="AD297" i="9"/>
  <c r="AE296" i="9"/>
  <c r="AD296" i="9"/>
  <c r="AE295" i="9"/>
  <c r="AD295" i="9"/>
  <c r="AE294" i="9"/>
  <c r="AD294" i="9"/>
  <c r="AE293" i="9"/>
  <c r="AD293" i="9"/>
  <c r="AE292" i="9"/>
  <c r="AD292" i="9"/>
  <c r="AE291" i="9"/>
  <c r="AD291" i="9"/>
  <c r="AE290" i="9"/>
  <c r="AD290" i="9"/>
  <c r="AE289" i="9"/>
  <c r="AD289" i="9"/>
  <c r="AE288" i="9"/>
  <c r="AD288" i="9"/>
  <c r="AE287" i="9"/>
  <c r="AD287" i="9"/>
  <c r="AE286" i="9"/>
  <c r="AD286" i="9"/>
  <c r="AE285" i="9"/>
  <c r="AD285" i="9"/>
  <c r="AE284" i="9"/>
  <c r="AD284" i="9"/>
  <c r="AE283" i="9"/>
  <c r="AD283" i="9"/>
  <c r="AE282" i="9"/>
  <c r="AD282" i="9"/>
  <c r="AE281" i="9"/>
  <c r="AD281" i="9"/>
  <c r="AE280" i="9"/>
  <c r="AD280" i="9"/>
  <c r="AE279" i="9"/>
  <c r="AD279" i="9"/>
  <c r="AE278" i="9"/>
  <c r="AD278" i="9"/>
  <c r="AE277" i="9"/>
  <c r="AD277" i="9"/>
  <c r="AE276" i="9"/>
  <c r="AD276" i="9"/>
  <c r="AE275" i="9"/>
  <c r="AD275" i="9"/>
  <c r="AE274" i="9"/>
  <c r="AD274" i="9"/>
  <c r="AE273" i="9"/>
  <c r="AD273" i="9"/>
  <c r="AE272" i="9"/>
  <c r="AD272" i="9"/>
  <c r="AE271" i="9"/>
  <c r="AD271" i="9"/>
  <c r="AE270" i="9"/>
  <c r="AD270" i="9"/>
  <c r="AE269" i="9"/>
  <c r="AD269" i="9"/>
  <c r="AE268" i="9"/>
  <c r="AD268" i="9"/>
  <c r="AE267" i="9"/>
  <c r="AD267" i="9"/>
  <c r="AE266" i="9"/>
  <c r="AD266" i="9"/>
  <c r="AE265" i="9"/>
  <c r="AD265" i="9"/>
  <c r="AE264" i="9"/>
  <c r="AD264" i="9"/>
  <c r="AE263" i="9"/>
  <c r="AD263" i="9"/>
  <c r="AE262" i="9"/>
  <c r="AD262" i="9"/>
  <c r="AE261" i="9"/>
  <c r="AD261" i="9"/>
  <c r="AE260" i="9"/>
  <c r="AD260" i="9"/>
  <c r="AE259" i="9"/>
  <c r="AD259" i="9"/>
  <c r="AE258" i="9"/>
  <c r="AD258" i="9"/>
  <c r="AE257" i="9"/>
  <c r="AD257" i="9"/>
  <c r="AE256" i="9"/>
  <c r="AD256" i="9"/>
  <c r="AE255" i="9"/>
  <c r="AD255" i="9"/>
  <c r="AE254" i="9"/>
  <c r="AD254" i="9"/>
  <c r="AE253" i="9"/>
  <c r="AD253" i="9"/>
  <c r="AE252" i="9"/>
  <c r="AD252" i="9"/>
  <c r="AE251" i="9"/>
  <c r="AD251" i="9"/>
  <c r="AE250" i="9"/>
  <c r="AD250" i="9"/>
  <c r="AE249" i="9"/>
  <c r="AD249" i="9"/>
  <c r="AE248" i="9"/>
  <c r="AD248" i="9"/>
  <c r="AE247" i="9"/>
  <c r="AD247" i="9"/>
  <c r="AE246" i="9"/>
  <c r="AD246" i="9"/>
  <c r="AE245" i="9"/>
  <c r="AD245" i="9"/>
  <c r="AE244" i="9"/>
  <c r="AD244" i="9"/>
  <c r="AE243" i="9"/>
  <c r="AD243" i="9"/>
  <c r="AE242" i="9"/>
  <c r="AD242" i="9"/>
  <c r="AE241" i="9"/>
  <c r="AD241" i="9"/>
  <c r="AE240" i="9"/>
  <c r="AD240" i="9"/>
  <c r="AE239" i="9"/>
  <c r="AD239" i="9"/>
  <c r="AE238" i="9"/>
  <c r="AD238" i="9"/>
  <c r="AE237" i="9"/>
  <c r="AD237" i="9"/>
  <c r="AE236" i="9"/>
  <c r="AD236" i="9"/>
  <c r="AE235" i="9"/>
  <c r="AD235" i="9"/>
  <c r="AE234" i="9"/>
  <c r="AD234" i="9"/>
  <c r="AE233" i="9"/>
  <c r="AD233" i="9"/>
  <c r="AE232" i="9"/>
  <c r="AD232" i="9"/>
  <c r="AE231" i="9"/>
  <c r="AD231" i="9"/>
  <c r="AE230" i="9"/>
  <c r="AD230" i="9"/>
  <c r="AE229" i="9"/>
  <c r="AD229" i="9"/>
  <c r="AE228" i="9"/>
  <c r="AD228" i="9"/>
  <c r="AE227" i="9"/>
  <c r="AD227" i="9"/>
  <c r="AE226" i="9"/>
  <c r="AD226" i="9"/>
  <c r="AE225" i="9"/>
  <c r="AD225" i="9"/>
  <c r="AE224" i="9"/>
  <c r="AD224" i="9"/>
  <c r="AE223" i="9"/>
  <c r="AD223" i="9"/>
  <c r="AE222" i="9"/>
  <c r="AD222" i="9"/>
  <c r="AE221" i="9"/>
  <c r="AD221" i="9"/>
  <c r="AE220" i="9"/>
  <c r="AD220" i="9"/>
  <c r="AE219" i="9"/>
  <c r="AD219" i="9"/>
  <c r="AE218" i="9"/>
  <c r="AD218" i="9"/>
  <c r="AE217" i="9"/>
  <c r="AD217" i="9"/>
  <c r="AE216" i="9"/>
  <c r="AD216" i="9"/>
  <c r="AE215" i="9"/>
  <c r="AD215" i="9"/>
  <c r="AE214" i="9"/>
  <c r="AD214" i="9"/>
  <c r="AE213" i="9"/>
  <c r="AD213" i="9"/>
  <c r="AE212" i="9"/>
  <c r="AD212" i="9"/>
  <c r="AE211" i="9"/>
  <c r="AD211" i="9"/>
  <c r="AE210" i="9"/>
  <c r="AD210" i="9"/>
  <c r="AE209" i="9"/>
  <c r="AD209" i="9"/>
  <c r="AE208" i="9"/>
  <c r="AD208" i="9"/>
  <c r="AE207" i="9"/>
  <c r="AD207" i="9"/>
  <c r="AE206" i="9"/>
  <c r="AD206" i="9"/>
  <c r="AE205" i="9"/>
  <c r="AD205" i="9"/>
  <c r="AE204" i="9"/>
  <c r="AD204" i="9"/>
  <c r="AE203" i="9"/>
  <c r="AD203" i="9"/>
  <c r="AE202" i="9"/>
  <c r="AD202" i="9"/>
  <c r="AE201" i="9"/>
  <c r="AD201" i="9"/>
  <c r="AE200" i="9"/>
  <c r="AD200" i="9"/>
  <c r="AE199" i="9"/>
  <c r="AD199" i="9"/>
  <c r="AE198" i="9"/>
  <c r="AD198" i="9"/>
  <c r="AE197" i="9"/>
  <c r="AD197" i="9"/>
  <c r="AE196" i="9"/>
  <c r="AD196" i="9"/>
  <c r="AE195" i="9"/>
  <c r="AD195" i="9"/>
  <c r="AE194" i="9"/>
  <c r="AD194" i="9"/>
  <c r="AE193" i="9"/>
  <c r="AD193" i="9"/>
  <c r="AE192" i="9"/>
  <c r="AD192" i="9"/>
  <c r="AE191" i="9"/>
  <c r="AD191" i="9"/>
  <c r="AE190" i="9"/>
  <c r="AD190" i="9"/>
  <c r="AE189" i="9"/>
  <c r="AD189" i="9"/>
  <c r="AE188" i="9"/>
  <c r="AD188" i="9"/>
  <c r="AE187" i="9"/>
  <c r="AD187" i="9"/>
  <c r="AE186" i="9"/>
  <c r="AD186" i="9"/>
  <c r="AE185" i="9"/>
  <c r="AD185" i="9"/>
  <c r="AE184" i="9"/>
  <c r="AD184" i="9"/>
  <c r="AE183" i="9"/>
  <c r="AD183" i="9"/>
  <c r="AE182" i="9"/>
  <c r="AD182" i="9"/>
  <c r="AE181" i="9"/>
  <c r="AD181" i="9"/>
  <c r="AE180" i="9"/>
  <c r="AD180" i="9"/>
  <c r="AE179" i="9"/>
  <c r="AD179" i="9"/>
  <c r="AE178" i="9"/>
  <c r="AD178" i="9"/>
  <c r="AE177" i="9"/>
  <c r="AD177" i="9"/>
  <c r="AE176" i="9"/>
  <c r="AD176" i="9"/>
  <c r="AE175" i="9"/>
  <c r="AD175" i="9"/>
  <c r="AE174" i="9"/>
  <c r="AD174" i="9"/>
  <c r="AE173" i="9"/>
  <c r="AD173" i="9"/>
  <c r="AE172" i="9"/>
  <c r="AD172" i="9"/>
  <c r="AE171" i="9"/>
  <c r="AD171" i="9"/>
  <c r="AE170" i="9"/>
  <c r="AD170" i="9"/>
  <c r="AE169" i="9"/>
  <c r="AD169" i="9"/>
  <c r="AE168" i="9"/>
  <c r="AD168" i="9"/>
  <c r="AE167" i="9"/>
  <c r="AD167" i="9"/>
  <c r="AE166" i="9"/>
  <c r="AD166" i="9"/>
  <c r="AE165" i="9"/>
  <c r="AD165" i="9"/>
  <c r="AE164" i="9"/>
  <c r="AD164" i="9"/>
  <c r="AE163" i="9"/>
  <c r="AD163" i="9"/>
  <c r="AE162" i="9"/>
  <c r="AD162" i="9"/>
  <c r="AE161" i="9"/>
  <c r="AD161" i="9"/>
  <c r="AE160" i="9"/>
  <c r="AD160" i="9"/>
  <c r="AE159" i="9"/>
  <c r="AD159" i="9"/>
  <c r="AE158" i="9"/>
  <c r="AD158" i="9"/>
  <c r="AE157" i="9"/>
  <c r="AD157" i="9"/>
  <c r="AE156" i="9"/>
  <c r="AD156" i="9"/>
  <c r="AE155" i="9"/>
  <c r="AD155" i="9"/>
  <c r="AE154" i="9"/>
  <c r="AD154" i="9"/>
  <c r="AE153" i="9"/>
  <c r="AD153" i="9"/>
  <c r="AE152" i="9"/>
  <c r="AD152" i="9"/>
  <c r="AE151" i="9"/>
  <c r="AD151" i="9"/>
  <c r="AE150" i="9"/>
  <c r="AD150" i="9"/>
  <c r="AE149" i="9"/>
  <c r="AD149" i="9"/>
  <c r="AE148" i="9"/>
  <c r="AD148" i="9"/>
  <c r="AE147" i="9"/>
  <c r="AD147" i="9"/>
  <c r="AE146" i="9"/>
  <c r="AD146" i="9"/>
  <c r="AE145" i="9"/>
  <c r="AD145" i="9"/>
  <c r="AE144" i="9"/>
  <c r="AD144" i="9"/>
  <c r="AE143" i="9"/>
  <c r="AD143" i="9"/>
  <c r="AE142" i="9"/>
  <c r="AD142" i="9"/>
  <c r="AE141" i="9"/>
  <c r="AD141" i="9"/>
  <c r="AE140" i="9"/>
  <c r="AD140" i="9"/>
  <c r="AE139" i="9"/>
  <c r="AD139" i="9"/>
  <c r="AE138" i="9"/>
  <c r="AD138" i="9"/>
  <c r="AE137" i="9"/>
  <c r="AD137" i="9"/>
  <c r="AE136" i="9"/>
  <c r="AD136" i="9"/>
  <c r="AE135" i="9"/>
  <c r="AD135" i="9"/>
  <c r="AE134" i="9"/>
  <c r="AD134" i="9"/>
  <c r="AE133" i="9"/>
  <c r="AD133" i="9"/>
  <c r="AE132" i="9"/>
  <c r="AD132" i="9"/>
  <c r="AE131" i="9"/>
  <c r="AD131" i="9"/>
  <c r="AE130" i="9"/>
  <c r="AD130" i="9"/>
  <c r="AE129" i="9"/>
  <c r="AD129" i="9"/>
  <c r="AE128" i="9"/>
  <c r="AD128" i="9"/>
  <c r="AE127" i="9"/>
  <c r="AD127" i="9"/>
  <c r="AE126" i="9"/>
  <c r="AD126" i="9"/>
  <c r="AE125" i="9"/>
  <c r="AD125" i="9"/>
  <c r="AE124" i="9"/>
  <c r="AD124" i="9"/>
  <c r="AE123" i="9"/>
  <c r="AD123" i="9"/>
  <c r="AE122" i="9"/>
  <c r="AD122" i="9"/>
  <c r="AE121" i="9"/>
  <c r="AD121" i="9"/>
  <c r="AE120" i="9"/>
  <c r="AD120" i="9"/>
  <c r="AE119" i="9"/>
  <c r="AD119" i="9"/>
  <c r="AE118" i="9"/>
  <c r="AD118" i="9"/>
  <c r="AE117" i="9"/>
  <c r="AD117" i="9"/>
  <c r="AE116" i="9"/>
  <c r="AD116" i="9"/>
  <c r="AE115" i="9"/>
  <c r="AD115" i="9"/>
  <c r="AE114" i="9"/>
  <c r="AD114" i="9"/>
  <c r="AE113" i="9"/>
  <c r="AD113" i="9"/>
  <c r="AE112" i="9"/>
  <c r="AD112" i="9"/>
  <c r="AE111" i="9"/>
  <c r="AD111" i="9"/>
  <c r="AE110" i="9"/>
  <c r="AD110" i="9"/>
  <c r="AE109" i="9"/>
  <c r="AD109" i="9"/>
  <c r="AE108" i="9"/>
  <c r="AD108" i="9"/>
  <c r="AE107" i="9"/>
  <c r="AD107" i="9"/>
  <c r="AE106" i="9"/>
  <c r="AD106" i="9"/>
  <c r="AE105" i="9"/>
  <c r="AD105" i="9"/>
  <c r="AE104" i="9"/>
  <c r="AD104" i="9"/>
  <c r="AE103" i="9"/>
  <c r="AD103" i="9"/>
  <c r="AE102" i="9"/>
  <c r="AD102" i="9"/>
  <c r="AE101" i="9"/>
  <c r="AD101" i="9"/>
  <c r="AE100" i="9"/>
  <c r="AD100" i="9"/>
  <c r="AE99" i="9"/>
  <c r="AD99" i="9"/>
  <c r="AE98" i="9"/>
  <c r="AD98" i="9"/>
  <c r="AE97" i="9"/>
  <c r="AD97" i="9"/>
  <c r="AE96" i="9"/>
  <c r="AD96" i="9"/>
  <c r="AE95" i="9"/>
  <c r="AD95" i="9"/>
  <c r="AE94" i="9"/>
  <c r="AD94" i="9"/>
  <c r="AE93" i="9"/>
  <c r="AD93" i="9"/>
  <c r="AE92" i="9"/>
  <c r="AD92" i="9"/>
  <c r="AE91" i="9"/>
  <c r="AD91" i="9"/>
  <c r="AE90" i="9"/>
  <c r="AD90" i="9"/>
  <c r="AE89" i="9"/>
  <c r="AD89" i="9"/>
  <c r="AE88" i="9"/>
  <c r="AD88" i="9"/>
  <c r="AE87" i="9"/>
  <c r="AD87" i="9"/>
  <c r="AE86" i="9"/>
  <c r="AD86" i="9"/>
  <c r="AE85" i="9"/>
  <c r="AD85" i="9"/>
  <c r="AE84" i="9"/>
  <c r="AD84" i="9"/>
  <c r="AE83" i="9"/>
  <c r="AD83" i="9"/>
  <c r="AE82" i="9"/>
  <c r="AD82" i="9"/>
  <c r="AE81" i="9"/>
  <c r="AD81" i="9"/>
  <c r="AE80" i="9"/>
  <c r="AD80" i="9"/>
  <c r="AE79" i="9"/>
  <c r="AD79" i="9"/>
  <c r="AE78" i="9"/>
  <c r="AD78" i="9"/>
  <c r="AE77" i="9"/>
  <c r="AD77" i="9"/>
  <c r="AE76" i="9"/>
  <c r="AD76" i="9"/>
  <c r="AE75" i="9"/>
  <c r="AD75" i="9"/>
  <c r="AE74" i="9"/>
  <c r="AD74" i="9"/>
  <c r="AE73" i="9"/>
  <c r="AD73" i="9"/>
  <c r="AE72" i="9"/>
  <c r="AD72" i="9"/>
  <c r="AE71" i="9"/>
  <c r="AD71" i="9"/>
  <c r="AE70" i="9"/>
  <c r="AD70" i="9"/>
  <c r="AE69" i="9"/>
  <c r="AD69" i="9"/>
  <c r="AE68" i="9"/>
  <c r="AD68" i="9"/>
  <c r="AE67" i="9"/>
  <c r="AD67" i="9"/>
  <c r="AE66" i="9"/>
  <c r="AD66" i="9"/>
  <c r="AE65" i="9"/>
  <c r="AD65" i="9"/>
  <c r="AE64" i="9"/>
  <c r="AD64" i="9"/>
  <c r="AE63" i="9"/>
  <c r="AD63" i="9"/>
  <c r="AE62" i="9"/>
  <c r="AD62" i="9"/>
  <c r="AE61" i="9"/>
  <c r="AD61" i="9"/>
  <c r="AE60" i="9"/>
  <c r="AD60" i="9"/>
  <c r="AE59" i="9"/>
  <c r="AD59" i="9"/>
  <c r="AE58" i="9"/>
  <c r="AD58" i="9"/>
  <c r="AE57" i="9"/>
  <c r="AD57" i="9"/>
  <c r="AE56" i="9"/>
  <c r="AD56" i="9"/>
  <c r="AE55" i="9"/>
  <c r="AD55" i="9"/>
  <c r="AE54" i="9"/>
  <c r="AD54" i="9"/>
  <c r="AE53" i="9"/>
  <c r="AD53" i="9"/>
  <c r="AE52" i="9"/>
  <c r="AD52" i="9"/>
  <c r="AE51" i="9"/>
  <c r="AD51" i="9"/>
  <c r="AE50" i="9"/>
  <c r="AD50" i="9"/>
  <c r="AE49" i="9"/>
  <c r="AD49" i="9"/>
  <c r="AE48" i="9"/>
  <c r="AD48" i="9"/>
  <c r="AE47" i="9"/>
  <c r="AD47" i="9"/>
  <c r="AE46" i="9"/>
  <c r="AD46" i="9"/>
  <c r="AE45" i="9"/>
  <c r="AD45" i="9"/>
  <c r="AE44" i="9"/>
  <c r="AD44" i="9"/>
  <c r="AE43" i="9"/>
  <c r="AD43" i="9"/>
  <c r="AE42" i="9"/>
  <c r="AD42" i="9"/>
  <c r="AE41" i="9"/>
  <c r="AD41" i="9"/>
  <c r="AE40" i="9"/>
  <c r="AD40" i="9"/>
  <c r="AE39" i="9"/>
  <c r="AD39" i="9"/>
  <c r="AE38" i="9"/>
  <c r="AD38" i="9"/>
  <c r="AE37" i="9"/>
  <c r="AD37" i="9"/>
  <c r="AE36" i="9"/>
  <c r="AD36" i="9"/>
  <c r="AE35" i="9"/>
  <c r="AD35" i="9"/>
  <c r="AE34" i="9"/>
  <c r="AD34" i="9"/>
  <c r="AE33" i="9"/>
  <c r="AD33" i="9"/>
  <c r="AE32" i="9"/>
  <c r="AD32" i="9"/>
  <c r="AE31" i="9"/>
  <c r="AD31" i="9"/>
  <c r="AE30" i="9"/>
  <c r="AD30" i="9"/>
  <c r="AE29" i="9"/>
  <c r="AD29" i="9"/>
  <c r="AE28" i="9"/>
  <c r="AD28" i="9"/>
  <c r="AE27" i="9"/>
  <c r="AD27" i="9"/>
  <c r="AE26" i="9"/>
  <c r="AD26" i="9"/>
  <c r="AE25" i="9"/>
  <c r="AD25" i="9"/>
  <c r="AE24" i="9"/>
  <c r="AD24" i="9"/>
  <c r="AE23" i="9"/>
  <c r="AD23" i="9"/>
  <c r="AE22" i="9"/>
  <c r="AD22" i="9"/>
  <c r="AE21" i="9"/>
  <c r="AD21" i="9"/>
  <c r="AE20" i="9"/>
  <c r="AD20" i="9"/>
  <c r="AE19" i="9"/>
  <c r="AD19" i="9"/>
  <c r="AE18" i="9"/>
  <c r="AD18" i="9"/>
  <c r="AE17" i="9"/>
  <c r="AD17" i="9"/>
  <c r="AE16" i="9"/>
  <c r="AD16" i="9"/>
  <c r="AE15" i="9"/>
  <c r="AD15" i="9"/>
  <c r="AE14" i="9"/>
  <c r="AD14" i="9"/>
  <c r="AE13" i="9"/>
  <c r="AD13" i="9"/>
  <c r="AE12" i="9"/>
  <c r="AD12" i="9"/>
  <c r="AE11" i="9"/>
  <c r="AD11" i="9"/>
  <c r="AE10" i="9"/>
  <c r="AD10" i="9"/>
  <c r="AE9" i="9"/>
  <c r="AD9" i="9"/>
  <c r="AE8" i="9"/>
  <c r="AD8" i="9"/>
  <c r="AE7" i="9"/>
  <c r="AD7" i="9"/>
  <c r="AE6" i="9"/>
  <c r="AD6" i="9"/>
  <c r="AE5" i="9"/>
  <c r="AD5" i="9"/>
  <c r="AE4" i="9"/>
  <c r="AE308" i="9" s="1"/>
  <c r="AD4" i="9"/>
  <c r="AD308" i="9" s="1"/>
  <c r="V307" i="9"/>
  <c r="U307" i="9"/>
  <c r="V306" i="9"/>
  <c r="U306" i="9"/>
  <c r="V305" i="9"/>
  <c r="U305" i="9"/>
  <c r="V304" i="9"/>
  <c r="U304" i="9"/>
  <c r="V303" i="9"/>
  <c r="U303" i="9"/>
  <c r="V302" i="9"/>
  <c r="U302" i="9"/>
  <c r="V301" i="9"/>
  <c r="U301" i="9"/>
  <c r="V300" i="9"/>
  <c r="U300" i="9"/>
  <c r="V299" i="9"/>
  <c r="U299" i="9"/>
  <c r="V298" i="9"/>
  <c r="U298" i="9"/>
  <c r="V297" i="9"/>
  <c r="U297" i="9"/>
  <c r="V296" i="9"/>
  <c r="U296" i="9"/>
  <c r="V295" i="9"/>
  <c r="U295" i="9"/>
  <c r="V294" i="9"/>
  <c r="U294" i="9"/>
  <c r="V293" i="9"/>
  <c r="U293" i="9"/>
  <c r="V292" i="9"/>
  <c r="U292" i="9"/>
  <c r="V291" i="9"/>
  <c r="U291" i="9"/>
  <c r="V290" i="9"/>
  <c r="U290" i="9"/>
  <c r="V289" i="9"/>
  <c r="U289" i="9"/>
  <c r="V288" i="9"/>
  <c r="U288" i="9"/>
  <c r="V287" i="9"/>
  <c r="U287" i="9"/>
  <c r="V286" i="9"/>
  <c r="U286" i="9"/>
  <c r="V285" i="9"/>
  <c r="U285" i="9"/>
  <c r="V284" i="9"/>
  <c r="U284" i="9"/>
  <c r="V283" i="9"/>
  <c r="U283" i="9"/>
  <c r="V282" i="9"/>
  <c r="U282" i="9"/>
  <c r="V281" i="9"/>
  <c r="U281" i="9"/>
  <c r="V280" i="9"/>
  <c r="U280" i="9"/>
  <c r="V279" i="9"/>
  <c r="U279" i="9"/>
  <c r="V278" i="9"/>
  <c r="U278" i="9"/>
  <c r="V277" i="9"/>
  <c r="U277" i="9"/>
  <c r="V276" i="9"/>
  <c r="U276" i="9"/>
  <c r="V275" i="9"/>
  <c r="U275" i="9"/>
  <c r="V274" i="9"/>
  <c r="U274" i="9"/>
  <c r="V273" i="9"/>
  <c r="U273" i="9"/>
  <c r="V272" i="9"/>
  <c r="U272" i="9"/>
  <c r="V271" i="9"/>
  <c r="U271" i="9"/>
  <c r="V270" i="9"/>
  <c r="U270" i="9"/>
  <c r="V269" i="9"/>
  <c r="U269" i="9"/>
  <c r="V268" i="9"/>
  <c r="U268" i="9"/>
  <c r="V267" i="9"/>
  <c r="U267" i="9"/>
  <c r="V266" i="9"/>
  <c r="U266" i="9"/>
  <c r="V265" i="9"/>
  <c r="U265" i="9"/>
  <c r="V264" i="9"/>
  <c r="U264" i="9"/>
  <c r="V263" i="9"/>
  <c r="U263" i="9"/>
  <c r="V262" i="9"/>
  <c r="U262" i="9"/>
  <c r="V261" i="9"/>
  <c r="U261" i="9"/>
  <c r="V260" i="9"/>
  <c r="U260" i="9"/>
  <c r="V259" i="9"/>
  <c r="U259" i="9"/>
  <c r="V258" i="9"/>
  <c r="U258" i="9"/>
  <c r="V257" i="9"/>
  <c r="U257" i="9"/>
  <c r="V256" i="9"/>
  <c r="U256" i="9"/>
  <c r="V255" i="9"/>
  <c r="U255" i="9"/>
  <c r="V254" i="9"/>
  <c r="U254" i="9"/>
  <c r="V253" i="9"/>
  <c r="U253" i="9"/>
  <c r="V252" i="9"/>
  <c r="U252" i="9"/>
  <c r="V251" i="9"/>
  <c r="U251" i="9"/>
  <c r="V250" i="9"/>
  <c r="U250" i="9"/>
  <c r="V249" i="9"/>
  <c r="U249" i="9"/>
  <c r="V248" i="9"/>
  <c r="U248" i="9"/>
  <c r="V247" i="9"/>
  <c r="U247" i="9"/>
  <c r="V246" i="9"/>
  <c r="U246" i="9"/>
  <c r="V245" i="9"/>
  <c r="U245" i="9"/>
  <c r="V244" i="9"/>
  <c r="U244" i="9"/>
  <c r="V243" i="9"/>
  <c r="U243" i="9"/>
  <c r="V242" i="9"/>
  <c r="U242" i="9"/>
  <c r="V241" i="9"/>
  <c r="U241" i="9"/>
  <c r="V240" i="9"/>
  <c r="U240" i="9"/>
  <c r="V239" i="9"/>
  <c r="U239" i="9"/>
  <c r="V238" i="9"/>
  <c r="U238" i="9"/>
  <c r="V237" i="9"/>
  <c r="U237" i="9"/>
  <c r="V236" i="9"/>
  <c r="U236" i="9"/>
  <c r="V235" i="9"/>
  <c r="U235" i="9"/>
  <c r="V234" i="9"/>
  <c r="U234" i="9"/>
  <c r="V233" i="9"/>
  <c r="U233" i="9"/>
  <c r="V232" i="9"/>
  <c r="U232" i="9"/>
  <c r="V231" i="9"/>
  <c r="U231" i="9"/>
  <c r="V230" i="9"/>
  <c r="U230" i="9"/>
  <c r="V229" i="9"/>
  <c r="U229" i="9"/>
  <c r="V228" i="9"/>
  <c r="U228" i="9"/>
  <c r="V227" i="9"/>
  <c r="U227" i="9"/>
  <c r="V226" i="9"/>
  <c r="U226" i="9"/>
  <c r="V225" i="9"/>
  <c r="U225" i="9"/>
  <c r="V224" i="9"/>
  <c r="U224" i="9"/>
  <c r="V223" i="9"/>
  <c r="U223" i="9"/>
  <c r="V222" i="9"/>
  <c r="U222" i="9"/>
  <c r="V221" i="9"/>
  <c r="U221" i="9"/>
  <c r="V220" i="9"/>
  <c r="U220" i="9"/>
  <c r="V219" i="9"/>
  <c r="U219" i="9"/>
  <c r="V218" i="9"/>
  <c r="U218" i="9"/>
  <c r="V217" i="9"/>
  <c r="U217" i="9"/>
  <c r="V216" i="9"/>
  <c r="U216" i="9"/>
  <c r="V215" i="9"/>
  <c r="U215" i="9"/>
  <c r="V214" i="9"/>
  <c r="U214" i="9"/>
  <c r="V213" i="9"/>
  <c r="U213" i="9"/>
  <c r="V212" i="9"/>
  <c r="U212" i="9"/>
  <c r="V211" i="9"/>
  <c r="U211" i="9"/>
  <c r="V210" i="9"/>
  <c r="U210" i="9"/>
  <c r="V209" i="9"/>
  <c r="U209" i="9"/>
  <c r="V208" i="9"/>
  <c r="U208" i="9"/>
  <c r="V207" i="9"/>
  <c r="U207" i="9"/>
  <c r="V206" i="9"/>
  <c r="U206" i="9"/>
  <c r="V205" i="9"/>
  <c r="U205" i="9"/>
  <c r="V204" i="9"/>
  <c r="U204" i="9"/>
  <c r="V203" i="9"/>
  <c r="U203" i="9"/>
  <c r="V202" i="9"/>
  <c r="U202" i="9"/>
  <c r="V201" i="9"/>
  <c r="U201" i="9"/>
  <c r="V200" i="9"/>
  <c r="U200" i="9"/>
  <c r="V199" i="9"/>
  <c r="U199" i="9"/>
  <c r="V198" i="9"/>
  <c r="U198" i="9"/>
  <c r="V197" i="9"/>
  <c r="U197" i="9"/>
  <c r="V196" i="9"/>
  <c r="U196" i="9"/>
  <c r="V195" i="9"/>
  <c r="U195" i="9"/>
  <c r="V194" i="9"/>
  <c r="U194" i="9"/>
  <c r="V193" i="9"/>
  <c r="U193" i="9"/>
  <c r="V192" i="9"/>
  <c r="U192" i="9"/>
  <c r="V191" i="9"/>
  <c r="U191" i="9"/>
  <c r="V190" i="9"/>
  <c r="U190" i="9"/>
  <c r="V189" i="9"/>
  <c r="U189" i="9"/>
  <c r="V188" i="9"/>
  <c r="U188" i="9"/>
  <c r="V187" i="9"/>
  <c r="U187" i="9"/>
  <c r="V186" i="9"/>
  <c r="U186" i="9"/>
  <c r="V185" i="9"/>
  <c r="U185" i="9"/>
  <c r="V184" i="9"/>
  <c r="U184" i="9"/>
  <c r="V183" i="9"/>
  <c r="U183" i="9"/>
  <c r="V182" i="9"/>
  <c r="U182" i="9"/>
  <c r="V181" i="9"/>
  <c r="U181" i="9"/>
  <c r="V180" i="9"/>
  <c r="U180" i="9"/>
  <c r="V179" i="9"/>
  <c r="U179" i="9"/>
  <c r="V178" i="9"/>
  <c r="U178" i="9"/>
  <c r="V177" i="9"/>
  <c r="U177" i="9"/>
  <c r="V176" i="9"/>
  <c r="U176" i="9"/>
  <c r="V175" i="9"/>
  <c r="U175" i="9"/>
  <c r="V174" i="9"/>
  <c r="U174" i="9"/>
  <c r="V173" i="9"/>
  <c r="U173" i="9"/>
  <c r="V172" i="9"/>
  <c r="U172" i="9"/>
  <c r="V171" i="9"/>
  <c r="U171" i="9"/>
  <c r="V170" i="9"/>
  <c r="U170" i="9"/>
  <c r="V169" i="9"/>
  <c r="U169" i="9"/>
  <c r="V168" i="9"/>
  <c r="U168" i="9"/>
  <c r="V167" i="9"/>
  <c r="U167" i="9"/>
  <c r="V166" i="9"/>
  <c r="U166" i="9"/>
  <c r="V165" i="9"/>
  <c r="U165" i="9"/>
  <c r="V164" i="9"/>
  <c r="U164" i="9"/>
  <c r="V163" i="9"/>
  <c r="U163" i="9"/>
  <c r="V162" i="9"/>
  <c r="U162" i="9"/>
  <c r="V161" i="9"/>
  <c r="U161" i="9"/>
  <c r="V160" i="9"/>
  <c r="U160" i="9"/>
  <c r="V159" i="9"/>
  <c r="U159" i="9"/>
  <c r="V158" i="9"/>
  <c r="U158" i="9"/>
  <c r="V157" i="9"/>
  <c r="U157" i="9"/>
  <c r="V156" i="9"/>
  <c r="U156" i="9"/>
  <c r="V155" i="9"/>
  <c r="U155" i="9"/>
  <c r="V154" i="9"/>
  <c r="U154" i="9"/>
  <c r="V153" i="9"/>
  <c r="U153" i="9"/>
  <c r="V152" i="9"/>
  <c r="U152" i="9"/>
  <c r="V151" i="9"/>
  <c r="U151" i="9"/>
  <c r="V150" i="9"/>
  <c r="U150" i="9"/>
  <c r="V149" i="9"/>
  <c r="U149" i="9"/>
  <c r="V148" i="9"/>
  <c r="U148" i="9"/>
  <c r="V147" i="9"/>
  <c r="U147" i="9"/>
  <c r="V146" i="9"/>
  <c r="U146" i="9"/>
  <c r="V145" i="9"/>
  <c r="U145" i="9"/>
  <c r="V144" i="9"/>
  <c r="U144" i="9"/>
  <c r="V143" i="9"/>
  <c r="U143" i="9"/>
  <c r="V142" i="9"/>
  <c r="U142" i="9"/>
  <c r="V141" i="9"/>
  <c r="U141" i="9"/>
  <c r="V140" i="9"/>
  <c r="U140" i="9"/>
  <c r="V139" i="9"/>
  <c r="U139" i="9"/>
  <c r="V138" i="9"/>
  <c r="U138" i="9"/>
  <c r="V137" i="9"/>
  <c r="U137" i="9"/>
  <c r="V136" i="9"/>
  <c r="U136" i="9"/>
  <c r="V135" i="9"/>
  <c r="U135" i="9"/>
  <c r="V134" i="9"/>
  <c r="U134" i="9"/>
  <c r="V133" i="9"/>
  <c r="U133" i="9"/>
  <c r="V132" i="9"/>
  <c r="U132" i="9"/>
  <c r="V131" i="9"/>
  <c r="U131" i="9"/>
  <c r="V130" i="9"/>
  <c r="U130" i="9"/>
  <c r="V129" i="9"/>
  <c r="U129" i="9"/>
  <c r="V128" i="9"/>
  <c r="U128" i="9"/>
  <c r="V127" i="9"/>
  <c r="U127" i="9"/>
  <c r="V126" i="9"/>
  <c r="U126" i="9"/>
  <c r="V125" i="9"/>
  <c r="U125" i="9"/>
  <c r="V124" i="9"/>
  <c r="U124" i="9"/>
  <c r="V123" i="9"/>
  <c r="U123" i="9"/>
  <c r="V122" i="9"/>
  <c r="U122" i="9"/>
  <c r="V121" i="9"/>
  <c r="U121" i="9"/>
  <c r="V120" i="9"/>
  <c r="U120" i="9"/>
  <c r="V119" i="9"/>
  <c r="U119" i="9"/>
  <c r="V118" i="9"/>
  <c r="U118" i="9"/>
  <c r="V117" i="9"/>
  <c r="U117" i="9"/>
  <c r="V116" i="9"/>
  <c r="U116" i="9"/>
  <c r="V115" i="9"/>
  <c r="U115" i="9"/>
  <c r="V114" i="9"/>
  <c r="U114" i="9"/>
  <c r="V113" i="9"/>
  <c r="U113" i="9"/>
  <c r="V112" i="9"/>
  <c r="U112" i="9"/>
  <c r="V111" i="9"/>
  <c r="U111" i="9"/>
  <c r="V110" i="9"/>
  <c r="U110" i="9"/>
  <c r="V109" i="9"/>
  <c r="U109" i="9"/>
  <c r="V108" i="9"/>
  <c r="U108" i="9"/>
  <c r="V107" i="9"/>
  <c r="U107" i="9"/>
  <c r="V106" i="9"/>
  <c r="U106" i="9"/>
  <c r="V105" i="9"/>
  <c r="U105" i="9"/>
  <c r="V104" i="9"/>
  <c r="U104" i="9"/>
  <c r="V103" i="9"/>
  <c r="U103" i="9"/>
  <c r="V102" i="9"/>
  <c r="U102" i="9"/>
  <c r="V101" i="9"/>
  <c r="U101" i="9"/>
  <c r="V100" i="9"/>
  <c r="U100" i="9"/>
  <c r="V99" i="9"/>
  <c r="U99" i="9"/>
  <c r="V98" i="9"/>
  <c r="U98" i="9"/>
  <c r="V97" i="9"/>
  <c r="U97" i="9"/>
  <c r="V96" i="9"/>
  <c r="U96" i="9"/>
  <c r="V95" i="9"/>
  <c r="U95" i="9"/>
  <c r="V94" i="9"/>
  <c r="U94" i="9"/>
  <c r="V93" i="9"/>
  <c r="U93" i="9"/>
  <c r="V92" i="9"/>
  <c r="U92" i="9"/>
  <c r="V91" i="9"/>
  <c r="U91" i="9"/>
  <c r="V90" i="9"/>
  <c r="U90" i="9"/>
  <c r="V89" i="9"/>
  <c r="U89" i="9"/>
  <c r="V88" i="9"/>
  <c r="U88" i="9"/>
  <c r="V87" i="9"/>
  <c r="U87" i="9"/>
  <c r="V86" i="9"/>
  <c r="U86" i="9"/>
  <c r="V85" i="9"/>
  <c r="U85" i="9"/>
  <c r="V84" i="9"/>
  <c r="U84" i="9"/>
  <c r="V83" i="9"/>
  <c r="U83" i="9"/>
  <c r="V82" i="9"/>
  <c r="U82" i="9"/>
  <c r="V81" i="9"/>
  <c r="U81" i="9"/>
  <c r="V80" i="9"/>
  <c r="U80" i="9"/>
  <c r="V79" i="9"/>
  <c r="U79" i="9"/>
  <c r="V78" i="9"/>
  <c r="U78" i="9"/>
  <c r="V77" i="9"/>
  <c r="U77" i="9"/>
  <c r="V76" i="9"/>
  <c r="U76" i="9"/>
  <c r="V75" i="9"/>
  <c r="U75" i="9"/>
  <c r="V74" i="9"/>
  <c r="U74" i="9"/>
  <c r="V73" i="9"/>
  <c r="U73" i="9"/>
  <c r="V72" i="9"/>
  <c r="U72" i="9"/>
  <c r="V71" i="9"/>
  <c r="U71" i="9"/>
  <c r="V70" i="9"/>
  <c r="U70" i="9"/>
  <c r="V69" i="9"/>
  <c r="U69" i="9"/>
  <c r="V68" i="9"/>
  <c r="U68" i="9"/>
  <c r="V67" i="9"/>
  <c r="U67" i="9"/>
  <c r="V66" i="9"/>
  <c r="U66" i="9"/>
  <c r="V65" i="9"/>
  <c r="U65" i="9"/>
  <c r="V64" i="9"/>
  <c r="U64" i="9"/>
  <c r="V63" i="9"/>
  <c r="U63" i="9"/>
  <c r="V62" i="9"/>
  <c r="U62" i="9"/>
  <c r="V61" i="9"/>
  <c r="U61" i="9"/>
  <c r="V60" i="9"/>
  <c r="U60" i="9"/>
  <c r="V59" i="9"/>
  <c r="U59" i="9"/>
  <c r="V58" i="9"/>
  <c r="U58" i="9"/>
  <c r="V57" i="9"/>
  <c r="U57" i="9"/>
  <c r="V56" i="9"/>
  <c r="U56" i="9"/>
  <c r="V55" i="9"/>
  <c r="U55" i="9"/>
  <c r="V54" i="9"/>
  <c r="U54" i="9"/>
  <c r="V53" i="9"/>
  <c r="U53" i="9"/>
  <c r="V52" i="9"/>
  <c r="U52" i="9"/>
  <c r="V51" i="9"/>
  <c r="U51" i="9"/>
  <c r="V50" i="9"/>
  <c r="U50" i="9"/>
  <c r="V49" i="9"/>
  <c r="U49" i="9"/>
  <c r="V48" i="9"/>
  <c r="U48" i="9"/>
  <c r="V47" i="9"/>
  <c r="U47" i="9"/>
  <c r="V46" i="9"/>
  <c r="U46" i="9"/>
  <c r="V45" i="9"/>
  <c r="U45" i="9"/>
  <c r="V44" i="9"/>
  <c r="U44" i="9"/>
  <c r="V43" i="9"/>
  <c r="U43" i="9"/>
  <c r="V42" i="9"/>
  <c r="U42" i="9"/>
  <c r="V41" i="9"/>
  <c r="U41" i="9"/>
  <c r="V40" i="9"/>
  <c r="U40" i="9"/>
  <c r="V39" i="9"/>
  <c r="U39" i="9"/>
  <c r="V38" i="9"/>
  <c r="U38" i="9"/>
  <c r="V37" i="9"/>
  <c r="U37" i="9"/>
  <c r="V36" i="9"/>
  <c r="U36" i="9"/>
  <c r="V35" i="9"/>
  <c r="U35" i="9"/>
  <c r="V34" i="9"/>
  <c r="U34" i="9"/>
  <c r="V33" i="9"/>
  <c r="U33" i="9"/>
  <c r="V32" i="9"/>
  <c r="U32" i="9"/>
  <c r="V31" i="9"/>
  <c r="U31" i="9"/>
  <c r="V30" i="9"/>
  <c r="U30" i="9"/>
  <c r="V29" i="9"/>
  <c r="U29" i="9"/>
  <c r="V28" i="9"/>
  <c r="U28" i="9"/>
  <c r="V27" i="9"/>
  <c r="U27" i="9"/>
  <c r="V26" i="9"/>
  <c r="U26" i="9"/>
  <c r="V25" i="9"/>
  <c r="U25" i="9"/>
  <c r="V24" i="9"/>
  <c r="U24" i="9"/>
  <c r="V23" i="9"/>
  <c r="U23" i="9"/>
  <c r="V22" i="9"/>
  <c r="U22" i="9"/>
  <c r="V21" i="9"/>
  <c r="U21" i="9"/>
  <c r="V20" i="9"/>
  <c r="U20" i="9"/>
  <c r="V19" i="9"/>
  <c r="U19" i="9"/>
  <c r="V18" i="9"/>
  <c r="U18" i="9"/>
  <c r="V17" i="9"/>
  <c r="U17" i="9"/>
  <c r="V16" i="9"/>
  <c r="U16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U8" i="9"/>
  <c r="V7" i="9"/>
  <c r="U7" i="9"/>
  <c r="V6" i="9"/>
  <c r="U6" i="9"/>
  <c r="V5" i="9"/>
  <c r="U5" i="9"/>
  <c r="V4" i="9"/>
  <c r="V308" i="9" s="1"/>
  <c r="U4" i="9"/>
  <c r="U308" i="9" s="1"/>
  <c r="L308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4" i="9"/>
  <c r="O353" i="8"/>
  <c r="O352" i="8"/>
  <c r="O351" i="8"/>
  <c r="N353" i="8"/>
  <c r="N352" i="8"/>
  <c r="N351" i="8"/>
  <c r="Z340" i="8"/>
  <c r="Y340" i="8"/>
  <c r="X340" i="8"/>
  <c r="W340" i="8"/>
  <c r="V340" i="8"/>
  <c r="U340" i="8"/>
  <c r="Z339" i="8"/>
  <c r="Y339" i="8"/>
  <c r="X339" i="8"/>
  <c r="W339" i="8"/>
  <c r="V339" i="8"/>
  <c r="U339" i="8"/>
  <c r="Z338" i="8"/>
  <c r="Y338" i="8"/>
  <c r="X338" i="8"/>
  <c r="W338" i="8"/>
  <c r="V338" i="8"/>
  <c r="U338" i="8"/>
  <c r="Z337" i="8"/>
  <c r="Y337" i="8"/>
  <c r="X337" i="8"/>
  <c r="W337" i="8"/>
  <c r="V337" i="8"/>
  <c r="U337" i="8"/>
  <c r="Z336" i="8"/>
  <c r="Y336" i="8"/>
  <c r="X336" i="8"/>
  <c r="W336" i="8"/>
  <c r="V336" i="8"/>
  <c r="U336" i="8"/>
  <c r="Z335" i="8"/>
  <c r="Y335" i="8"/>
  <c r="X335" i="8"/>
  <c r="W335" i="8"/>
  <c r="V335" i="8"/>
  <c r="U335" i="8"/>
  <c r="Z334" i="8"/>
  <c r="Y334" i="8"/>
  <c r="X334" i="8"/>
  <c r="W334" i="8"/>
  <c r="V334" i="8"/>
  <c r="U334" i="8"/>
  <c r="Z333" i="8"/>
  <c r="Y333" i="8"/>
  <c r="X333" i="8"/>
  <c r="W333" i="8"/>
  <c r="V333" i="8"/>
  <c r="U333" i="8"/>
  <c r="Z332" i="8"/>
  <c r="Y332" i="8"/>
  <c r="X332" i="8"/>
  <c r="W332" i="8"/>
  <c r="V332" i="8"/>
  <c r="U332" i="8"/>
  <c r="Z331" i="8"/>
  <c r="Y331" i="8"/>
  <c r="X331" i="8"/>
  <c r="W331" i="8"/>
  <c r="V331" i="8"/>
  <c r="U331" i="8"/>
  <c r="Z330" i="8"/>
  <c r="Y330" i="8"/>
  <c r="X330" i="8"/>
  <c r="W330" i="8"/>
  <c r="V330" i="8"/>
  <c r="U330" i="8"/>
  <c r="Z329" i="8"/>
  <c r="Y329" i="8"/>
  <c r="X329" i="8"/>
  <c r="W329" i="8"/>
  <c r="V329" i="8"/>
  <c r="U329" i="8"/>
  <c r="Z328" i="8"/>
  <c r="Y328" i="8"/>
  <c r="X328" i="8"/>
  <c r="W328" i="8"/>
  <c r="V328" i="8"/>
  <c r="U328" i="8"/>
  <c r="Z327" i="8"/>
  <c r="Y327" i="8"/>
  <c r="X327" i="8"/>
  <c r="W327" i="8"/>
  <c r="V327" i="8"/>
  <c r="U327" i="8"/>
  <c r="Z326" i="8"/>
  <c r="Y326" i="8"/>
  <c r="X326" i="8"/>
  <c r="W326" i="8"/>
  <c r="V326" i="8"/>
  <c r="U326" i="8"/>
  <c r="Z325" i="8"/>
  <c r="Y325" i="8"/>
  <c r="X325" i="8"/>
  <c r="W325" i="8"/>
  <c r="V325" i="8"/>
  <c r="U325" i="8"/>
  <c r="Z324" i="8"/>
  <c r="Y324" i="8"/>
  <c r="X324" i="8"/>
  <c r="W324" i="8"/>
  <c r="V324" i="8"/>
  <c r="U324" i="8"/>
  <c r="Z323" i="8"/>
  <c r="Y323" i="8"/>
  <c r="X323" i="8"/>
  <c r="W323" i="8"/>
  <c r="V323" i="8"/>
  <c r="U323" i="8"/>
  <c r="Z322" i="8"/>
  <c r="Y322" i="8"/>
  <c r="X322" i="8"/>
  <c r="W322" i="8"/>
  <c r="V322" i="8"/>
  <c r="U322" i="8"/>
  <c r="Z321" i="8"/>
  <c r="Y321" i="8"/>
  <c r="X321" i="8"/>
  <c r="W321" i="8"/>
  <c r="V321" i="8"/>
  <c r="U321" i="8"/>
  <c r="Z320" i="8"/>
  <c r="Y320" i="8"/>
  <c r="X320" i="8"/>
  <c r="W320" i="8"/>
  <c r="V320" i="8"/>
  <c r="U320" i="8"/>
  <c r="Z319" i="8"/>
  <c r="Y319" i="8"/>
  <c r="X319" i="8"/>
  <c r="W319" i="8"/>
  <c r="V319" i="8"/>
  <c r="U319" i="8"/>
  <c r="Z318" i="8"/>
  <c r="Y318" i="8"/>
  <c r="X318" i="8"/>
  <c r="W318" i="8"/>
  <c r="V318" i="8"/>
  <c r="U318" i="8"/>
  <c r="Z317" i="8"/>
  <c r="Y317" i="8"/>
  <c r="X317" i="8"/>
  <c r="W317" i="8"/>
  <c r="V317" i="8"/>
  <c r="U317" i="8"/>
  <c r="Z316" i="8"/>
  <c r="Y316" i="8"/>
  <c r="X316" i="8"/>
  <c r="W316" i="8"/>
  <c r="V316" i="8"/>
  <c r="U316" i="8"/>
  <c r="Z315" i="8"/>
  <c r="Y315" i="8"/>
  <c r="X315" i="8"/>
  <c r="W315" i="8"/>
  <c r="V315" i="8"/>
  <c r="U315" i="8"/>
  <c r="Z314" i="8"/>
  <c r="Y314" i="8"/>
  <c r="X314" i="8"/>
  <c r="W314" i="8"/>
  <c r="V314" i="8"/>
  <c r="U314" i="8"/>
  <c r="Z313" i="8"/>
  <c r="Y313" i="8"/>
  <c r="X313" i="8"/>
  <c r="W313" i="8"/>
  <c r="V313" i="8"/>
  <c r="U313" i="8"/>
  <c r="Z312" i="8"/>
  <c r="Y312" i="8"/>
  <c r="X312" i="8"/>
  <c r="W312" i="8"/>
  <c r="V312" i="8"/>
  <c r="U312" i="8"/>
  <c r="Z311" i="8"/>
  <c r="Y311" i="8"/>
  <c r="X311" i="8"/>
  <c r="W311" i="8"/>
  <c r="V311" i="8"/>
  <c r="U311" i="8"/>
  <c r="Z310" i="8"/>
  <c r="Y310" i="8"/>
  <c r="X310" i="8"/>
  <c r="W310" i="8"/>
  <c r="V310" i="8"/>
  <c r="U310" i="8"/>
  <c r="Z309" i="8"/>
  <c r="Y309" i="8"/>
  <c r="X309" i="8"/>
  <c r="W309" i="8"/>
  <c r="V309" i="8"/>
  <c r="U309" i="8"/>
  <c r="Z308" i="8"/>
  <c r="Y308" i="8"/>
  <c r="X308" i="8"/>
  <c r="W308" i="8"/>
  <c r="V308" i="8"/>
  <c r="U308" i="8"/>
  <c r="Z307" i="8"/>
  <c r="Y307" i="8"/>
  <c r="X307" i="8"/>
  <c r="W307" i="8"/>
  <c r="V307" i="8"/>
  <c r="U307" i="8"/>
  <c r="Z306" i="8"/>
  <c r="Y306" i="8"/>
  <c r="X306" i="8"/>
  <c r="W306" i="8"/>
  <c r="V306" i="8"/>
  <c r="U306" i="8"/>
  <c r="Z305" i="8"/>
  <c r="Y305" i="8"/>
  <c r="X305" i="8"/>
  <c r="W305" i="8"/>
  <c r="V305" i="8"/>
  <c r="U305" i="8"/>
  <c r="Z304" i="8"/>
  <c r="Y304" i="8"/>
  <c r="X304" i="8"/>
  <c r="W304" i="8"/>
  <c r="V304" i="8"/>
  <c r="U304" i="8"/>
  <c r="Z303" i="8"/>
  <c r="Y303" i="8"/>
  <c r="X303" i="8"/>
  <c r="W303" i="8"/>
  <c r="V303" i="8"/>
  <c r="U303" i="8"/>
  <c r="Z302" i="8"/>
  <c r="Y302" i="8"/>
  <c r="X302" i="8"/>
  <c r="W302" i="8"/>
  <c r="V302" i="8"/>
  <c r="U302" i="8"/>
  <c r="Z301" i="8"/>
  <c r="Y301" i="8"/>
  <c r="X301" i="8"/>
  <c r="W301" i="8"/>
  <c r="V301" i="8"/>
  <c r="U301" i="8"/>
  <c r="Z300" i="8"/>
  <c r="Y300" i="8"/>
  <c r="X300" i="8"/>
  <c r="W300" i="8"/>
  <c r="V300" i="8"/>
  <c r="U300" i="8"/>
  <c r="Z299" i="8"/>
  <c r="Y299" i="8"/>
  <c r="X299" i="8"/>
  <c r="W299" i="8"/>
  <c r="V299" i="8"/>
  <c r="U299" i="8"/>
  <c r="Z298" i="8"/>
  <c r="Y298" i="8"/>
  <c r="X298" i="8"/>
  <c r="W298" i="8"/>
  <c r="V298" i="8"/>
  <c r="U298" i="8"/>
  <c r="Z297" i="8"/>
  <c r="Y297" i="8"/>
  <c r="X297" i="8"/>
  <c r="W297" i="8"/>
  <c r="V297" i="8"/>
  <c r="U297" i="8"/>
  <c r="Z296" i="8"/>
  <c r="Y296" i="8"/>
  <c r="X296" i="8"/>
  <c r="W296" i="8"/>
  <c r="V296" i="8"/>
  <c r="U296" i="8"/>
  <c r="Z295" i="8"/>
  <c r="Y295" i="8"/>
  <c r="X295" i="8"/>
  <c r="W295" i="8"/>
  <c r="V295" i="8"/>
  <c r="U295" i="8"/>
  <c r="Z294" i="8"/>
  <c r="Y294" i="8"/>
  <c r="X294" i="8"/>
  <c r="W294" i="8"/>
  <c r="V294" i="8"/>
  <c r="U294" i="8"/>
  <c r="Z293" i="8"/>
  <c r="Y293" i="8"/>
  <c r="X293" i="8"/>
  <c r="W293" i="8"/>
  <c r="V293" i="8"/>
  <c r="U293" i="8"/>
  <c r="Z292" i="8"/>
  <c r="Y292" i="8"/>
  <c r="X292" i="8"/>
  <c r="W292" i="8"/>
  <c r="V292" i="8"/>
  <c r="U292" i="8"/>
  <c r="Z291" i="8"/>
  <c r="Y291" i="8"/>
  <c r="X291" i="8"/>
  <c r="W291" i="8"/>
  <c r="V291" i="8"/>
  <c r="U291" i="8"/>
  <c r="Z290" i="8"/>
  <c r="Y290" i="8"/>
  <c r="X290" i="8"/>
  <c r="W290" i="8"/>
  <c r="V290" i="8"/>
  <c r="U290" i="8"/>
  <c r="Z289" i="8"/>
  <c r="Y289" i="8"/>
  <c r="X289" i="8"/>
  <c r="W289" i="8"/>
  <c r="V289" i="8"/>
  <c r="U289" i="8"/>
  <c r="Z288" i="8"/>
  <c r="Y288" i="8"/>
  <c r="X288" i="8"/>
  <c r="W288" i="8"/>
  <c r="V288" i="8"/>
  <c r="U288" i="8"/>
  <c r="Z287" i="8"/>
  <c r="Y287" i="8"/>
  <c r="X287" i="8"/>
  <c r="W287" i="8"/>
  <c r="V287" i="8"/>
  <c r="U287" i="8"/>
  <c r="Z286" i="8"/>
  <c r="Y286" i="8"/>
  <c r="X286" i="8"/>
  <c r="W286" i="8"/>
  <c r="V286" i="8"/>
  <c r="U286" i="8"/>
  <c r="Z285" i="8"/>
  <c r="Y285" i="8"/>
  <c r="X285" i="8"/>
  <c r="W285" i="8"/>
  <c r="V285" i="8"/>
  <c r="U285" i="8"/>
  <c r="Z284" i="8"/>
  <c r="Y284" i="8"/>
  <c r="X284" i="8"/>
  <c r="W284" i="8"/>
  <c r="V284" i="8"/>
  <c r="U284" i="8"/>
  <c r="Z283" i="8"/>
  <c r="Y283" i="8"/>
  <c r="X283" i="8"/>
  <c r="W283" i="8"/>
  <c r="V283" i="8"/>
  <c r="U283" i="8"/>
  <c r="Z282" i="8"/>
  <c r="Y282" i="8"/>
  <c r="X282" i="8"/>
  <c r="W282" i="8"/>
  <c r="V282" i="8"/>
  <c r="U282" i="8"/>
  <c r="Z281" i="8"/>
  <c r="Y281" i="8"/>
  <c r="X281" i="8"/>
  <c r="W281" i="8"/>
  <c r="V281" i="8"/>
  <c r="U281" i="8"/>
  <c r="Z280" i="8"/>
  <c r="Y280" i="8"/>
  <c r="X280" i="8"/>
  <c r="W280" i="8"/>
  <c r="V280" i="8"/>
  <c r="U280" i="8"/>
  <c r="Z279" i="8"/>
  <c r="Y279" i="8"/>
  <c r="X279" i="8"/>
  <c r="W279" i="8"/>
  <c r="V279" i="8"/>
  <c r="U279" i="8"/>
  <c r="Z278" i="8"/>
  <c r="Y278" i="8"/>
  <c r="X278" i="8"/>
  <c r="W278" i="8"/>
  <c r="V278" i="8"/>
  <c r="U278" i="8"/>
  <c r="Z277" i="8"/>
  <c r="Y277" i="8"/>
  <c r="X277" i="8"/>
  <c r="W277" i="8"/>
  <c r="V277" i="8"/>
  <c r="U277" i="8"/>
  <c r="Z276" i="8"/>
  <c r="Y276" i="8"/>
  <c r="X276" i="8"/>
  <c r="W276" i="8"/>
  <c r="V276" i="8"/>
  <c r="U276" i="8"/>
  <c r="Z275" i="8"/>
  <c r="Y275" i="8"/>
  <c r="X275" i="8"/>
  <c r="W275" i="8"/>
  <c r="V275" i="8"/>
  <c r="U275" i="8"/>
  <c r="Z274" i="8"/>
  <c r="Y274" i="8"/>
  <c r="X274" i="8"/>
  <c r="W274" i="8"/>
  <c r="V274" i="8"/>
  <c r="U274" i="8"/>
  <c r="Z273" i="8"/>
  <c r="Y273" i="8"/>
  <c r="X273" i="8"/>
  <c r="W273" i="8"/>
  <c r="V273" i="8"/>
  <c r="U273" i="8"/>
  <c r="Z272" i="8"/>
  <c r="Y272" i="8"/>
  <c r="X272" i="8"/>
  <c r="W272" i="8"/>
  <c r="V272" i="8"/>
  <c r="U272" i="8"/>
  <c r="Z271" i="8"/>
  <c r="Y271" i="8"/>
  <c r="X271" i="8"/>
  <c r="W271" i="8"/>
  <c r="V271" i="8"/>
  <c r="U271" i="8"/>
  <c r="Z270" i="8"/>
  <c r="Y270" i="8"/>
  <c r="X270" i="8"/>
  <c r="W270" i="8"/>
  <c r="V270" i="8"/>
  <c r="U270" i="8"/>
  <c r="Z269" i="8"/>
  <c r="Y269" i="8"/>
  <c r="X269" i="8"/>
  <c r="W269" i="8"/>
  <c r="V269" i="8"/>
  <c r="U269" i="8"/>
  <c r="Z268" i="8"/>
  <c r="Y268" i="8"/>
  <c r="X268" i="8"/>
  <c r="W268" i="8"/>
  <c r="V268" i="8"/>
  <c r="U268" i="8"/>
  <c r="Z267" i="8"/>
  <c r="Y267" i="8"/>
  <c r="X267" i="8"/>
  <c r="W267" i="8"/>
  <c r="V267" i="8"/>
  <c r="U267" i="8"/>
  <c r="Z266" i="8"/>
  <c r="Y266" i="8"/>
  <c r="X266" i="8"/>
  <c r="W266" i="8"/>
  <c r="V266" i="8"/>
  <c r="U266" i="8"/>
  <c r="Z265" i="8"/>
  <c r="Y265" i="8"/>
  <c r="X265" i="8"/>
  <c r="W265" i="8"/>
  <c r="V265" i="8"/>
  <c r="U265" i="8"/>
  <c r="Z264" i="8"/>
  <c r="Y264" i="8"/>
  <c r="X264" i="8"/>
  <c r="W264" i="8"/>
  <c r="V264" i="8"/>
  <c r="U264" i="8"/>
  <c r="Z263" i="8"/>
  <c r="Y263" i="8"/>
  <c r="X263" i="8"/>
  <c r="W263" i="8"/>
  <c r="V263" i="8"/>
  <c r="U263" i="8"/>
  <c r="Z262" i="8"/>
  <c r="Y262" i="8"/>
  <c r="X262" i="8"/>
  <c r="W262" i="8"/>
  <c r="V262" i="8"/>
  <c r="U262" i="8"/>
  <c r="Z261" i="8"/>
  <c r="Y261" i="8"/>
  <c r="X261" i="8"/>
  <c r="W261" i="8"/>
  <c r="V261" i="8"/>
  <c r="U261" i="8"/>
  <c r="Z260" i="8"/>
  <c r="Y260" i="8"/>
  <c r="X260" i="8"/>
  <c r="W260" i="8"/>
  <c r="V260" i="8"/>
  <c r="U260" i="8"/>
  <c r="Z259" i="8"/>
  <c r="Y259" i="8"/>
  <c r="X259" i="8"/>
  <c r="W259" i="8"/>
  <c r="V259" i="8"/>
  <c r="U259" i="8"/>
  <c r="Z258" i="8"/>
  <c r="Y258" i="8"/>
  <c r="X258" i="8"/>
  <c r="W258" i="8"/>
  <c r="V258" i="8"/>
  <c r="U258" i="8"/>
  <c r="Z257" i="8"/>
  <c r="Y257" i="8"/>
  <c r="X257" i="8"/>
  <c r="W257" i="8"/>
  <c r="V257" i="8"/>
  <c r="U257" i="8"/>
  <c r="Z256" i="8"/>
  <c r="Y256" i="8"/>
  <c r="X256" i="8"/>
  <c r="W256" i="8"/>
  <c r="V256" i="8"/>
  <c r="U256" i="8"/>
  <c r="Z255" i="8"/>
  <c r="Y255" i="8"/>
  <c r="X255" i="8"/>
  <c r="W255" i="8"/>
  <c r="V255" i="8"/>
  <c r="U255" i="8"/>
  <c r="Z254" i="8"/>
  <c r="Y254" i="8"/>
  <c r="X254" i="8"/>
  <c r="W254" i="8"/>
  <c r="V254" i="8"/>
  <c r="U254" i="8"/>
  <c r="Z253" i="8"/>
  <c r="Y253" i="8"/>
  <c r="X253" i="8"/>
  <c r="W253" i="8"/>
  <c r="V253" i="8"/>
  <c r="U253" i="8"/>
  <c r="Z252" i="8"/>
  <c r="Y252" i="8"/>
  <c r="X252" i="8"/>
  <c r="W252" i="8"/>
  <c r="V252" i="8"/>
  <c r="U252" i="8"/>
  <c r="Z251" i="8"/>
  <c r="Y251" i="8"/>
  <c r="X251" i="8"/>
  <c r="W251" i="8"/>
  <c r="V251" i="8"/>
  <c r="U251" i="8"/>
  <c r="Z250" i="8"/>
  <c r="Y250" i="8"/>
  <c r="X250" i="8"/>
  <c r="W250" i="8"/>
  <c r="V250" i="8"/>
  <c r="U250" i="8"/>
  <c r="Z249" i="8"/>
  <c r="Y249" i="8"/>
  <c r="X249" i="8"/>
  <c r="W249" i="8"/>
  <c r="V249" i="8"/>
  <c r="U249" i="8"/>
  <c r="Z248" i="8"/>
  <c r="Y248" i="8"/>
  <c r="X248" i="8"/>
  <c r="W248" i="8"/>
  <c r="V248" i="8"/>
  <c r="U248" i="8"/>
  <c r="Z247" i="8"/>
  <c r="Y247" i="8"/>
  <c r="X247" i="8"/>
  <c r="W247" i="8"/>
  <c r="V247" i="8"/>
  <c r="U247" i="8"/>
  <c r="Z246" i="8"/>
  <c r="Y246" i="8"/>
  <c r="X246" i="8"/>
  <c r="W246" i="8"/>
  <c r="V246" i="8"/>
  <c r="U246" i="8"/>
  <c r="Z245" i="8"/>
  <c r="Y245" i="8"/>
  <c r="X245" i="8"/>
  <c r="W245" i="8"/>
  <c r="V245" i="8"/>
  <c r="U245" i="8"/>
  <c r="Z244" i="8"/>
  <c r="Y244" i="8"/>
  <c r="X244" i="8"/>
  <c r="W244" i="8"/>
  <c r="V244" i="8"/>
  <c r="U244" i="8"/>
  <c r="Z243" i="8"/>
  <c r="Y243" i="8"/>
  <c r="X243" i="8"/>
  <c r="W243" i="8"/>
  <c r="V243" i="8"/>
  <c r="U243" i="8"/>
  <c r="Z242" i="8"/>
  <c r="Y242" i="8"/>
  <c r="X242" i="8"/>
  <c r="W242" i="8"/>
  <c r="V242" i="8"/>
  <c r="U242" i="8"/>
  <c r="Z241" i="8"/>
  <c r="Y241" i="8"/>
  <c r="X241" i="8"/>
  <c r="W241" i="8"/>
  <c r="V241" i="8"/>
  <c r="U241" i="8"/>
  <c r="Z240" i="8"/>
  <c r="Y240" i="8"/>
  <c r="X240" i="8"/>
  <c r="W240" i="8"/>
  <c r="V240" i="8"/>
  <c r="U240" i="8"/>
  <c r="Z239" i="8"/>
  <c r="Y239" i="8"/>
  <c r="X239" i="8"/>
  <c r="W239" i="8"/>
  <c r="V239" i="8"/>
  <c r="U239" i="8"/>
  <c r="Z238" i="8"/>
  <c r="Y238" i="8"/>
  <c r="X238" i="8"/>
  <c r="W238" i="8"/>
  <c r="V238" i="8"/>
  <c r="U238" i="8"/>
  <c r="Z237" i="8"/>
  <c r="Y237" i="8"/>
  <c r="X237" i="8"/>
  <c r="W237" i="8"/>
  <c r="V237" i="8"/>
  <c r="U237" i="8"/>
  <c r="Z236" i="8"/>
  <c r="Y236" i="8"/>
  <c r="X236" i="8"/>
  <c r="W236" i="8"/>
  <c r="V236" i="8"/>
  <c r="U236" i="8"/>
  <c r="Z235" i="8"/>
  <c r="Y235" i="8"/>
  <c r="X235" i="8"/>
  <c r="W235" i="8"/>
  <c r="V235" i="8"/>
  <c r="U235" i="8"/>
  <c r="Z234" i="8"/>
  <c r="Y234" i="8"/>
  <c r="X234" i="8"/>
  <c r="W234" i="8"/>
  <c r="V234" i="8"/>
  <c r="U234" i="8"/>
  <c r="Z233" i="8"/>
  <c r="Y233" i="8"/>
  <c r="X233" i="8"/>
  <c r="W233" i="8"/>
  <c r="V233" i="8"/>
  <c r="U233" i="8"/>
  <c r="Z232" i="8"/>
  <c r="Y232" i="8"/>
  <c r="X232" i="8"/>
  <c r="W232" i="8"/>
  <c r="V232" i="8"/>
  <c r="U232" i="8"/>
  <c r="Z231" i="8"/>
  <c r="Y231" i="8"/>
  <c r="X231" i="8"/>
  <c r="W231" i="8"/>
  <c r="V231" i="8"/>
  <c r="U231" i="8"/>
  <c r="Z230" i="8"/>
  <c r="Y230" i="8"/>
  <c r="X230" i="8"/>
  <c r="W230" i="8"/>
  <c r="V230" i="8"/>
  <c r="U230" i="8"/>
  <c r="Z229" i="8"/>
  <c r="Y229" i="8"/>
  <c r="X229" i="8"/>
  <c r="W229" i="8"/>
  <c r="V229" i="8"/>
  <c r="U229" i="8"/>
  <c r="Z228" i="8"/>
  <c r="Y228" i="8"/>
  <c r="X228" i="8"/>
  <c r="W228" i="8"/>
  <c r="V228" i="8"/>
  <c r="U228" i="8"/>
  <c r="Z227" i="8"/>
  <c r="Y227" i="8"/>
  <c r="X227" i="8"/>
  <c r="W227" i="8"/>
  <c r="V227" i="8"/>
  <c r="U227" i="8"/>
  <c r="Z226" i="8"/>
  <c r="Y226" i="8"/>
  <c r="X226" i="8"/>
  <c r="W226" i="8"/>
  <c r="V226" i="8"/>
  <c r="U226" i="8"/>
  <c r="Z225" i="8"/>
  <c r="Y225" i="8"/>
  <c r="X225" i="8"/>
  <c r="W225" i="8"/>
  <c r="V225" i="8"/>
  <c r="U225" i="8"/>
  <c r="Z224" i="8"/>
  <c r="Y224" i="8"/>
  <c r="X224" i="8"/>
  <c r="W224" i="8"/>
  <c r="V224" i="8"/>
  <c r="U224" i="8"/>
  <c r="Z223" i="8"/>
  <c r="Y223" i="8"/>
  <c r="X223" i="8"/>
  <c r="W223" i="8"/>
  <c r="V223" i="8"/>
  <c r="U223" i="8"/>
  <c r="Z222" i="8"/>
  <c r="Y222" i="8"/>
  <c r="X222" i="8"/>
  <c r="W222" i="8"/>
  <c r="V222" i="8"/>
  <c r="U222" i="8"/>
  <c r="Z221" i="8"/>
  <c r="Y221" i="8"/>
  <c r="X221" i="8"/>
  <c r="W221" i="8"/>
  <c r="V221" i="8"/>
  <c r="U221" i="8"/>
  <c r="Z220" i="8"/>
  <c r="Y220" i="8"/>
  <c r="X220" i="8"/>
  <c r="W220" i="8"/>
  <c r="V220" i="8"/>
  <c r="U220" i="8"/>
  <c r="Z219" i="8"/>
  <c r="Y219" i="8"/>
  <c r="X219" i="8"/>
  <c r="W219" i="8"/>
  <c r="V219" i="8"/>
  <c r="U219" i="8"/>
  <c r="Z218" i="8"/>
  <c r="Y218" i="8"/>
  <c r="X218" i="8"/>
  <c r="W218" i="8"/>
  <c r="V218" i="8"/>
  <c r="U218" i="8"/>
  <c r="Z217" i="8"/>
  <c r="Y217" i="8"/>
  <c r="X217" i="8"/>
  <c r="W217" i="8"/>
  <c r="V217" i="8"/>
  <c r="U217" i="8"/>
  <c r="Z216" i="8"/>
  <c r="Y216" i="8"/>
  <c r="X216" i="8"/>
  <c r="W216" i="8"/>
  <c r="V216" i="8"/>
  <c r="U216" i="8"/>
  <c r="Z215" i="8"/>
  <c r="Y215" i="8"/>
  <c r="X215" i="8"/>
  <c r="W215" i="8"/>
  <c r="V215" i="8"/>
  <c r="U215" i="8"/>
  <c r="Z214" i="8"/>
  <c r="Y214" i="8"/>
  <c r="X214" i="8"/>
  <c r="W214" i="8"/>
  <c r="V214" i="8"/>
  <c r="U214" i="8"/>
  <c r="Z213" i="8"/>
  <c r="Y213" i="8"/>
  <c r="X213" i="8"/>
  <c r="W213" i="8"/>
  <c r="V213" i="8"/>
  <c r="U213" i="8"/>
  <c r="Z212" i="8"/>
  <c r="Y212" i="8"/>
  <c r="X212" i="8"/>
  <c r="W212" i="8"/>
  <c r="V212" i="8"/>
  <c r="U212" i="8"/>
  <c r="Z211" i="8"/>
  <c r="Y211" i="8"/>
  <c r="X211" i="8"/>
  <c r="W211" i="8"/>
  <c r="V211" i="8"/>
  <c r="U211" i="8"/>
  <c r="Z210" i="8"/>
  <c r="Y210" i="8"/>
  <c r="X210" i="8"/>
  <c r="W210" i="8"/>
  <c r="V210" i="8"/>
  <c r="U210" i="8"/>
  <c r="Z209" i="8"/>
  <c r="Y209" i="8"/>
  <c r="X209" i="8"/>
  <c r="W209" i="8"/>
  <c r="V209" i="8"/>
  <c r="U209" i="8"/>
  <c r="Z208" i="8"/>
  <c r="Y208" i="8"/>
  <c r="X208" i="8"/>
  <c r="W208" i="8"/>
  <c r="V208" i="8"/>
  <c r="U208" i="8"/>
  <c r="Z207" i="8"/>
  <c r="Y207" i="8"/>
  <c r="X207" i="8"/>
  <c r="W207" i="8"/>
  <c r="V207" i="8"/>
  <c r="U207" i="8"/>
  <c r="Z206" i="8"/>
  <c r="Y206" i="8"/>
  <c r="X206" i="8"/>
  <c r="W206" i="8"/>
  <c r="V206" i="8"/>
  <c r="U206" i="8"/>
  <c r="Z205" i="8"/>
  <c r="Y205" i="8"/>
  <c r="X205" i="8"/>
  <c r="W205" i="8"/>
  <c r="V205" i="8"/>
  <c r="U205" i="8"/>
  <c r="Z204" i="8"/>
  <c r="Y204" i="8"/>
  <c r="X204" i="8"/>
  <c r="W204" i="8"/>
  <c r="V204" i="8"/>
  <c r="U204" i="8"/>
  <c r="Z203" i="8"/>
  <c r="Y203" i="8"/>
  <c r="X203" i="8"/>
  <c r="W203" i="8"/>
  <c r="V203" i="8"/>
  <c r="U203" i="8"/>
  <c r="Z202" i="8"/>
  <c r="Y202" i="8"/>
  <c r="X202" i="8"/>
  <c r="W202" i="8"/>
  <c r="V202" i="8"/>
  <c r="U202" i="8"/>
  <c r="Z201" i="8"/>
  <c r="Y201" i="8"/>
  <c r="X201" i="8"/>
  <c r="W201" i="8"/>
  <c r="V201" i="8"/>
  <c r="U201" i="8"/>
  <c r="Z200" i="8"/>
  <c r="Y200" i="8"/>
  <c r="X200" i="8"/>
  <c r="W200" i="8"/>
  <c r="V200" i="8"/>
  <c r="U200" i="8"/>
  <c r="Z199" i="8"/>
  <c r="Y199" i="8"/>
  <c r="X199" i="8"/>
  <c r="W199" i="8"/>
  <c r="V199" i="8"/>
  <c r="U199" i="8"/>
  <c r="Z198" i="8"/>
  <c r="Y198" i="8"/>
  <c r="X198" i="8"/>
  <c r="W198" i="8"/>
  <c r="V198" i="8"/>
  <c r="U198" i="8"/>
  <c r="Z197" i="8"/>
  <c r="Y197" i="8"/>
  <c r="X197" i="8"/>
  <c r="W197" i="8"/>
  <c r="V197" i="8"/>
  <c r="U197" i="8"/>
  <c r="Z196" i="8"/>
  <c r="Y196" i="8"/>
  <c r="X196" i="8"/>
  <c r="W196" i="8"/>
  <c r="V196" i="8"/>
  <c r="U196" i="8"/>
  <c r="Z195" i="8"/>
  <c r="Y195" i="8"/>
  <c r="X195" i="8"/>
  <c r="W195" i="8"/>
  <c r="V195" i="8"/>
  <c r="U195" i="8"/>
  <c r="Z194" i="8"/>
  <c r="Y194" i="8"/>
  <c r="X194" i="8"/>
  <c r="W194" i="8"/>
  <c r="V194" i="8"/>
  <c r="U194" i="8"/>
  <c r="Z193" i="8"/>
  <c r="Y193" i="8"/>
  <c r="X193" i="8"/>
  <c r="W193" i="8"/>
  <c r="V193" i="8"/>
  <c r="U193" i="8"/>
  <c r="Z192" i="8"/>
  <c r="Y192" i="8"/>
  <c r="X192" i="8"/>
  <c r="W192" i="8"/>
  <c r="V192" i="8"/>
  <c r="U192" i="8"/>
  <c r="Z191" i="8"/>
  <c r="Y191" i="8"/>
  <c r="X191" i="8"/>
  <c r="W191" i="8"/>
  <c r="V191" i="8"/>
  <c r="U191" i="8"/>
  <c r="Z190" i="8"/>
  <c r="Y190" i="8"/>
  <c r="X190" i="8"/>
  <c r="W190" i="8"/>
  <c r="V190" i="8"/>
  <c r="U190" i="8"/>
  <c r="Z189" i="8"/>
  <c r="Y189" i="8"/>
  <c r="X189" i="8"/>
  <c r="W189" i="8"/>
  <c r="V189" i="8"/>
  <c r="U189" i="8"/>
  <c r="Z188" i="8"/>
  <c r="Y188" i="8"/>
  <c r="X188" i="8"/>
  <c r="W188" i="8"/>
  <c r="V188" i="8"/>
  <c r="U188" i="8"/>
  <c r="Z187" i="8"/>
  <c r="Y187" i="8"/>
  <c r="X187" i="8"/>
  <c r="W187" i="8"/>
  <c r="V187" i="8"/>
  <c r="U187" i="8"/>
  <c r="Z186" i="8"/>
  <c r="Y186" i="8"/>
  <c r="X186" i="8"/>
  <c r="W186" i="8"/>
  <c r="V186" i="8"/>
  <c r="U186" i="8"/>
  <c r="Z185" i="8"/>
  <c r="Y185" i="8"/>
  <c r="X185" i="8"/>
  <c r="W185" i="8"/>
  <c r="V185" i="8"/>
  <c r="U185" i="8"/>
  <c r="Z184" i="8"/>
  <c r="Y184" i="8"/>
  <c r="X184" i="8"/>
  <c r="W184" i="8"/>
  <c r="V184" i="8"/>
  <c r="U184" i="8"/>
  <c r="Z183" i="8"/>
  <c r="Y183" i="8"/>
  <c r="X183" i="8"/>
  <c r="W183" i="8"/>
  <c r="V183" i="8"/>
  <c r="U183" i="8"/>
  <c r="Z182" i="8"/>
  <c r="Y182" i="8"/>
  <c r="X182" i="8"/>
  <c r="W182" i="8"/>
  <c r="V182" i="8"/>
  <c r="U182" i="8"/>
  <c r="Z181" i="8"/>
  <c r="Y181" i="8"/>
  <c r="X181" i="8"/>
  <c r="W181" i="8"/>
  <c r="V181" i="8"/>
  <c r="U181" i="8"/>
  <c r="Z180" i="8"/>
  <c r="Y180" i="8"/>
  <c r="X180" i="8"/>
  <c r="W180" i="8"/>
  <c r="V180" i="8"/>
  <c r="U180" i="8"/>
  <c r="Z179" i="8"/>
  <c r="Y179" i="8"/>
  <c r="X179" i="8"/>
  <c r="W179" i="8"/>
  <c r="V179" i="8"/>
  <c r="U179" i="8"/>
  <c r="Z178" i="8"/>
  <c r="Y178" i="8"/>
  <c r="X178" i="8"/>
  <c r="W178" i="8"/>
  <c r="V178" i="8"/>
  <c r="U178" i="8"/>
  <c r="Z177" i="8"/>
  <c r="Y177" i="8"/>
  <c r="X177" i="8"/>
  <c r="W177" i="8"/>
  <c r="V177" i="8"/>
  <c r="U177" i="8"/>
  <c r="Z176" i="8"/>
  <c r="Y176" i="8"/>
  <c r="X176" i="8"/>
  <c r="W176" i="8"/>
  <c r="V176" i="8"/>
  <c r="U176" i="8"/>
  <c r="Z175" i="8"/>
  <c r="Y175" i="8"/>
  <c r="X175" i="8"/>
  <c r="W175" i="8"/>
  <c r="V175" i="8"/>
  <c r="U175" i="8"/>
  <c r="Z174" i="8"/>
  <c r="Y174" i="8"/>
  <c r="X174" i="8"/>
  <c r="W174" i="8"/>
  <c r="V174" i="8"/>
  <c r="U174" i="8"/>
  <c r="Z173" i="8"/>
  <c r="Y173" i="8"/>
  <c r="X173" i="8"/>
  <c r="W173" i="8"/>
  <c r="V173" i="8"/>
  <c r="U173" i="8"/>
  <c r="Z172" i="8"/>
  <c r="Y172" i="8"/>
  <c r="X172" i="8"/>
  <c r="W172" i="8"/>
  <c r="V172" i="8"/>
  <c r="U172" i="8"/>
  <c r="Z171" i="8"/>
  <c r="Y171" i="8"/>
  <c r="X171" i="8"/>
  <c r="W171" i="8"/>
  <c r="V171" i="8"/>
  <c r="U171" i="8"/>
  <c r="Z170" i="8"/>
  <c r="Y170" i="8"/>
  <c r="X170" i="8"/>
  <c r="W170" i="8"/>
  <c r="V170" i="8"/>
  <c r="U170" i="8"/>
  <c r="Z169" i="8"/>
  <c r="Y169" i="8"/>
  <c r="X169" i="8"/>
  <c r="W169" i="8"/>
  <c r="V169" i="8"/>
  <c r="U169" i="8"/>
  <c r="Z168" i="8"/>
  <c r="Y168" i="8"/>
  <c r="X168" i="8"/>
  <c r="W168" i="8"/>
  <c r="V168" i="8"/>
  <c r="U168" i="8"/>
  <c r="Z167" i="8"/>
  <c r="Y167" i="8"/>
  <c r="X167" i="8"/>
  <c r="W167" i="8"/>
  <c r="V167" i="8"/>
  <c r="U167" i="8"/>
  <c r="Z166" i="8"/>
  <c r="Y166" i="8"/>
  <c r="X166" i="8"/>
  <c r="W166" i="8"/>
  <c r="V166" i="8"/>
  <c r="U166" i="8"/>
  <c r="Z165" i="8"/>
  <c r="Y165" i="8"/>
  <c r="X165" i="8"/>
  <c r="W165" i="8"/>
  <c r="V165" i="8"/>
  <c r="U165" i="8"/>
  <c r="Z164" i="8"/>
  <c r="Y164" i="8"/>
  <c r="X164" i="8"/>
  <c r="W164" i="8"/>
  <c r="V164" i="8"/>
  <c r="U164" i="8"/>
  <c r="Z163" i="8"/>
  <c r="Y163" i="8"/>
  <c r="X163" i="8"/>
  <c r="W163" i="8"/>
  <c r="V163" i="8"/>
  <c r="U163" i="8"/>
  <c r="Z162" i="8"/>
  <c r="Y162" i="8"/>
  <c r="X162" i="8"/>
  <c r="W162" i="8"/>
  <c r="V162" i="8"/>
  <c r="U162" i="8"/>
  <c r="Z161" i="8"/>
  <c r="Y161" i="8"/>
  <c r="X161" i="8"/>
  <c r="W161" i="8"/>
  <c r="V161" i="8"/>
  <c r="U161" i="8"/>
  <c r="Z160" i="8"/>
  <c r="Y160" i="8"/>
  <c r="X160" i="8"/>
  <c r="W160" i="8"/>
  <c r="V160" i="8"/>
  <c r="U160" i="8"/>
  <c r="Z159" i="8"/>
  <c r="Y159" i="8"/>
  <c r="X159" i="8"/>
  <c r="W159" i="8"/>
  <c r="V159" i="8"/>
  <c r="U159" i="8"/>
  <c r="Z158" i="8"/>
  <c r="Y158" i="8"/>
  <c r="X158" i="8"/>
  <c r="W158" i="8"/>
  <c r="V158" i="8"/>
  <c r="U158" i="8"/>
  <c r="Z157" i="8"/>
  <c r="Y157" i="8"/>
  <c r="X157" i="8"/>
  <c r="W157" i="8"/>
  <c r="V157" i="8"/>
  <c r="U157" i="8"/>
  <c r="Z156" i="8"/>
  <c r="Y156" i="8"/>
  <c r="X156" i="8"/>
  <c r="W156" i="8"/>
  <c r="V156" i="8"/>
  <c r="U156" i="8"/>
  <c r="Z155" i="8"/>
  <c r="Y155" i="8"/>
  <c r="X155" i="8"/>
  <c r="W155" i="8"/>
  <c r="V155" i="8"/>
  <c r="U155" i="8"/>
  <c r="Z154" i="8"/>
  <c r="Y154" i="8"/>
  <c r="X154" i="8"/>
  <c r="W154" i="8"/>
  <c r="V154" i="8"/>
  <c r="U154" i="8"/>
  <c r="Z153" i="8"/>
  <c r="Y153" i="8"/>
  <c r="X153" i="8"/>
  <c r="W153" i="8"/>
  <c r="V153" i="8"/>
  <c r="U153" i="8"/>
  <c r="Z152" i="8"/>
  <c r="Y152" i="8"/>
  <c r="X152" i="8"/>
  <c r="W152" i="8"/>
  <c r="V152" i="8"/>
  <c r="U152" i="8"/>
  <c r="Z151" i="8"/>
  <c r="Y151" i="8"/>
  <c r="X151" i="8"/>
  <c r="W151" i="8"/>
  <c r="V151" i="8"/>
  <c r="U151" i="8"/>
  <c r="Z150" i="8"/>
  <c r="Y150" i="8"/>
  <c r="X150" i="8"/>
  <c r="W150" i="8"/>
  <c r="V150" i="8"/>
  <c r="U150" i="8"/>
  <c r="Z149" i="8"/>
  <c r="Y149" i="8"/>
  <c r="X149" i="8"/>
  <c r="W149" i="8"/>
  <c r="V149" i="8"/>
  <c r="U149" i="8"/>
  <c r="Z148" i="8"/>
  <c r="Y148" i="8"/>
  <c r="X148" i="8"/>
  <c r="W148" i="8"/>
  <c r="V148" i="8"/>
  <c r="U148" i="8"/>
  <c r="Z147" i="8"/>
  <c r="Y147" i="8"/>
  <c r="X147" i="8"/>
  <c r="W147" i="8"/>
  <c r="V147" i="8"/>
  <c r="U147" i="8"/>
  <c r="Z146" i="8"/>
  <c r="Y146" i="8"/>
  <c r="X146" i="8"/>
  <c r="W146" i="8"/>
  <c r="V146" i="8"/>
  <c r="U146" i="8"/>
  <c r="Z145" i="8"/>
  <c r="Y145" i="8"/>
  <c r="X145" i="8"/>
  <c r="W145" i="8"/>
  <c r="V145" i="8"/>
  <c r="U145" i="8"/>
  <c r="Z144" i="8"/>
  <c r="Y144" i="8"/>
  <c r="X144" i="8"/>
  <c r="W144" i="8"/>
  <c r="V144" i="8"/>
  <c r="U144" i="8"/>
  <c r="Z143" i="8"/>
  <c r="Y143" i="8"/>
  <c r="X143" i="8"/>
  <c r="W143" i="8"/>
  <c r="V143" i="8"/>
  <c r="U143" i="8"/>
  <c r="Z142" i="8"/>
  <c r="Y142" i="8"/>
  <c r="X142" i="8"/>
  <c r="W142" i="8"/>
  <c r="V142" i="8"/>
  <c r="U142" i="8"/>
  <c r="Z141" i="8"/>
  <c r="Y141" i="8"/>
  <c r="X141" i="8"/>
  <c r="W141" i="8"/>
  <c r="V141" i="8"/>
  <c r="U141" i="8"/>
  <c r="Z140" i="8"/>
  <c r="Y140" i="8"/>
  <c r="X140" i="8"/>
  <c r="W140" i="8"/>
  <c r="V140" i="8"/>
  <c r="U140" i="8"/>
  <c r="Z139" i="8"/>
  <c r="Y139" i="8"/>
  <c r="X139" i="8"/>
  <c r="W139" i="8"/>
  <c r="V139" i="8"/>
  <c r="U139" i="8"/>
  <c r="Z138" i="8"/>
  <c r="Y138" i="8"/>
  <c r="X138" i="8"/>
  <c r="W138" i="8"/>
  <c r="V138" i="8"/>
  <c r="U138" i="8"/>
  <c r="Z137" i="8"/>
  <c r="Y137" i="8"/>
  <c r="X137" i="8"/>
  <c r="W137" i="8"/>
  <c r="V137" i="8"/>
  <c r="U137" i="8"/>
  <c r="Z136" i="8"/>
  <c r="Y136" i="8"/>
  <c r="X136" i="8"/>
  <c r="W136" i="8"/>
  <c r="V136" i="8"/>
  <c r="U136" i="8"/>
  <c r="Z135" i="8"/>
  <c r="Y135" i="8"/>
  <c r="X135" i="8"/>
  <c r="W135" i="8"/>
  <c r="V135" i="8"/>
  <c r="U135" i="8"/>
  <c r="Z134" i="8"/>
  <c r="Y134" i="8"/>
  <c r="X134" i="8"/>
  <c r="W134" i="8"/>
  <c r="V134" i="8"/>
  <c r="U134" i="8"/>
  <c r="Z133" i="8"/>
  <c r="Y133" i="8"/>
  <c r="X133" i="8"/>
  <c r="W133" i="8"/>
  <c r="V133" i="8"/>
  <c r="U133" i="8"/>
  <c r="Z132" i="8"/>
  <c r="Y132" i="8"/>
  <c r="X132" i="8"/>
  <c r="W132" i="8"/>
  <c r="V132" i="8"/>
  <c r="U132" i="8"/>
  <c r="Z131" i="8"/>
  <c r="Y131" i="8"/>
  <c r="X131" i="8"/>
  <c r="W131" i="8"/>
  <c r="V131" i="8"/>
  <c r="U131" i="8"/>
  <c r="Z130" i="8"/>
  <c r="Y130" i="8"/>
  <c r="X130" i="8"/>
  <c r="W130" i="8"/>
  <c r="V130" i="8"/>
  <c r="U130" i="8"/>
  <c r="Z129" i="8"/>
  <c r="Y129" i="8"/>
  <c r="X129" i="8"/>
  <c r="W129" i="8"/>
  <c r="V129" i="8"/>
  <c r="U129" i="8"/>
  <c r="Z128" i="8"/>
  <c r="Y128" i="8"/>
  <c r="X128" i="8"/>
  <c r="W128" i="8"/>
  <c r="V128" i="8"/>
  <c r="U128" i="8"/>
  <c r="Z127" i="8"/>
  <c r="Y127" i="8"/>
  <c r="X127" i="8"/>
  <c r="W127" i="8"/>
  <c r="V127" i="8"/>
  <c r="U127" i="8"/>
  <c r="Z126" i="8"/>
  <c r="Y126" i="8"/>
  <c r="X126" i="8"/>
  <c r="W126" i="8"/>
  <c r="V126" i="8"/>
  <c r="U126" i="8"/>
  <c r="Z125" i="8"/>
  <c r="Y125" i="8"/>
  <c r="X125" i="8"/>
  <c r="W125" i="8"/>
  <c r="V125" i="8"/>
  <c r="U125" i="8"/>
  <c r="Z124" i="8"/>
  <c r="Y124" i="8"/>
  <c r="X124" i="8"/>
  <c r="W124" i="8"/>
  <c r="V124" i="8"/>
  <c r="U124" i="8"/>
  <c r="Z123" i="8"/>
  <c r="Y123" i="8"/>
  <c r="X123" i="8"/>
  <c r="W123" i="8"/>
  <c r="V123" i="8"/>
  <c r="U123" i="8"/>
  <c r="Z122" i="8"/>
  <c r="Y122" i="8"/>
  <c r="X122" i="8"/>
  <c r="W122" i="8"/>
  <c r="V122" i="8"/>
  <c r="U122" i="8"/>
  <c r="Z121" i="8"/>
  <c r="Y121" i="8"/>
  <c r="X121" i="8"/>
  <c r="W121" i="8"/>
  <c r="V121" i="8"/>
  <c r="U121" i="8"/>
  <c r="Z120" i="8"/>
  <c r="Y120" i="8"/>
  <c r="X120" i="8"/>
  <c r="W120" i="8"/>
  <c r="V120" i="8"/>
  <c r="U120" i="8"/>
  <c r="Z119" i="8"/>
  <c r="Y119" i="8"/>
  <c r="X119" i="8"/>
  <c r="W119" i="8"/>
  <c r="V119" i="8"/>
  <c r="U119" i="8"/>
  <c r="Z118" i="8"/>
  <c r="Y118" i="8"/>
  <c r="X118" i="8"/>
  <c r="W118" i="8"/>
  <c r="V118" i="8"/>
  <c r="U118" i="8"/>
  <c r="Z117" i="8"/>
  <c r="Y117" i="8"/>
  <c r="X117" i="8"/>
  <c r="W117" i="8"/>
  <c r="V117" i="8"/>
  <c r="U117" i="8"/>
  <c r="Z116" i="8"/>
  <c r="Y116" i="8"/>
  <c r="X116" i="8"/>
  <c r="W116" i="8"/>
  <c r="V116" i="8"/>
  <c r="U116" i="8"/>
  <c r="Z115" i="8"/>
  <c r="Y115" i="8"/>
  <c r="X115" i="8"/>
  <c r="W115" i="8"/>
  <c r="V115" i="8"/>
  <c r="U115" i="8"/>
  <c r="Z114" i="8"/>
  <c r="Y114" i="8"/>
  <c r="X114" i="8"/>
  <c r="W114" i="8"/>
  <c r="V114" i="8"/>
  <c r="U114" i="8"/>
  <c r="Z113" i="8"/>
  <c r="Y113" i="8"/>
  <c r="X113" i="8"/>
  <c r="W113" i="8"/>
  <c r="V113" i="8"/>
  <c r="U113" i="8"/>
  <c r="Z112" i="8"/>
  <c r="Y112" i="8"/>
  <c r="X112" i="8"/>
  <c r="W112" i="8"/>
  <c r="V112" i="8"/>
  <c r="U112" i="8"/>
  <c r="Z111" i="8"/>
  <c r="Y111" i="8"/>
  <c r="X111" i="8"/>
  <c r="W111" i="8"/>
  <c r="V111" i="8"/>
  <c r="U111" i="8"/>
  <c r="Z110" i="8"/>
  <c r="Y110" i="8"/>
  <c r="X110" i="8"/>
  <c r="W110" i="8"/>
  <c r="V110" i="8"/>
  <c r="U110" i="8"/>
  <c r="Z109" i="8"/>
  <c r="Y109" i="8"/>
  <c r="X109" i="8"/>
  <c r="W109" i="8"/>
  <c r="V109" i="8"/>
  <c r="U109" i="8"/>
  <c r="Z108" i="8"/>
  <c r="Y108" i="8"/>
  <c r="X108" i="8"/>
  <c r="W108" i="8"/>
  <c r="V108" i="8"/>
  <c r="U108" i="8"/>
  <c r="Z107" i="8"/>
  <c r="Y107" i="8"/>
  <c r="X107" i="8"/>
  <c r="W107" i="8"/>
  <c r="V107" i="8"/>
  <c r="U107" i="8"/>
  <c r="Z106" i="8"/>
  <c r="Y106" i="8"/>
  <c r="X106" i="8"/>
  <c r="W106" i="8"/>
  <c r="V106" i="8"/>
  <c r="U106" i="8"/>
  <c r="Z105" i="8"/>
  <c r="Y105" i="8"/>
  <c r="X105" i="8"/>
  <c r="W105" i="8"/>
  <c r="V105" i="8"/>
  <c r="U105" i="8"/>
  <c r="Z104" i="8"/>
  <c r="Y104" i="8"/>
  <c r="X104" i="8"/>
  <c r="W104" i="8"/>
  <c r="V104" i="8"/>
  <c r="U104" i="8"/>
  <c r="Z103" i="8"/>
  <c r="Y103" i="8"/>
  <c r="X103" i="8"/>
  <c r="W103" i="8"/>
  <c r="V103" i="8"/>
  <c r="U103" i="8"/>
  <c r="Z102" i="8"/>
  <c r="Y102" i="8"/>
  <c r="X102" i="8"/>
  <c r="W102" i="8"/>
  <c r="V102" i="8"/>
  <c r="U102" i="8"/>
  <c r="Z101" i="8"/>
  <c r="Y101" i="8"/>
  <c r="X101" i="8"/>
  <c r="W101" i="8"/>
  <c r="V101" i="8"/>
  <c r="U101" i="8"/>
  <c r="Z100" i="8"/>
  <c r="Y100" i="8"/>
  <c r="X100" i="8"/>
  <c r="W100" i="8"/>
  <c r="V100" i="8"/>
  <c r="U100" i="8"/>
  <c r="Z99" i="8"/>
  <c r="Y99" i="8"/>
  <c r="X99" i="8"/>
  <c r="W99" i="8"/>
  <c r="V99" i="8"/>
  <c r="U99" i="8"/>
  <c r="Z98" i="8"/>
  <c r="Y98" i="8"/>
  <c r="X98" i="8"/>
  <c r="W98" i="8"/>
  <c r="V98" i="8"/>
  <c r="U98" i="8"/>
  <c r="Z97" i="8"/>
  <c r="Y97" i="8"/>
  <c r="X97" i="8"/>
  <c r="W97" i="8"/>
  <c r="V97" i="8"/>
  <c r="U97" i="8"/>
  <c r="Z96" i="8"/>
  <c r="Y96" i="8"/>
  <c r="X96" i="8"/>
  <c r="W96" i="8"/>
  <c r="V96" i="8"/>
  <c r="U96" i="8"/>
  <c r="Z95" i="8"/>
  <c r="Y95" i="8"/>
  <c r="X95" i="8"/>
  <c r="W95" i="8"/>
  <c r="V95" i="8"/>
  <c r="U95" i="8"/>
  <c r="Z94" i="8"/>
  <c r="Y94" i="8"/>
  <c r="X94" i="8"/>
  <c r="W94" i="8"/>
  <c r="V94" i="8"/>
  <c r="U94" i="8"/>
  <c r="Z93" i="8"/>
  <c r="Y93" i="8"/>
  <c r="X93" i="8"/>
  <c r="W93" i="8"/>
  <c r="V93" i="8"/>
  <c r="U93" i="8"/>
  <c r="Z92" i="8"/>
  <c r="Y92" i="8"/>
  <c r="X92" i="8"/>
  <c r="W92" i="8"/>
  <c r="V92" i="8"/>
  <c r="U92" i="8"/>
  <c r="Z91" i="8"/>
  <c r="Y91" i="8"/>
  <c r="X91" i="8"/>
  <c r="W91" i="8"/>
  <c r="V91" i="8"/>
  <c r="U91" i="8"/>
  <c r="Z90" i="8"/>
  <c r="Y90" i="8"/>
  <c r="X90" i="8"/>
  <c r="W90" i="8"/>
  <c r="V90" i="8"/>
  <c r="U90" i="8"/>
  <c r="Z89" i="8"/>
  <c r="Y89" i="8"/>
  <c r="X89" i="8"/>
  <c r="W89" i="8"/>
  <c r="V89" i="8"/>
  <c r="U89" i="8"/>
  <c r="Z88" i="8"/>
  <c r="Y88" i="8"/>
  <c r="X88" i="8"/>
  <c r="W88" i="8"/>
  <c r="V88" i="8"/>
  <c r="U88" i="8"/>
  <c r="Z87" i="8"/>
  <c r="Y87" i="8"/>
  <c r="X87" i="8"/>
  <c r="W87" i="8"/>
  <c r="V87" i="8"/>
  <c r="U87" i="8"/>
  <c r="Z86" i="8"/>
  <c r="Y86" i="8"/>
  <c r="X86" i="8"/>
  <c r="W86" i="8"/>
  <c r="V86" i="8"/>
  <c r="U86" i="8"/>
  <c r="Z85" i="8"/>
  <c r="Y85" i="8"/>
  <c r="X85" i="8"/>
  <c r="W85" i="8"/>
  <c r="V85" i="8"/>
  <c r="U85" i="8"/>
  <c r="Z84" i="8"/>
  <c r="Y84" i="8"/>
  <c r="X84" i="8"/>
  <c r="W84" i="8"/>
  <c r="V84" i="8"/>
  <c r="U84" i="8"/>
  <c r="Z83" i="8"/>
  <c r="Y83" i="8"/>
  <c r="X83" i="8"/>
  <c r="W83" i="8"/>
  <c r="V83" i="8"/>
  <c r="U83" i="8"/>
  <c r="Z82" i="8"/>
  <c r="Y82" i="8"/>
  <c r="X82" i="8"/>
  <c r="W82" i="8"/>
  <c r="V82" i="8"/>
  <c r="U82" i="8"/>
  <c r="Z81" i="8"/>
  <c r="Y81" i="8"/>
  <c r="X81" i="8"/>
  <c r="W81" i="8"/>
  <c r="V81" i="8"/>
  <c r="U81" i="8"/>
  <c r="Z80" i="8"/>
  <c r="Y80" i="8"/>
  <c r="X80" i="8"/>
  <c r="W80" i="8"/>
  <c r="V80" i="8"/>
  <c r="U80" i="8"/>
  <c r="Z79" i="8"/>
  <c r="Y79" i="8"/>
  <c r="X79" i="8"/>
  <c r="W79" i="8"/>
  <c r="V79" i="8"/>
  <c r="U79" i="8"/>
  <c r="Z78" i="8"/>
  <c r="Y78" i="8"/>
  <c r="X78" i="8"/>
  <c r="W78" i="8"/>
  <c r="V78" i="8"/>
  <c r="U78" i="8"/>
  <c r="Z77" i="8"/>
  <c r="Y77" i="8"/>
  <c r="X77" i="8"/>
  <c r="W77" i="8"/>
  <c r="V77" i="8"/>
  <c r="U77" i="8"/>
  <c r="Z76" i="8"/>
  <c r="Y76" i="8"/>
  <c r="X76" i="8"/>
  <c r="W76" i="8"/>
  <c r="V76" i="8"/>
  <c r="U76" i="8"/>
  <c r="Z75" i="8"/>
  <c r="Y75" i="8"/>
  <c r="X75" i="8"/>
  <c r="W75" i="8"/>
  <c r="V75" i="8"/>
  <c r="U75" i="8"/>
  <c r="Z74" i="8"/>
  <c r="Y74" i="8"/>
  <c r="X74" i="8"/>
  <c r="W74" i="8"/>
  <c r="V74" i="8"/>
  <c r="U74" i="8"/>
  <c r="Z73" i="8"/>
  <c r="Y73" i="8"/>
  <c r="X73" i="8"/>
  <c r="W73" i="8"/>
  <c r="V73" i="8"/>
  <c r="U73" i="8"/>
  <c r="Z72" i="8"/>
  <c r="Y72" i="8"/>
  <c r="X72" i="8"/>
  <c r="W72" i="8"/>
  <c r="V72" i="8"/>
  <c r="U72" i="8"/>
  <c r="Z71" i="8"/>
  <c r="Y71" i="8"/>
  <c r="X71" i="8"/>
  <c r="W71" i="8"/>
  <c r="V71" i="8"/>
  <c r="U71" i="8"/>
  <c r="Z70" i="8"/>
  <c r="Y70" i="8"/>
  <c r="X70" i="8"/>
  <c r="W70" i="8"/>
  <c r="V70" i="8"/>
  <c r="U70" i="8"/>
  <c r="Z69" i="8"/>
  <c r="Y69" i="8"/>
  <c r="X69" i="8"/>
  <c r="W69" i="8"/>
  <c r="V69" i="8"/>
  <c r="U69" i="8"/>
  <c r="Z68" i="8"/>
  <c r="Y68" i="8"/>
  <c r="X68" i="8"/>
  <c r="W68" i="8"/>
  <c r="V68" i="8"/>
  <c r="U68" i="8"/>
  <c r="Z67" i="8"/>
  <c r="Y67" i="8"/>
  <c r="X67" i="8"/>
  <c r="W67" i="8"/>
  <c r="V67" i="8"/>
  <c r="U67" i="8"/>
  <c r="Z66" i="8"/>
  <c r="Y66" i="8"/>
  <c r="X66" i="8"/>
  <c r="W66" i="8"/>
  <c r="V66" i="8"/>
  <c r="U66" i="8"/>
  <c r="Z65" i="8"/>
  <c r="Y65" i="8"/>
  <c r="X65" i="8"/>
  <c r="W65" i="8"/>
  <c r="V65" i="8"/>
  <c r="U65" i="8"/>
  <c r="Z64" i="8"/>
  <c r="Y64" i="8"/>
  <c r="X64" i="8"/>
  <c r="W64" i="8"/>
  <c r="V64" i="8"/>
  <c r="U64" i="8"/>
  <c r="Z63" i="8"/>
  <c r="Y63" i="8"/>
  <c r="X63" i="8"/>
  <c r="W63" i="8"/>
  <c r="V63" i="8"/>
  <c r="U63" i="8"/>
  <c r="Z62" i="8"/>
  <c r="Y62" i="8"/>
  <c r="X62" i="8"/>
  <c r="W62" i="8"/>
  <c r="V62" i="8"/>
  <c r="U62" i="8"/>
  <c r="Z61" i="8"/>
  <c r="Y61" i="8"/>
  <c r="X61" i="8"/>
  <c r="W61" i="8"/>
  <c r="V61" i="8"/>
  <c r="U61" i="8"/>
  <c r="Z60" i="8"/>
  <c r="Y60" i="8"/>
  <c r="X60" i="8"/>
  <c r="W60" i="8"/>
  <c r="V60" i="8"/>
  <c r="U60" i="8"/>
  <c r="Z59" i="8"/>
  <c r="Y59" i="8"/>
  <c r="X59" i="8"/>
  <c r="W59" i="8"/>
  <c r="V59" i="8"/>
  <c r="U59" i="8"/>
  <c r="Z58" i="8"/>
  <c r="Y58" i="8"/>
  <c r="X58" i="8"/>
  <c r="W58" i="8"/>
  <c r="V58" i="8"/>
  <c r="U58" i="8"/>
  <c r="Z57" i="8"/>
  <c r="Y57" i="8"/>
  <c r="X57" i="8"/>
  <c r="W57" i="8"/>
  <c r="V57" i="8"/>
  <c r="U57" i="8"/>
  <c r="Z56" i="8"/>
  <c r="Y56" i="8"/>
  <c r="X56" i="8"/>
  <c r="W56" i="8"/>
  <c r="V56" i="8"/>
  <c r="U56" i="8"/>
  <c r="Z55" i="8"/>
  <c r="Y55" i="8"/>
  <c r="X55" i="8"/>
  <c r="W55" i="8"/>
  <c r="V55" i="8"/>
  <c r="U55" i="8"/>
  <c r="Z54" i="8"/>
  <c r="Y54" i="8"/>
  <c r="X54" i="8"/>
  <c r="W54" i="8"/>
  <c r="V54" i="8"/>
  <c r="U54" i="8"/>
  <c r="Z53" i="8"/>
  <c r="Y53" i="8"/>
  <c r="X53" i="8"/>
  <c r="W53" i="8"/>
  <c r="V53" i="8"/>
  <c r="U53" i="8"/>
  <c r="Z52" i="8"/>
  <c r="Y52" i="8"/>
  <c r="X52" i="8"/>
  <c r="W52" i="8"/>
  <c r="V52" i="8"/>
  <c r="U52" i="8"/>
  <c r="Z51" i="8"/>
  <c r="Y51" i="8"/>
  <c r="X51" i="8"/>
  <c r="W51" i="8"/>
  <c r="V51" i="8"/>
  <c r="U51" i="8"/>
  <c r="Z50" i="8"/>
  <c r="Y50" i="8"/>
  <c r="X50" i="8"/>
  <c r="W50" i="8"/>
  <c r="V50" i="8"/>
  <c r="U50" i="8"/>
  <c r="Z49" i="8"/>
  <c r="Y49" i="8"/>
  <c r="X49" i="8"/>
  <c r="W49" i="8"/>
  <c r="V49" i="8"/>
  <c r="U49" i="8"/>
  <c r="Z48" i="8"/>
  <c r="Y48" i="8"/>
  <c r="X48" i="8"/>
  <c r="W48" i="8"/>
  <c r="V48" i="8"/>
  <c r="U48" i="8"/>
  <c r="Z47" i="8"/>
  <c r="Z341" i="8" s="1"/>
  <c r="Y47" i="8"/>
  <c r="X47" i="8"/>
  <c r="W47" i="8"/>
  <c r="W341" i="8" s="1"/>
  <c r="V47" i="8"/>
  <c r="U47" i="8"/>
  <c r="Y46" i="8"/>
  <c r="X46" i="8"/>
  <c r="V46" i="8"/>
  <c r="U46" i="8"/>
  <c r="Y45" i="8"/>
  <c r="X45" i="8"/>
  <c r="V45" i="8"/>
  <c r="U45" i="8"/>
  <c r="Y44" i="8"/>
  <c r="X44" i="8"/>
  <c r="V44" i="8"/>
  <c r="U44" i="8"/>
  <c r="Y43" i="8"/>
  <c r="X43" i="8"/>
  <c r="V43" i="8"/>
  <c r="U43" i="8"/>
  <c r="Y42" i="8"/>
  <c r="X42" i="8"/>
  <c r="V42" i="8"/>
  <c r="U42" i="8"/>
  <c r="Y41" i="8"/>
  <c r="Y341" i="8" s="1"/>
  <c r="X41" i="8"/>
  <c r="V41" i="8"/>
  <c r="V341" i="8" s="1"/>
  <c r="U41" i="8"/>
  <c r="X40" i="8"/>
  <c r="U40" i="8"/>
  <c r="X39" i="8"/>
  <c r="U39" i="8"/>
  <c r="X38" i="8"/>
  <c r="X341" i="8" s="1"/>
  <c r="U38" i="8"/>
  <c r="U341" i="8" s="1"/>
  <c r="O353" i="7"/>
  <c r="O352" i="7"/>
  <c r="O351" i="7"/>
  <c r="N353" i="7"/>
  <c r="N352" i="7"/>
  <c r="N351" i="7"/>
  <c r="Z340" i="7"/>
  <c r="Y340" i="7"/>
  <c r="X340" i="7"/>
  <c r="W340" i="7"/>
  <c r="V340" i="7"/>
  <c r="U340" i="7"/>
  <c r="Z339" i="7"/>
  <c r="Y339" i="7"/>
  <c r="X339" i="7"/>
  <c r="W339" i="7"/>
  <c r="V339" i="7"/>
  <c r="U339" i="7"/>
  <c r="Z338" i="7"/>
  <c r="Y338" i="7"/>
  <c r="X338" i="7"/>
  <c r="W338" i="7"/>
  <c r="V338" i="7"/>
  <c r="U338" i="7"/>
  <c r="Z337" i="7"/>
  <c r="Y337" i="7"/>
  <c r="X337" i="7"/>
  <c r="W337" i="7"/>
  <c r="V337" i="7"/>
  <c r="U337" i="7"/>
  <c r="Z336" i="7"/>
  <c r="Y336" i="7"/>
  <c r="X336" i="7"/>
  <c r="W336" i="7"/>
  <c r="V336" i="7"/>
  <c r="U336" i="7"/>
  <c r="Z335" i="7"/>
  <c r="Y335" i="7"/>
  <c r="X335" i="7"/>
  <c r="W335" i="7"/>
  <c r="V335" i="7"/>
  <c r="U335" i="7"/>
  <c r="Z334" i="7"/>
  <c r="Y334" i="7"/>
  <c r="X334" i="7"/>
  <c r="W334" i="7"/>
  <c r="V334" i="7"/>
  <c r="U334" i="7"/>
  <c r="Z333" i="7"/>
  <c r="Y333" i="7"/>
  <c r="X333" i="7"/>
  <c r="W333" i="7"/>
  <c r="V333" i="7"/>
  <c r="U333" i="7"/>
  <c r="Z332" i="7"/>
  <c r="Y332" i="7"/>
  <c r="X332" i="7"/>
  <c r="W332" i="7"/>
  <c r="V332" i="7"/>
  <c r="U332" i="7"/>
  <c r="Z331" i="7"/>
  <c r="Y331" i="7"/>
  <c r="X331" i="7"/>
  <c r="W331" i="7"/>
  <c r="V331" i="7"/>
  <c r="U331" i="7"/>
  <c r="Z330" i="7"/>
  <c r="Y330" i="7"/>
  <c r="X330" i="7"/>
  <c r="W330" i="7"/>
  <c r="V330" i="7"/>
  <c r="U330" i="7"/>
  <c r="Z329" i="7"/>
  <c r="Y329" i="7"/>
  <c r="X329" i="7"/>
  <c r="W329" i="7"/>
  <c r="V329" i="7"/>
  <c r="U329" i="7"/>
  <c r="Z328" i="7"/>
  <c r="Y328" i="7"/>
  <c r="X328" i="7"/>
  <c r="W328" i="7"/>
  <c r="V328" i="7"/>
  <c r="U328" i="7"/>
  <c r="Z327" i="7"/>
  <c r="Y327" i="7"/>
  <c r="X327" i="7"/>
  <c r="W327" i="7"/>
  <c r="V327" i="7"/>
  <c r="U327" i="7"/>
  <c r="Z326" i="7"/>
  <c r="Y326" i="7"/>
  <c r="X326" i="7"/>
  <c r="W326" i="7"/>
  <c r="V326" i="7"/>
  <c r="U326" i="7"/>
  <c r="Z325" i="7"/>
  <c r="Y325" i="7"/>
  <c r="X325" i="7"/>
  <c r="W325" i="7"/>
  <c r="V325" i="7"/>
  <c r="U325" i="7"/>
  <c r="Z324" i="7"/>
  <c r="Y324" i="7"/>
  <c r="X324" i="7"/>
  <c r="W324" i="7"/>
  <c r="V324" i="7"/>
  <c r="U324" i="7"/>
  <c r="Z323" i="7"/>
  <c r="Y323" i="7"/>
  <c r="X323" i="7"/>
  <c r="W323" i="7"/>
  <c r="V323" i="7"/>
  <c r="U323" i="7"/>
  <c r="Z322" i="7"/>
  <c r="Y322" i="7"/>
  <c r="X322" i="7"/>
  <c r="W322" i="7"/>
  <c r="V322" i="7"/>
  <c r="U322" i="7"/>
  <c r="Z321" i="7"/>
  <c r="Y321" i="7"/>
  <c r="X321" i="7"/>
  <c r="W321" i="7"/>
  <c r="V321" i="7"/>
  <c r="U321" i="7"/>
  <c r="Z320" i="7"/>
  <c r="Y320" i="7"/>
  <c r="X320" i="7"/>
  <c r="W320" i="7"/>
  <c r="V320" i="7"/>
  <c r="U320" i="7"/>
  <c r="Z319" i="7"/>
  <c r="Y319" i="7"/>
  <c r="X319" i="7"/>
  <c r="W319" i="7"/>
  <c r="V319" i="7"/>
  <c r="U319" i="7"/>
  <c r="Z318" i="7"/>
  <c r="Y318" i="7"/>
  <c r="X318" i="7"/>
  <c r="W318" i="7"/>
  <c r="V318" i="7"/>
  <c r="U318" i="7"/>
  <c r="Z317" i="7"/>
  <c r="Y317" i="7"/>
  <c r="X317" i="7"/>
  <c r="W317" i="7"/>
  <c r="V317" i="7"/>
  <c r="U317" i="7"/>
  <c r="Z316" i="7"/>
  <c r="Y316" i="7"/>
  <c r="X316" i="7"/>
  <c r="W316" i="7"/>
  <c r="V316" i="7"/>
  <c r="U316" i="7"/>
  <c r="Z315" i="7"/>
  <c r="Y315" i="7"/>
  <c r="X315" i="7"/>
  <c r="W315" i="7"/>
  <c r="V315" i="7"/>
  <c r="U315" i="7"/>
  <c r="Z314" i="7"/>
  <c r="Y314" i="7"/>
  <c r="X314" i="7"/>
  <c r="W314" i="7"/>
  <c r="V314" i="7"/>
  <c r="U314" i="7"/>
  <c r="Z313" i="7"/>
  <c r="Y313" i="7"/>
  <c r="X313" i="7"/>
  <c r="W313" i="7"/>
  <c r="V313" i="7"/>
  <c r="U313" i="7"/>
  <c r="Z312" i="7"/>
  <c r="Y312" i="7"/>
  <c r="X312" i="7"/>
  <c r="W312" i="7"/>
  <c r="V312" i="7"/>
  <c r="U312" i="7"/>
  <c r="Z311" i="7"/>
  <c r="Y311" i="7"/>
  <c r="X311" i="7"/>
  <c r="W311" i="7"/>
  <c r="V311" i="7"/>
  <c r="U311" i="7"/>
  <c r="Z310" i="7"/>
  <c r="Y310" i="7"/>
  <c r="X310" i="7"/>
  <c r="W310" i="7"/>
  <c r="V310" i="7"/>
  <c r="U310" i="7"/>
  <c r="Z309" i="7"/>
  <c r="Y309" i="7"/>
  <c r="X309" i="7"/>
  <c r="W309" i="7"/>
  <c r="V309" i="7"/>
  <c r="U309" i="7"/>
  <c r="Z308" i="7"/>
  <c r="Y308" i="7"/>
  <c r="X308" i="7"/>
  <c r="W308" i="7"/>
  <c r="V308" i="7"/>
  <c r="U308" i="7"/>
  <c r="Z307" i="7"/>
  <c r="Y307" i="7"/>
  <c r="X307" i="7"/>
  <c r="W307" i="7"/>
  <c r="V307" i="7"/>
  <c r="U307" i="7"/>
  <c r="Z306" i="7"/>
  <c r="Y306" i="7"/>
  <c r="X306" i="7"/>
  <c r="W306" i="7"/>
  <c r="V306" i="7"/>
  <c r="U306" i="7"/>
  <c r="Z305" i="7"/>
  <c r="Y305" i="7"/>
  <c r="X305" i="7"/>
  <c r="W305" i="7"/>
  <c r="V305" i="7"/>
  <c r="U305" i="7"/>
  <c r="Z304" i="7"/>
  <c r="Y304" i="7"/>
  <c r="X304" i="7"/>
  <c r="W304" i="7"/>
  <c r="V304" i="7"/>
  <c r="U304" i="7"/>
  <c r="Z303" i="7"/>
  <c r="Y303" i="7"/>
  <c r="X303" i="7"/>
  <c r="W303" i="7"/>
  <c r="V303" i="7"/>
  <c r="U303" i="7"/>
  <c r="Z302" i="7"/>
  <c r="Y302" i="7"/>
  <c r="X302" i="7"/>
  <c r="W302" i="7"/>
  <c r="V302" i="7"/>
  <c r="U302" i="7"/>
  <c r="Z301" i="7"/>
  <c r="Y301" i="7"/>
  <c r="X301" i="7"/>
  <c r="W301" i="7"/>
  <c r="V301" i="7"/>
  <c r="U301" i="7"/>
  <c r="Z300" i="7"/>
  <c r="Y300" i="7"/>
  <c r="X300" i="7"/>
  <c r="W300" i="7"/>
  <c r="V300" i="7"/>
  <c r="U300" i="7"/>
  <c r="Z299" i="7"/>
  <c r="Y299" i="7"/>
  <c r="X299" i="7"/>
  <c r="W299" i="7"/>
  <c r="V299" i="7"/>
  <c r="U299" i="7"/>
  <c r="Z298" i="7"/>
  <c r="Y298" i="7"/>
  <c r="X298" i="7"/>
  <c r="W298" i="7"/>
  <c r="V298" i="7"/>
  <c r="U298" i="7"/>
  <c r="Z297" i="7"/>
  <c r="Y297" i="7"/>
  <c r="X297" i="7"/>
  <c r="W297" i="7"/>
  <c r="V297" i="7"/>
  <c r="U297" i="7"/>
  <c r="Z296" i="7"/>
  <c r="Y296" i="7"/>
  <c r="X296" i="7"/>
  <c r="W296" i="7"/>
  <c r="V296" i="7"/>
  <c r="U296" i="7"/>
  <c r="Z295" i="7"/>
  <c r="Y295" i="7"/>
  <c r="X295" i="7"/>
  <c r="W295" i="7"/>
  <c r="V295" i="7"/>
  <c r="U295" i="7"/>
  <c r="Z294" i="7"/>
  <c r="Y294" i="7"/>
  <c r="X294" i="7"/>
  <c r="W294" i="7"/>
  <c r="V294" i="7"/>
  <c r="U294" i="7"/>
  <c r="Z293" i="7"/>
  <c r="Y293" i="7"/>
  <c r="X293" i="7"/>
  <c r="W293" i="7"/>
  <c r="V293" i="7"/>
  <c r="U293" i="7"/>
  <c r="Z292" i="7"/>
  <c r="Y292" i="7"/>
  <c r="X292" i="7"/>
  <c r="W292" i="7"/>
  <c r="V292" i="7"/>
  <c r="U292" i="7"/>
  <c r="Z291" i="7"/>
  <c r="Y291" i="7"/>
  <c r="X291" i="7"/>
  <c r="W291" i="7"/>
  <c r="V291" i="7"/>
  <c r="U291" i="7"/>
  <c r="Z290" i="7"/>
  <c r="Y290" i="7"/>
  <c r="X290" i="7"/>
  <c r="W290" i="7"/>
  <c r="V290" i="7"/>
  <c r="U290" i="7"/>
  <c r="Z289" i="7"/>
  <c r="Y289" i="7"/>
  <c r="X289" i="7"/>
  <c r="W289" i="7"/>
  <c r="V289" i="7"/>
  <c r="U289" i="7"/>
  <c r="Z288" i="7"/>
  <c r="Y288" i="7"/>
  <c r="X288" i="7"/>
  <c r="W288" i="7"/>
  <c r="V288" i="7"/>
  <c r="U288" i="7"/>
  <c r="Z287" i="7"/>
  <c r="Y287" i="7"/>
  <c r="X287" i="7"/>
  <c r="W287" i="7"/>
  <c r="V287" i="7"/>
  <c r="U287" i="7"/>
  <c r="Z286" i="7"/>
  <c r="Y286" i="7"/>
  <c r="X286" i="7"/>
  <c r="W286" i="7"/>
  <c r="V286" i="7"/>
  <c r="U286" i="7"/>
  <c r="Z285" i="7"/>
  <c r="Y285" i="7"/>
  <c r="X285" i="7"/>
  <c r="W285" i="7"/>
  <c r="V285" i="7"/>
  <c r="U285" i="7"/>
  <c r="Z284" i="7"/>
  <c r="Y284" i="7"/>
  <c r="X284" i="7"/>
  <c r="W284" i="7"/>
  <c r="V284" i="7"/>
  <c r="U284" i="7"/>
  <c r="Z283" i="7"/>
  <c r="Y283" i="7"/>
  <c r="X283" i="7"/>
  <c r="W283" i="7"/>
  <c r="V283" i="7"/>
  <c r="U283" i="7"/>
  <c r="Z282" i="7"/>
  <c r="Y282" i="7"/>
  <c r="X282" i="7"/>
  <c r="W282" i="7"/>
  <c r="V282" i="7"/>
  <c r="U282" i="7"/>
  <c r="Z281" i="7"/>
  <c r="Y281" i="7"/>
  <c r="X281" i="7"/>
  <c r="W281" i="7"/>
  <c r="V281" i="7"/>
  <c r="U281" i="7"/>
  <c r="Z280" i="7"/>
  <c r="Y280" i="7"/>
  <c r="X280" i="7"/>
  <c r="W280" i="7"/>
  <c r="V280" i="7"/>
  <c r="U280" i="7"/>
  <c r="Z279" i="7"/>
  <c r="Y279" i="7"/>
  <c r="X279" i="7"/>
  <c r="W279" i="7"/>
  <c r="V279" i="7"/>
  <c r="U279" i="7"/>
  <c r="Z278" i="7"/>
  <c r="Y278" i="7"/>
  <c r="X278" i="7"/>
  <c r="W278" i="7"/>
  <c r="V278" i="7"/>
  <c r="U278" i="7"/>
  <c r="Z277" i="7"/>
  <c r="Y277" i="7"/>
  <c r="X277" i="7"/>
  <c r="W277" i="7"/>
  <c r="V277" i="7"/>
  <c r="U277" i="7"/>
  <c r="Z276" i="7"/>
  <c r="Y276" i="7"/>
  <c r="X276" i="7"/>
  <c r="W276" i="7"/>
  <c r="V276" i="7"/>
  <c r="U276" i="7"/>
  <c r="Z275" i="7"/>
  <c r="Y275" i="7"/>
  <c r="X275" i="7"/>
  <c r="W275" i="7"/>
  <c r="V275" i="7"/>
  <c r="U275" i="7"/>
  <c r="Z274" i="7"/>
  <c r="Y274" i="7"/>
  <c r="X274" i="7"/>
  <c r="W274" i="7"/>
  <c r="V274" i="7"/>
  <c r="U274" i="7"/>
  <c r="Z273" i="7"/>
  <c r="Y273" i="7"/>
  <c r="X273" i="7"/>
  <c r="W273" i="7"/>
  <c r="V273" i="7"/>
  <c r="U273" i="7"/>
  <c r="Z272" i="7"/>
  <c r="Y272" i="7"/>
  <c r="X272" i="7"/>
  <c r="W272" i="7"/>
  <c r="V272" i="7"/>
  <c r="U272" i="7"/>
  <c r="Z271" i="7"/>
  <c r="Y271" i="7"/>
  <c r="X271" i="7"/>
  <c r="W271" i="7"/>
  <c r="V271" i="7"/>
  <c r="U271" i="7"/>
  <c r="Z270" i="7"/>
  <c r="Y270" i="7"/>
  <c r="X270" i="7"/>
  <c r="W270" i="7"/>
  <c r="V270" i="7"/>
  <c r="U270" i="7"/>
  <c r="Z269" i="7"/>
  <c r="Y269" i="7"/>
  <c r="X269" i="7"/>
  <c r="W269" i="7"/>
  <c r="V269" i="7"/>
  <c r="U269" i="7"/>
  <c r="Z268" i="7"/>
  <c r="Y268" i="7"/>
  <c r="X268" i="7"/>
  <c r="W268" i="7"/>
  <c r="V268" i="7"/>
  <c r="U268" i="7"/>
  <c r="Z267" i="7"/>
  <c r="Y267" i="7"/>
  <c r="X267" i="7"/>
  <c r="W267" i="7"/>
  <c r="V267" i="7"/>
  <c r="U267" i="7"/>
  <c r="Z266" i="7"/>
  <c r="Y266" i="7"/>
  <c r="X266" i="7"/>
  <c r="W266" i="7"/>
  <c r="V266" i="7"/>
  <c r="U266" i="7"/>
  <c r="Z265" i="7"/>
  <c r="Y265" i="7"/>
  <c r="X265" i="7"/>
  <c r="W265" i="7"/>
  <c r="V265" i="7"/>
  <c r="U265" i="7"/>
  <c r="Z264" i="7"/>
  <c r="Y264" i="7"/>
  <c r="X264" i="7"/>
  <c r="W264" i="7"/>
  <c r="V264" i="7"/>
  <c r="U264" i="7"/>
  <c r="Z263" i="7"/>
  <c r="Y263" i="7"/>
  <c r="X263" i="7"/>
  <c r="W263" i="7"/>
  <c r="V263" i="7"/>
  <c r="U263" i="7"/>
  <c r="Z262" i="7"/>
  <c r="Y262" i="7"/>
  <c r="X262" i="7"/>
  <c r="W262" i="7"/>
  <c r="V262" i="7"/>
  <c r="U262" i="7"/>
  <c r="Z261" i="7"/>
  <c r="Y261" i="7"/>
  <c r="X261" i="7"/>
  <c r="W261" i="7"/>
  <c r="V261" i="7"/>
  <c r="U261" i="7"/>
  <c r="Z260" i="7"/>
  <c r="Y260" i="7"/>
  <c r="X260" i="7"/>
  <c r="W260" i="7"/>
  <c r="V260" i="7"/>
  <c r="U260" i="7"/>
  <c r="Z259" i="7"/>
  <c r="Y259" i="7"/>
  <c r="X259" i="7"/>
  <c r="W259" i="7"/>
  <c r="V259" i="7"/>
  <c r="U259" i="7"/>
  <c r="Z258" i="7"/>
  <c r="Y258" i="7"/>
  <c r="X258" i="7"/>
  <c r="W258" i="7"/>
  <c r="V258" i="7"/>
  <c r="U258" i="7"/>
  <c r="Z257" i="7"/>
  <c r="Y257" i="7"/>
  <c r="X257" i="7"/>
  <c r="W257" i="7"/>
  <c r="V257" i="7"/>
  <c r="U257" i="7"/>
  <c r="Z256" i="7"/>
  <c r="Y256" i="7"/>
  <c r="X256" i="7"/>
  <c r="W256" i="7"/>
  <c r="V256" i="7"/>
  <c r="U256" i="7"/>
  <c r="Z255" i="7"/>
  <c r="Y255" i="7"/>
  <c r="X255" i="7"/>
  <c r="W255" i="7"/>
  <c r="V255" i="7"/>
  <c r="U255" i="7"/>
  <c r="Z254" i="7"/>
  <c r="Y254" i="7"/>
  <c r="X254" i="7"/>
  <c r="W254" i="7"/>
  <c r="V254" i="7"/>
  <c r="U254" i="7"/>
  <c r="Z253" i="7"/>
  <c r="Y253" i="7"/>
  <c r="X253" i="7"/>
  <c r="W253" i="7"/>
  <c r="V253" i="7"/>
  <c r="U253" i="7"/>
  <c r="Z252" i="7"/>
  <c r="Y252" i="7"/>
  <c r="X252" i="7"/>
  <c r="W252" i="7"/>
  <c r="V252" i="7"/>
  <c r="U252" i="7"/>
  <c r="Z251" i="7"/>
  <c r="Y251" i="7"/>
  <c r="X251" i="7"/>
  <c r="W251" i="7"/>
  <c r="V251" i="7"/>
  <c r="U251" i="7"/>
  <c r="Z250" i="7"/>
  <c r="Y250" i="7"/>
  <c r="X250" i="7"/>
  <c r="W250" i="7"/>
  <c r="V250" i="7"/>
  <c r="U250" i="7"/>
  <c r="Z249" i="7"/>
  <c r="Y249" i="7"/>
  <c r="X249" i="7"/>
  <c r="W249" i="7"/>
  <c r="V249" i="7"/>
  <c r="U249" i="7"/>
  <c r="Z248" i="7"/>
  <c r="Y248" i="7"/>
  <c r="X248" i="7"/>
  <c r="W248" i="7"/>
  <c r="V248" i="7"/>
  <c r="U248" i="7"/>
  <c r="Z247" i="7"/>
  <c r="Y247" i="7"/>
  <c r="X247" i="7"/>
  <c r="W247" i="7"/>
  <c r="V247" i="7"/>
  <c r="U247" i="7"/>
  <c r="Z246" i="7"/>
  <c r="Y246" i="7"/>
  <c r="X246" i="7"/>
  <c r="W246" i="7"/>
  <c r="V246" i="7"/>
  <c r="U246" i="7"/>
  <c r="Z245" i="7"/>
  <c r="Y245" i="7"/>
  <c r="X245" i="7"/>
  <c r="W245" i="7"/>
  <c r="V245" i="7"/>
  <c r="U245" i="7"/>
  <c r="Z244" i="7"/>
  <c r="Y244" i="7"/>
  <c r="X244" i="7"/>
  <c r="W244" i="7"/>
  <c r="V244" i="7"/>
  <c r="U244" i="7"/>
  <c r="Z243" i="7"/>
  <c r="Y243" i="7"/>
  <c r="X243" i="7"/>
  <c r="W243" i="7"/>
  <c r="V243" i="7"/>
  <c r="U243" i="7"/>
  <c r="Z242" i="7"/>
  <c r="Y242" i="7"/>
  <c r="X242" i="7"/>
  <c r="W242" i="7"/>
  <c r="V242" i="7"/>
  <c r="U242" i="7"/>
  <c r="Z241" i="7"/>
  <c r="Y241" i="7"/>
  <c r="X241" i="7"/>
  <c r="W241" i="7"/>
  <c r="V241" i="7"/>
  <c r="U241" i="7"/>
  <c r="Z240" i="7"/>
  <c r="Y240" i="7"/>
  <c r="X240" i="7"/>
  <c r="W240" i="7"/>
  <c r="V240" i="7"/>
  <c r="U240" i="7"/>
  <c r="Z239" i="7"/>
  <c r="Y239" i="7"/>
  <c r="X239" i="7"/>
  <c r="W239" i="7"/>
  <c r="V239" i="7"/>
  <c r="U239" i="7"/>
  <c r="Z238" i="7"/>
  <c r="Y238" i="7"/>
  <c r="X238" i="7"/>
  <c r="W238" i="7"/>
  <c r="V238" i="7"/>
  <c r="U238" i="7"/>
  <c r="Z237" i="7"/>
  <c r="Y237" i="7"/>
  <c r="X237" i="7"/>
  <c r="W237" i="7"/>
  <c r="V237" i="7"/>
  <c r="U237" i="7"/>
  <c r="Z236" i="7"/>
  <c r="Y236" i="7"/>
  <c r="X236" i="7"/>
  <c r="W236" i="7"/>
  <c r="V236" i="7"/>
  <c r="U236" i="7"/>
  <c r="Z235" i="7"/>
  <c r="Y235" i="7"/>
  <c r="X235" i="7"/>
  <c r="W235" i="7"/>
  <c r="V235" i="7"/>
  <c r="U235" i="7"/>
  <c r="Z234" i="7"/>
  <c r="Y234" i="7"/>
  <c r="X234" i="7"/>
  <c r="W234" i="7"/>
  <c r="V234" i="7"/>
  <c r="U234" i="7"/>
  <c r="Z233" i="7"/>
  <c r="Y233" i="7"/>
  <c r="X233" i="7"/>
  <c r="W233" i="7"/>
  <c r="V233" i="7"/>
  <c r="U233" i="7"/>
  <c r="Z232" i="7"/>
  <c r="Y232" i="7"/>
  <c r="X232" i="7"/>
  <c r="W232" i="7"/>
  <c r="V232" i="7"/>
  <c r="U232" i="7"/>
  <c r="Z231" i="7"/>
  <c r="Y231" i="7"/>
  <c r="X231" i="7"/>
  <c r="W231" i="7"/>
  <c r="V231" i="7"/>
  <c r="U231" i="7"/>
  <c r="Z230" i="7"/>
  <c r="Y230" i="7"/>
  <c r="X230" i="7"/>
  <c r="W230" i="7"/>
  <c r="V230" i="7"/>
  <c r="U230" i="7"/>
  <c r="Z229" i="7"/>
  <c r="Y229" i="7"/>
  <c r="X229" i="7"/>
  <c r="W229" i="7"/>
  <c r="V229" i="7"/>
  <c r="U229" i="7"/>
  <c r="Z228" i="7"/>
  <c r="Y228" i="7"/>
  <c r="X228" i="7"/>
  <c r="W228" i="7"/>
  <c r="V228" i="7"/>
  <c r="U228" i="7"/>
  <c r="Z227" i="7"/>
  <c r="Y227" i="7"/>
  <c r="X227" i="7"/>
  <c r="W227" i="7"/>
  <c r="V227" i="7"/>
  <c r="U227" i="7"/>
  <c r="Z226" i="7"/>
  <c r="Y226" i="7"/>
  <c r="X226" i="7"/>
  <c r="W226" i="7"/>
  <c r="V226" i="7"/>
  <c r="U226" i="7"/>
  <c r="Z225" i="7"/>
  <c r="Y225" i="7"/>
  <c r="X225" i="7"/>
  <c r="W225" i="7"/>
  <c r="V225" i="7"/>
  <c r="U225" i="7"/>
  <c r="Z224" i="7"/>
  <c r="Y224" i="7"/>
  <c r="X224" i="7"/>
  <c r="W224" i="7"/>
  <c r="V224" i="7"/>
  <c r="U224" i="7"/>
  <c r="Z223" i="7"/>
  <c r="Y223" i="7"/>
  <c r="X223" i="7"/>
  <c r="W223" i="7"/>
  <c r="V223" i="7"/>
  <c r="U223" i="7"/>
  <c r="Z222" i="7"/>
  <c r="Y222" i="7"/>
  <c r="X222" i="7"/>
  <c r="W222" i="7"/>
  <c r="V222" i="7"/>
  <c r="U222" i="7"/>
  <c r="Z221" i="7"/>
  <c r="Y221" i="7"/>
  <c r="X221" i="7"/>
  <c r="W221" i="7"/>
  <c r="V221" i="7"/>
  <c r="U221" i="7"/>
  <c r="Z220" i="7"/>
  <c r="Y220" i="7"/>
  <c r="X220" i="7"/>
  <c r="W220" i="7"/>
  <c r="V220" i="7"/>
  <c r="U220" i="7"/>
  <c r="Z219" i="7"/>
  <c r="Y219" i="7"/>
  <c r="X219" i="7"/>
  <c r="W219" i="7"/>
  <c r="V219" i="7"/>
  <c r="U219" i="7"/>
  <c r="Z218" i="7"/>
  <c r="Y218" i="7"/>
  <c r="X218" i="7"/>
  <c r="W218" i="7"/>
  <c r="V218" i="7"/>
  <c r="U218" i="7"/>
  <c r="Z217" i="7"/>
  <c r="Y217" i="7"/>
  <c r="X217" i="7"/>
  <c r="W217" i="7"/>
  <c r="V217" i="7"/>
  <c r="U217" i="7"/>
  <c r="Z216" i="7"/>
  <c r="Y216" i="7"/>
  <c r="X216" i="7"/>
  <c r="W216" i="7"/>
  <c r="V216" i="7"/>
  <c r="U216" i="7"/>
  <c r="Z215" i="7"/>
  <c r="Y215" i="7"/>
  <c r="X215" i="7"/>
  <c r="W215" i="7"/>
  <c r="V215" i="7"/>
  <c r="U215" i="7"/>
  <c r="Z214" i="7"/>
  <c r="Y214" i="7"/>
  <c r="X214" i="7"/>
  <c r="W214" i="7"/>
  <c r="V214" i="7"/>
  <c r="U214" i="7"/>
  <c r="Z213" i="7"/>
  <c r="Y213" i="7"/>
  <c r="X213" i="7"/>
  <c r="W213" i="7"/>
  <c r="V213" i="7"/>
  <c r="U213" i="7"/>
  <c r="Z212" i="7"/>
  <c r="Y212" i="7"/>
  <c r="X212" i="7"/>
  <c r="W212" i="7"/>
  <c r="V212" i="7"/>
  <c r="U212" i="7"/>
  <c r="Z211" i="7"/>
  <c r="Y211" i="7"/>
  <c r="X211" i="7"/>
  <c r="W211" i="7"/>
  <c r="V211" i="7"/>
  <c r="U211" i="7"/>
  <c r="Z210" i="7"/>
  <c r="Y210" i="7"/>
  <c r="X210" i="7"/>
  <c r="W210" i="7"/>
  <c r="V210" i="7"/>
  <c r="U210" i="7"/>
  <c r="Z209" i="7"/>
  <c r="Y209" i="7"/>
  <c r="X209" i="7"/>
  <c r="W209" i="7"/>
  <c r="V209" i="7"/>
  <c r="U209" i="7"/>
  <c r="Z208" i="7"/>
  <c r="Y208" i="7"/>
  <c r="X208" i="7"/>
  <c r="W208" i="7"/>
  <c r="V208" i="7"/>
  <c r="U208" i="7"/>
  <c r="Z207" i="7"/>
  <c r="Y207" i="7"/>
  <c r="X207" i="7"/>
  <c r="W207" i="7"/>
  <c r="V207" i="7"/>
  <c r="U207" i="7"/>
  <c r="Z206" i="7"/>
  <c r="Y206" i="7"/>
  <c r="X206" i="7"/>
  <c r="W206" i="7"/>
  <c r="V206" i="7"/>
  <c r="U206" i="7"/>
  <c r="Z205" i="7"/>
  <c r="Y205" i="7"/>
  <c r="X205" i="7"/>
  <c r="W205" i="7"/>
  <c r="V205" i="7"/>
  <c r="U205" i="7"/>
  <c r="Z204" i="7"/>
  <c r="Y204" i="7"/>
  <c r="X204" i="7"/>
  <c r="W204" i="7"/>
  <c r="V204" i="7"/>
  <c r="U204" i="7"/>
  <c r="Z203" i="7"/>
  <c r="Y203" i="7"/>
  <c r="X203" i="7"/>
  <c r="W203" i="7"/>
  <c r="V203" i="7"/>
  <c r="U203" i="7"/>
  <c r="Z202" i="7"/>
  <c r="Y202" i="7"/>
  <c r="X202" i="7"/>
  <c r="W202" i="7"/>
  <c r="V202" i="7"/>
  <c r="U202" i="7"/>
  <c r="Z201" i="7"/>
  <c r="Y201" i="7"/>
  <c r="X201" i="7"/>
  <c r="W201" i="7"/>
  <c r="V201" i="7"/>
  <c r="U201" i="7"/>
  <c r="Z200" i="7"/>
  <c r="Y200" i="7"/>
  <c r="X200" i="7"/>
  <c r="W200" i="7"/>
  <c r="V200" i="7"/>
  <c r="U200" i="7"/>
  <c r="Z199" i="7"/>
  <c r="Y199" i="7"/>
  <c r="X199" i="7"/>
  <c r="W199" i="7"/>
  <c r="V199" i="7"/>
  <c r="U199" i="7"/>
  <c r="Z198" i="7"/>
  <c r="Y198" i="7"/>
  <c r="X198" i="7"/>
  <c r="W198" i="7"/>
  <c r="V198" i="7"/>
  <c r="U198" i="7"/>
  <c r="Z197" i="7"/>
  <c r="Y197" i="7"/>
  <c r="X197" i="7"/>
  <c r="W197" i="7"/>
  <c r="V197" i="7"/>
  <c r="U197" i="7"/>
  <c r="Z196" i="7"/>
  <c r="Y196" i="7"/>
  <c r="X196" i="7"/>
  <c r="W196" i="7"/>
  <c r="V196" i="7"/>
  <c r="U196" i="7"/>
  <c r="Z195" i="7"/>
  <c r="Y195" i="7"/>
  <c r="X195" i="7"/>
  <c r="W195" i="7"/>
  <c r="V195" i="7"/>
  <c r="U195" i="7"/>
  <c r="Z194" i="7"/>
  <c r="Y194" i="7"/>
  <c r="X194" i="7"/>
  <c r="W194" i="7"/>
  <c r="V194" i="7"/>
  <c r="U194" i="7"/>
  <c r="Z193" i="7"/>
  <c r="Y193" i="7"/>
  <c r="X193" i="7"/>
  <c r="W193" i="7"/>
  <c r="V193" i="7"/>
  <c r="U193" i="7"/>
  <c r="Z192" i="7"/>
  <c r="Y192" i="7"/>
  <c r="X192" i="7"/>
  <c r="W192" i="7"/>
  <c r="V192" i="7"/>
  <c r="U192" i="7"/>
  <c r="Z191" i="7"/>
  <c r="Y191" i="7"/>
  <c r="X191" i="7"/>
  <c r="W191" i="7"/>
  <c r="V191" i="7"/>
  <c r="U191" i="7"/>
  <c r="Z190" i="7"/>
  <c r="Y190" i="7"/>
  <c r="X190" i="7"/>
  <c r="W190" i="7"/>
  <c r="V190" i="7"/>
  <c r="U190" i="7"/>
  <c r="Z189" i="7"/>
  <c r="Y189" i="7"/>
  <c r="X189" i="7"/>
  <c r="W189" i="7"/>
  <c r="V189" i="7"/>
  <c r="U189" i="7"/>
  <c r="Z188" i="7"/>
  <c r="Y188" i="7"/>
  <c r="X188" i="7"/>
  <c r="W188" i="7"/>
  <c r="V188" i="7"/>
  <c r="U188" i="7"/>
  <c r="Z187" i="7"/>
  <c r="Y187" i="7"/>
  <c r="X187" i="7"/>
  <c r="W187" i="7"/>
  <c r="V187" i="7"/>
  <c r="U187" i="7"/>
  <c r="Z186" i="7"/>
  <c r="Y186" i="7"/>
  <c r="X186" i="7"/>
  <c r="W186" i="7"/>
  <c r="V186" i="7"/>
  <c r="U186" i="7"/>
  <c r="Z185" i="7"/>
  <c r="Y185" i="7"/>
  <c r="X185" i="7"/>
  <c r="W185" i="7"/>
  <c r="V185" i="7"/>
  <c r="U185" i="7"/>
  <c r="Z184" i="7"/>
  <c r="Y184" i="7"/>
  <c r="X184" i="7"/>
  <c r="W184" i="7"/>
  <c r="V184" i="7"/>
  <c r="U184" i="7"/>
  <c r="Z183" i="7"/>
  <c r="Y183" i="7"/>
  <c r="X183" i="7"/>
  <c r="W183" i="7"/>
  <c r="V183" i="7"/>
  <c r="U183" i="7"/>
  <c r="Z182" i="7"/>
  <c r="Y182" i="7"/>
  <c r="X182" i="7"/>
  <c r="W182" i="7"/>
  <c r="V182" i="7"/>
  <c r="U182" i="7"/>
  <c r="Z181" i="7"/>
  <c r="Y181" i="7"/>
  <c r="X181" i="7"/>
  <c r="W181" i="7"/>
  <c r="V181" i="7"/>
  <c r="U181" i="7"/>
  <c r="Z180" i="7"/>
  <c r="Y180" i="7"/>
  <c r="X180" i="7"/>
  <c r="W180" i="7"/>
  <c r="V180" i="7"/>
  <c r="U180" i="7"/>
  <c r="Z179" i="7"/>
  <c r="Y179" i="7"/>
  <c r="X179" i="7"/>
  <c r="W179" i="7"/>
  <c r="V179" i="7"/>
  <c r="U179" i="7"/>
  <c r="Z178" i="7"/>
  <c r="Y178" i="7"/>
  <c r="X178" i="7"/>
  <c r="W178" i="7"/>
  <c r="V178" i="7"/>
  <c r="U178" i="7"/>
  <c r="Z177" i="7"/>
  <c r="Y177" i="7"/>
  <c r="X177" i="7"/>
  <c r="W177" i="7"/>
  <c r="V177" i="7"/>
  <c r="U177" i="7"/>
  <c r="Z176" i="7"/>
  <c r="Y176" i="7"/>
  <c r="X176" i="7"/>
  <c r="W176" i="7"/>
  <c r="V176" i="7"/>
  <c r="U176" i="7"/>
  <c r="Z175" i="7"/>
  <c r="Y175" i="7"/>
  <c r="X175" i="7"/>
  <c r="W175" i="7"/>
  <c r="V175" i="7"/>
  <c r="U175" i="7"/>
  <c r="Z174" i="7"/>
  <c r="Y174" i="7"/>
  <c r="X174" i="7"/>
  <c r="W174" i="7"/>
  <c r="V174" i="7"/>
  <c r="U174" i="7"/>
  <c r="Z173" i="7"/>
  <c r="Y173" i="7"/>
  <c r="X173" i="7"/>
  <c r="W173" i="7"/>
  <c r="V173" i="7"/>
  <c r="U173" i="7"/>
  <c r="Z172" i="7"/>
  <c r="Y172" i="7"/>
  <c r="X172" i="7"/>
  <c r="W172" i="7"/>
  <c r="V172" i="7"/>
  <c r="U172" i="7"/>
  <c r="Z171" i="7"/>
  <c r="Y171" i="7"/>
  <c r="X171" i="7"/>
  <c r="W171" i="7"/>
  <c r="V171" i="7"/>
  <c r="U171" i="7"/>
  <c r="Z170" i="7"/>
  <c r="Y170" i="7"/>
  <c r="X170" i="7"/>
  <c r="W170" i="7"/>
  <c r="V170" i="7"/>
  <c r="U170" i="7"/>
  <c r="Z169" i="7"/>
  <c r="Y169" i="7"/>
  <c r="X169" i="7"/>
  <c r="W169" i="7"/>
  <c r="V169" i="7"/>
  <c r="U169" i="7"/>
  <c r="Z168" i="7"/>
  <c r="Y168" i="7"/>
  <c r="X168" i="7"/>
  <c r="W168" i="7"/>
  <c r="V168" i="7"/>
  <c r="U168" i="7"/>
  <c r="Z167" i="7"/>
  <c r="Y167" i="7"/>
  <c r="X167" i="7"/>
  <c r="W167" i="7"/>
  <c r="V167" i="7"/>
  <c r="U167" i="7"/>
  <c r="Z166" i="7"/>
  <c r="Y166" i="7"/>
  <c r="X166" i="7"/>
  <c r="W166" i="7"/>
  <c r="V166" i="7"/>
  <c r="U166" i="7"/>
  <c r="Z165" i="7"/>
  <c r="Y165" i="7"/>
  <c r="X165" i="7"/>
  <c r="W165" i="7"/>
  <c r="V165" i="7"/>
  <c r="U165" i="7"/>
  <c r="Z164" i="7"/>
  <c r="Y164" i="7"/>
  <c r="X164" i="7"/>
  <c r="W164" i="7"/>
  <c r="V164" i="7"/>
  <c r="U164" i="7"/>
  <c r="Z163" i="7"/>
  <c r="Y163" i="7"/>
  <c r="X163" i="7"/>
  <c r="W163" i="7"/>
  <c r="V163" i="7"/>
  <c r="U163" i="7"/>
  <c r="Z162" i="7"/>
  <c r="Y162" i="7"/>
  <c r="X162" i="7"/>
  <c r="W162" i="7"/>
  <c r="V162" i="7"/>
  <c r="U162" i="7"/>
  <c r="Z161" i="7"/>
  <c r="Y161" i="7"/>
  <c r="X161" i="7"/>
  <c r="W161" i="7"/>
  <c r="V161" i="7"/>
  <c r="U161" i="7"/>
  <c r="Z160" i="7"/>
  <c r="Y160" i="7"/>
  <c r="X160" i="7"/>
  <c r="W160" i="7"/>
  <c r="V160" i="7"/>
  <c r="U160" i="7"/>
  <c r="Z159" i="7"/>
  <c r="Y159" i="7"/>
  <c r="X159" i="7"/>
  <c r="W159" i="7"/>
  <c r="V159" i="7"/>
  <c r="U159" i="7"/>
  <c r="Z158" i="7"/>
  <c r="Y158" i="7"/>
  <c r="X158" i="7"/>
  <c r="W158" i="7"/>
  <c r="V158" i="7"/>
  <c r="U158" i="7"/>
  <c r="Z157" i="7"/>
  <c r="Y157" i="7"/>
  <c r="X157" i="7"/>
  <c r="W157" i="7"/>
  <c r="V157" i="7"/>
  <c r="U157" i="7"/>
  <c r="Z156" i="7"/>
  <c r="Y156" i="7"/>
  <c r="X156" i="7"/>
  <c r="W156" i="7"/>
  <c r="V156" i="7"/>
  <c r="U156" i="7"/>
  <c r="Z155" i="7"/>
  <c r="Y155" i="7"/>
  <c r="X155" i="7"/>
  <c r="W155" i="7"/>
  <c r="V155" i="7"/>
  <c r="U155" i="7"/>
  <c r="Z154" i="7"/>
  <c r="Y154" i="7"/>
  <c r="X154" i="7"/>
  <c r="W154" i="7"/>
  <c r="V154" i="7"/>
  <c r="U154" i="7"/>
  <c r="Z153" i="7"/>
  <c r="Y153" i="7"/>
  <c r="X153" i="7"/>
  <c r="W153" i="7"/>
  <c r="V153" i="7"/>
  <c r="U153" i="7"/>
  <c r="Z152" i="7"/>
  <c r="Y152" i="7"/>
  <c r="X152" i="7"/>
  <c r="W152" i="7"/>
  <c r="V152" i="7"/>
  <c r="U152" i="7"/>
  <c r="Z151" i="7"/>
  <c r="Y151" i="7"/>
  <c r="X151" i="7"/>
  <c r="W151" i="7"/>
  <c r="V151" i="7"/>
  <c r="U151" i="7"/>
  <c r="Z150" i="7"/>
  <c r="Y150" i="7"/>
  <c r="X150" i="7"/>
  <c r="W150" i="7"/>
  <c r="V150" i="7"/>
  <c r="U150" i="7"/>
  <c r="Z149" i="7"/>
  <c r="Y149" i="7"/>
  <c r="X149" i="7"/>
  <c r="W149" i="7"/>
  <c r="V149" i="7"/>
  <c r="U149" i="7"/>
  <c r="Z148" i="7"/>
  <c r="Y148" i="7"/>
  <c r="X148" i="7"/>
  <c r="W148" i="7"/>
  <c r="V148" i="7"/>
  <c r="U148" i="7"/>
  <c r="Z147" i="7"/>
  <c r="Y147" i="7"/>
  <c r="X147" i="7"/>
  <c r="W147" i="7"/>
  <c r="V147" i="7"/>
  <c r="U147" i="7"/>
  <c r="Z146" i="7"/>
  <c r="Y146" i="7"/>
  <c r="X146" i="7"/>
  <c r="W146" i="7"/>
  <c r="V146" i="7"/>
  <c r="U146" i="7"/>
  <c r="Z145" i="7"/>
  <c r="Y145" i="7"/>
  <c r="X145" i="7"/>
  <c r="W145" i="7"/>
  <c r="V145" i="7"/>
  <c r="U145" i="7"/>
  <c r="Z144" i="7"/>
  <c r="Y144" i="7"/>
  <c r="X144" i="7"/>
  <c r="W144" i="7"/>
  <c r="V144" i="7"/>
  <c r="U144" i="7"/>
  <c r="Z143" i="7"/>
  <c r="Y143" i="7"/>
  <c r="X143" i="7"/>
  <c r="W143" i="7"/>
  <c r="V143" i="7"/>
  <c r="U143" i="7"/>
  <c r="Z142" i="7"/>
  <c r="Y142" i="7"/>
  <c r="X142" i="7"/>
  <c r="W142" i="7"/>
  <c r="V142" i="7"/>
  <c r="U142" i="7"/>
  <c r="Z141" i="7"/>
  <c r="Y141" i="7"/>
  <c r="X141" i="7"/>
  <c r="W141" i="7"/>
  <c r="V141" i="7"/>
  <c r="U141" i="7"/>
  <c r="Z140" i="7"/>
  <c r="Y140" i="7"/>
  <c r="X140" i="7"/>
  <c r="W140" i="7"/>
  <c r="V140" i="7"/>
  <c r="U140" i="7"/>
  <c r="Z139" i="7"/>
  <c r="Y139" i="7"/>
  <c r="X139" i="7"/>
  <c r="W139" i="7"/>
  <c r="V139" i="7"/>
  <c r="U139" i="7"/>
  <c r="Z138" i="7"/>
  <c r="Y138" i="7"/>
  <c r="X138" i="7"/>
  <c r="W138" i="7"/>
  <c r="V138" i="7"/>
  <c r="U138" i="7"/>
  <c r="Z137" i="7"/>
  <c r="Y137" i="7"/>
  <c r="X137" i="7"/>
  <c r="W137" i="7"/>
  <c r="V137" i="7"/>
  <c r="U137" i="7"/>
  <c r="Z136" i="7"/>
  <c r="Y136" i="7"/>
  <c r="X136" i="7"/>
  <c r="W136" i="7"/>
  <c r="V136" i="7"/>
  <c r="U136" i="7"/>
  <c r="Z135" i="7"/>
  <c r="Y135" i="7"/>
  <c r="X135" i="7"/>
  <c r="W135" i="7"/>
  <c r="V135" i="7"/>
  <c r="U135" i="7"/>
  <c r="Z134" i="7"/>
  <c r="Y134" i="7"/>
  <c r="X134" i="7"/>
  <c r="W134" i="7"/>
  <c r="V134" i="7"/>
  <c r="U134" i="7"/>
  <c r="Z133" i="7"/>
  <c r="Y133" i="7"/>
  <c r="X133" i="7"/>
  <c r="W133" i="7"/>
  <c r="V133" i="7"/>
  <c r="U133" i="7"/>
  <c r="Z132" i="7"/>
  <c r="Y132" i="7"/>
  <c r="X132" i="7"/>
  <c r="W132" i="7"/>
  <c r="V132" i="7"/>
  <c r="U132" i="7"/>
  <c r="Z131" i="7"/>
  <c r="Y131" i="7"/>
  <c r="X131" i="7"/>
  <c r="W131" i="7"/>
  <c r="V131" i="7"/>
  <c r="U131" i="7"/>
  <c r="Z130" i="7"/>
  <c r="Y130" i="7"/>
  <c r="X130" i="7"/>
  <c r="W130" i="7"/>
  <c r="V130" i="7"/>
  <c r="U130" i="7"/>
  <c r="Z129" i="7"/>
  <c r="Y129" i="7"/>
  <c r="X129" i="7"/>
  <c r="W129" i="7"/>
  <c r="V129" i="7"/>
  <c r="U129" i="7"/>
  <c r="Z128" i="7"/>
  <c r="Y128" i="7"/>
  <c r="X128" i="7"/>
  <c r="W128" i="7"/>
  <c r="V128" i="7"/>
  <c r="U128" i="7"/>
  <c r="Z127" i="7"/>
  <c r="Y127" i="7"/>
  <c r="X127" i="7"/>
  <c r="W127" i="7"/>
  <c r="V127" i="7"/>
  <c r="U127" i="7"/>
  <c r="Z126" i="7"/>
  <c r="Y126" i="7"/>
  <c r="X126" i="7"/>
  <c r="W126" i="7"/>
  <c r="V126" i="7"/>
  <c r="U126" i="7"/>
  <c r="Z125" i="7"/>
  <c r="Y125" i="7"/>
  <c r="X125" i="7"/>
  <c r="W125" i="7"/>
  <c r="V125" i="7"/>
  <c r="U125" i="7"/>
  <c r="Z124" i="7"/>
  <c r="Y124" i="7"/>
  <c r="X124" i="7"/>
  <c r="W124" i="7"/>
  <c r="V124" i="7"/>
  <c r="U124" i="7"/>
  <c r="Z123" i="7"/>
  <c r="Y123" i="7"/>
  <c r="X123" i="7"/>
  <c r="W123" i="7"/>
  <c r="V123" i="7"/>
  <c r="U123" i="7"/>
  <c r="Z122" i="7"/>
  <c r="Y122" i="7"/>
  <c r="X122" i="7"/>
  <c r="W122" i="7"/>
  <c r="V122" i="7"/>
  <c r="U122" i="7"/>
  <c r="Z121" i="7"/>
  <c r="Y121" i="7"/>
  <c r="X121" i="7"/>
  <c r="W121" i="7"/>
  <c r="V121" i="7"/>
  <c r="U121" i="7"/>
  <c r="Z120" i="7"/>
  <c r="Y120" i="7"/>
  <c r="X120" i="7"/>
  <c r="W120" i="7"/>
  <c r="V120" i="7"/>
  <c r="U120" i="7"/>
  <c r="Z119" i="7"/>
  <c r="Y119" i="7"/>
  <c r="X119" i="7"/>
  <c r="W119" i="7"/>
  <c r="V119" i="7"/>
  <c r="U119" i="7"/>
  <c r="Z118" i="7"/>
  <c r="Y118" i="7"/>
  <c r="X118" i="7"/>
  <c r="W118" i="7"/>
  <c r="V118" i="7"/>
  <c r="U118" i="7"/>
  <c r="Z117" i="7"/>
  <c r="Y117" i="7"/>
  <c r="X117" i="7"/>
  <c r="W117" i="7"/>
  <c r="V117" i="7"/>
  <c r="U117" i="7"/>
  <c r="Z116" i="7"/>
  <c r="Y116" i="7"/>
  <c r="X116" i="7"/>
  <c r="W116" i="7"/>
  <c r="V116" i="7"/>
  <c r="U116" i="7"/>
  <c r="Z115" i="7"/>
  <c r="Y115" i="7"/>
  <c r="X115" i="7"/>
  <c r="W115" i="7"/>
  <c r="V115" i="7"/>
  <c r="U115" i="7"/>
  <c r="Z114" i="7"/>
  <c r="Y114" i="7"/>
  <c r="X114" i="7"/>
  <c r="W114" i="7"/>
  <c r="V114" i="7"/>
  <c r="U114" i="7"/>
  <c r="Z113" i="7"/>
  <c r="Y113" i="7"/>
  <c r="X113" i="7"/>
  <c r="W113" i="7"/>
  <c r="V113" i="7"/>
  <c r="U113" i="7"/>
  <c r="Z112" i="7"/>
  <c r="Y112" i="7"/>
  <c r="X112" i="7"/>
  <c r="W112" i="7"/>
  <c r="V112" i="7"/>
  <c r="U112" i="7"/>
  <c r="Z111" i="7"/>
  <c r="Y111" i="7"/>
  <c r="X111" i="7"/>
  <c r="W111" i="7"/>
  <c r="V111" i="7"/>
  <c r="U111" i="7"/>
  <c r="Z110" i="7"/>
  <c r="Y110" i="7"/>
  <c r="X110" i="7"/>
  <c r="W110" i="7"/>
  <c r="V110" i="7"/>
  <c r="U110" i="7"/>
  <c r="Z109" i="7"/>
  <c r="Y109" i="7"/>
  <c r="X109" i="7"/>
  <c r="W109" i="7"/>
  <c r="V109" i="7"/>
  <c r="U109" i="7"/>
  <c r="Z108" i="7"/>
  <c r="Y108" i="7"/>
  <c r="X108" i="7"/>
  <c r="W108" i="7"/>
  <c r="V108" i="7"/>
  <c r="U108" i="7"/>
  <c r="Z107" i="7"/>
  <c r="Y107" i="7"/>
  <c r="X107" i="7"/>
  <c r="W107" i="7"/>
  <c r="V107" i="7"/>
  <c r="U107" i="7"/>
  <c r="Z106" i="7"/>
  <c r="Y106" i="7"/>
  <c r="X106" i="7"/>
  <c r="W106" i="7"/>
  <c r="V106" i="7"/>
  <c r="U106" i="7"/>
  <c r="Z105" i="7"/>
  <c r="Y105" i="7"/>
  <c r="X105" i="7"/>
  <c r="W105" i="7"/>
  <c r="V105" i="7"/>
  <c r="U105" i="7"/>
  <c r="Z104" i="7"/>
  <c r="Y104" i="7"/>
  <c r="X104" i="7"/>
  <c r="W104" i="7"/>
  <c r="V104" i="7"/>
  <c r="U104" i="7"/>
  <c r="Z103" i="7"/>
  <c r="Y103" i="7"/>
  <c r="X103" i="7"/>
  <c r="W103" i="7"/>
  <c r="V103" i="7"/>
  <c r="U103" i="7"/>
  <c r="Z102" i="7"/>
  <c r="Y102" i="7"/>
  <c r="X102" i="7"/>
  <c r="W102" i="7"/>
  <c r="V102" i="7"/>
  <c r="U102" i="7"/>
  <c r="Z101" i="7"/>
  <c r="Y101" i="7"/>
  <c r="X101" i="7"/>
  <c r="W101" i="7"/>
  <c r="V101" i="7"/>
  <c r="U101" i="7"/>
  <c r="Z100" i="7"/>
  <c r="Y100" i="7"/>
  <c r="X100" i="7"/>
  <c r="W100" i="7"/>
  <c r="V100" i="7"/>
  <c r="U100" i="7"/>
  <c r="Z99" i="7"/>
  <c r="Y99" i="7"/>
  <c r="X99" i="7"/>
  <c r="W99" i="7"/>
  <c r="V99" i="7"/>
  <c r="U99" i="7"/>
  <c r="Z98" i="7"/>
  <c r="Y98" i="7"/>
  <c r="X98" i="7"/>
  <c r="W98" i="7"/>
  <c r="V98" i="7"/>
  <c r="U98" i="7"/>
  <c r="Z97" i="7"/>
  <c r="Y97" i="7"/>
  <c r="X97" i="7"/>
  <c r="W97" i="7"/>
  <c r="V97" i="7"/>
  <c r="U97" i="7"/>
  <c r="Z96" i="7"/>
  <c r="Y96" i="7"/>
  <c r="X96" i="7"/>
  <c r="W96" i="7"/>
  <c r="V96" i="7"/>
  <c r="U96" i="7"/>
  <c r="Z95" i="7"/>
  <c r="Y95" i="7"/>
  <c r="X95" i="7"/>
  <c r="W95" i="7"/>
  <c r="V95" i="7"/>
  <c r="U95" i="7"/>
  <c r="Z94" i="7"/>
  <c r="Y94" i="7"/>
  <c r="X94" i="7"/>
  <c r="W94" i="7"/>
  <c r="V94" i="7"/>
  <c r="U94" i="7"/>
  <c r="Z93" i="7"/>
  <c r="Y93" i="7"/>
  <c r="X93" i="7"/>
  <c r="W93" i="7"/>
  <c r="V93" i="7"/>
  <c r="U93" i="7"/>
  <c r="Z92" i="7"/>
  <c r="Y92" i="7"/>
  <c r="X92" i="7"/>
  <c r="W92" i="7"/>
  <c r="V92" i="7"/>
  <c r="U92" i="7"/>
  <c r="Z91" i="7"/>
  <c r="Y91" i="7"/>
  <c r="X91" i="7"/>
  <c r="W91" i="7"/>
  <c r="V91" i="7"/>
  <c r="U91" i="7"/>
  <c r="Z90" i="7"/>
  <c r="Y90" i="7"/>
  <c r="X90" i="7"/>
  <c r="W90" i="7"/>
  <c r="V90" i="7"/>
  <c r="U90" i="7"/>
  <c r="Z89" i="7"/>
  <c r="Y89" i="7"/>
  <c r="X89" i="7"/>
  <c r="W89" i="7"/>
  <c r="V89" i="7"/>
  <c r="U89" i="7"/>
  <c r="Z88" i="7"/>
  <c r="Y88" i="7"/>
  <c r="X88" i="7"/>
  <c r="W88" i="7"/>
  <c r="V88" i="7"/>
  <c r="U88" i="7"/>
  <c r="Z87" i="7"/>
  <c r="Y87" i="7"/>
  <c r="X87" i="7"/>
  <c r="W87" i="7"/>
  <c r="V87" i="7"/>
  <c r="U87" i="7"/>
  <c r="Z86" i="7"/>
  <c r="Y86" i="7"/>
  <c r="X86" i="7"/>
  <c r="W86" i="7"/>
  <c r="V86" i="7"/>
  <c r="U86" i="7"/>
  <c r="Z85" i="7"/>
  <c r="Y85" i="7"/>
  <c r="X85" i="7"/>
  <c r="W85" i="7"/>
  <c r="V85" i="7"/>
  <c r="U85" i="7"/>
  <c r="Z84" i="7"/>
  <c r="Y84" i="7"/>
  <c r="X84" i="7"/>
  <c r="W84" i="7"/>
  <c r="V84" i="7"/>
  <c r="U84" i="7"/>
  <c r="Z83" i="7"/>
  <c r="Y83" i="7"/>
  <c r="X83" i="7"/>
  <c r="W83" i="7"/>
  <c r="V83" i="7"/>
  <c r="U83" i="7"/>
  <c r="Z82" i="7"/>
  <c r="Y82" i="7"/>
  <c r="X82" i="7"/>
  <c r="W82" i="7"/>
  <c r="V82" i="7"/>
  <c r="U82" i="7"/>
  <c r="Z81" i="7"/>
  <c r="Y81" i="7"/>
  <c r="X81" i="7"/>
  <c r="W81" i="7"/>
  <c r="V81" i="7"/>
  <c r="U81" i="7"/>
  <c r="Z80" i="7"/>
  <c r="Y80" i="7"/>
  <c r="X80" i="7"/>
  <c r="W80" i="7"/>
  <c r="V80" i="7"/>
  <c r="U80" i="7"/>
  <c r="Z79" i="7"/>
  <c r="Y79" i="7"/>
  <c r="X79" i="7"/>
  <c r="W79" i="7"/>
  <c r="V79" i="7"/>
  <c r="U79" i="7"/>
  <c r="Z78" i="7"/>
  <c r="Y78" i="7"/>
  <c r="X78" i="7"/>
  <c r="W78" i="7"/>
  <c r="V78" i="7"/>
  <c r="U78" i="7"/>
  <c r="Z77" i="7"/>
  <c r="Y77" i="7"/>
  <c r="X77" i="7"/>
  <c r="W77" i="7"/>
  <c r="V77" i="7"/>
  <c r="U77" i="7"/>
  <c r="Z76" i="7"/>
  <c r="Y76" i="7"/>
  <c r="X76" i="7"/>
  <c r="W76" i="7"/>
  <c r="V76" i="7"/>
  <c r="U76" i="7"/>
  <c r="Z75" i="7"/>
  <c r="Y75" i="7"/>
  <c r="X75" i="7"/>
  <c r="W75" i="7"/>
  <c r="V75" i="7"/>
  <c r="U75" i="7"/>
  <c r="Z74" i="7"/>
  <c r="Y74" i="7"/>
  <c r="X74" i="7"/>
  <c r="W74" i="7"/>
  <c r="V74" i="7"/>
  <c r="U74" i="7"/>
  <c r="Z73" i="7"/>
  <c r="Y73" i="7"/>
  <c r="X73" i="7"/>
  <c r="W73" i="7"/>
  <c r="V73" i="7"/>
  <c r="U73" i="7"/>
  <c r="Z72" i="7"/>
  <c r="Y72" i="7"/>
  <c r="X72" i="7"/>
  <c r="W72" i="7"/>
  <c r="V72" i="7"/>
  <c r="U72" i="7"/>
  <c r="Z71" i="7"/>
  <c r="Y71" i="7"/>
  <c r="X71" i="7"/>
  <c r="W71" i="7"/>
  <c r="V71" i="7"/>
  <c r="U71" i="7"/>
  <c r="Z70" i="7"/>
  <c r="Y70" i="7"/>
  <c r="X70" i="7"/>
  <c r="W70" i="7"/>
  <c r="V70" i="7"/>
  <c r="U70" i="7"/>
  <c r="Z69" i="7"/>
  <c r="Y69" i="7"/>
  <c r="X69" i="7"/>
  <c r="W69" i="7"/>
  <c r="V69" i="7"/>
  <c r="U69" i="7"/>
  <c r="Z68" i="7"/>
  <c r="Y68" i="7"/>
  <c r="X68" i="7"/>
  <c r="W68" i="7"/>
  <c r="V68" i="7"/>
  <c r="U68" i="7"/>
  <c r="Z67" i="7"/>
  <c r="Y67" i="7"/>
  <c r="X67" i="7"/>
  <c r="W67" i="7"/>
  <c r="V67" i="7"/>
  <c r="U67" i="7"/>
  <c r="Z66" i="7"/>
  <c r="Y66" i="7"/>
  <c r="X66" i="7"/>
  <c r="W66" i="7"/>
  <c r="V66" i="7"/>
  <c r="U66" i="7"/>
  <c r="Z65" i="7"/>
  <c r="Y65" i="7"/>
  <c r="X65" i="7"/>
  <c r="W65" i="7"/>
  <c r="V65" i="7"/>
  <c r="U65" i="7"/>
  <c r="Z64" i="7"/>
  <c r="Y64" i="7"/>
  <c r="X64" i="7"/>
  <c r="W64" i="7"/>
  <c r="V64" i="7"/>
  <c r="U64" i="7"/>
  <c r="Z63" i="7"/>
  <c r="Y63" i="7"/>
  <c r="X63" i="7"/>
  <c r="W63" i="7"/>
  <c r="V63" i="7"/>
  <c r="U63" i="7"/>
  <c r="Z62" i="7"/>
  <c r="Y62" i="7"/>
  <c r="X62" i="7"/>
  <c r="W62" i="7"/>
  <c r="V62" i="7"/>
  <c r="U62" i="7"/>
  <c r="Z61" i="7"/>
  <c r="Y61" i="7"/>
  <c r="X61" i="7"/>
  <c r="W61" i="7"/>
  <c r="V61" i="7"/>
  <c r="U61" i="7"/>
  <c r="Z60" i="7"/>
  <c r="Y60" i="7"/>
  <c r="X60" i="7"/>
  <c r="W60" i="7"/>
  <c r="V60" i="7"/>
  <c r="U60" i="7"/>
  <c r="Z59" i="7"/>
  <c r="Y59" i="7"/>
  <c r="X59" i="7"/>
  <c r="W59" i="7"/>
  <c r="V59" i="7"/>
  <c r="U59" i="7"/>
  <c r="Z58" i="7"/>
  <c r="Y58" i="7"/>
  <c r="X58" i="7"/>
  <c r="W58" i="7"/>
  <c r="V58" i="7"/>
  <c r="U58" i="7"/>
  <c r="Z57" i="7"/>
  <c r="Y57" i="7"/>
  <c r="X57" i="7"/>
  <c r="W57" i="7"/>
  <c r="V57" i="7"/>
  <c r="U57" i="7"/>
  <c r="Z56" i="7"/>
  <c r="Y56" i="7"/>
  <c r="X56" i="7"/>
  <c r="W56" i="7"/>
  <c r="V56" i="7"/>
  <c r="U56" i="7"/>
  <c r="Z55" i="7"/>
  <c r="Y55" i="7"/>
  <c r="X55" i="7"/>
  <c r="W55" i="7"/>
  <c r="V55" i="7"/>
  <c r="U55" i="7"/>
  <c r="Z54" i="7"/>
  <c r="Y54" i="7"/>
  <c r="X54" i="7"/>
  <c r="W54" i="7"/>
  <c r="V54" i="7"/>
  <c r="U54" i="7"/>
  <c r="Z53" i="7"/>
  <c r="Y53" i="7"/>
  <c r="X53" i="7"/>
  <c r="W53" i="7"/>
  <c r="V53" i="7"/>
  <c r="U53" i="7"/>
  <c r="Z52" i="7"/>
  <c r="Y52" i="7"/>
  <c r="X52" i="7"/>
  <c r="W52" i="7"/>
  <c r="V52" i="7"/>
  <c r="U52" i="7"/>
  <c r="Z51" i="7"/>
  <c r="Y51" i="7"/>
  <c r="X51" i="7"/>
  <c r="W51" i="7"/>
  <c r="V51" i="7"/>
  <c r="U51" i="7"/>
  <c r="Z50" i="7"/>
  <c r="Y50" i="7"/>
  <c r="X50" i="7"/>
  <c r="W50" i="7"/>
  <c r="V50" i="7"/>
  <c r="U50" i="7"/>
  <c r="Z49" i="7"/>
  <c r="Y49" i="7"/>
  <c r="X49" i="7"/>
  <c r="W49" i="7"/>
  <c r="V49" i="7"/>
  <c r="U49" i="7"/>
  <c r="Z48" i="7"/>
  <c r="Y48" i="7"/>
  <c r="X48" i="7"/>
  <c r="W48" i="7"/>
  <c r="V48" i="7"/>
  <c r="U48" i="7"/>
  <c r="Z47" i="7"/>
  <c r="Z341" i="7" s="1"/>
  <c r="Y47" i="7"/>
  <c r="X47" i="7"/>
  <c r="W47" i="7"/>
  <c r="W341" i="7" s="1"/>
  <c r="V47" i="7"/>
  <c r="U47" i="7"/>
  <c r="Y46" i="7"/>
  <c r="X46" i="7"/>
  <c r="V46" i="7"/>
  <c r="U46" i="7"/>
  <c r="Y45" i="7"/>
  <c r="X45" i="7"/>
  <c r="V45" i="7"/>
  <c r="U45" i="7"/>
  <c r="Y44" i="7"/>
  <c r="X44" i="7"/>
  <c r="V44" i="7"/>
  <c r="U44" i="7"/>
  <c r="Y43" i="7"/>
  <c r="X43" i="7"/>
  <c r="V43" i="7"/>
  <c r="U43" i="7"/>
  <c r="Y42" i="7"/>
  <c r="X42" i="7"/>
  <c r="V42" i="7"/>
  <c r="U42" i="7"/>
  <c r="Y41" i="7"/>
  <c r="Y341" i="7" s="1"/>
  <c r="X41" i="7"/>
  <c r="V41" i="7"/>
  <c r="V341" i="7" s="1"/>
  <c r="U41" i="7"/>
  <c r="X40" i="7"/>
  <c r="U40" i="7"/>
  <c r="X39" i="7"/>
  <c r="U39" i="7"/>
  <c r="X38" i="7"/>
  <c r="X341" i="7" s="1"/>
  <c r="U38" i="7"/>
  <c r="U341" i="7" s="1"/>
  <c r="O353" i="4"/>
  <c r="O352" i="4"/>
  <c r="O351" i="4"/>
  <c r="N353" i="4"/>
  <c r="N352" i="4"/>
  <c r="N351" i="4"/>
  <c r="W341" i="4"/>
  <c r="V341" i="4"/>
  <c r="U341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47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41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8" i="4"/>
  <c r="AB630" i="9"/>
  <c r="S630" i="9"/>
  <c r="J630" i="9"/>
  <c r="AB629" i="9"/>
  <c r="S629" i="9"/>
  <c r="J629" i="9"/>
  <c r="AB628" i="9"/>
  <c r="S628" i="9"/>
  <c r="T628" i="9" s="1"/>
  <c r="J628" i="9"/>
  <c r="AB627" i="9"/>
  <c r="S627" i="9"/>
  <c r="K627" i="9"/>
  <c r="J627" i="9"/>
  <c r="AB626" i="9"/>
  <c r="S626" i="9"/>
  <c r="J626" i="9"/>
  <c r="AB625" i="9"/>
  <c r="T625" i="9"/>
  <c r="S625" i="9"/>
  <c r="J625" i="9"/>
  <c r="AB624" i="9"/>
  <c r="S624" i="9"/>
  <c r="T624" i="9" s="1"/>
  <c r="J624" i="9"/>
  <c r="AB623" i="9"/>
  <c r="S623" i="9"/>
  <c r="J623" i="9"/>
  <c r="AB622" i="9"/>
  <c r="S622" i="9"/>
  <c r="K622" i="9"/>
  <c r="J622" i="9"/>
  <c r="AB621" i="9"/>
  <c r="S621" i="9"/>
  <c r="J621" i="9"/>
  <c r="AB620" i="9"/>
  <c r="S620" i="9"/>
  <c r="K620" i="9"/>
  <c r="J620" i="9"/>
  <c r="AB619" i="9"/>
  <c r="T619" i="9"/>
  <c r="S619" i="9"/>
  <c r="J619" i="9"/>
  <c r="AB618" i="9"/>
  <c r="S618" i="9"/>
  <c r="J618" i="9"/>
  <c r="AC617" i="9"/>
  <c r="AB617" i="9"/>
  <c r="S617" i="9"/>
  <c r="J617" i="9"/>
  <c r="AB616" i="9"/>
  <c r="T616" i="9"/>
  <c r="S616" i="9"/>
  <c r="J616" i="9"/>
  <c r="AB615" i="9"/>
  <c r="S615" i="9"/>
  <c r="J615" i="9"/>
  <c r="AB614" i="9"/>
  <c r="S614" i="9"/>
  <c r="J614" i="9"/>
  <c r="AC613" i="9"/>
  <c r="AB613" i="9"/>
  <c r="S613" i="9"/>
  <c r="J613" i="9"/>
  <c r="AB612" i="9"/>
  <c r="S612" i="9"/>
  <c r="J612" i="9"/>
  <c r="AB611" i="9"/>
  <c r="S611" i="9"/>
  <c r="K611" i="9"/>
  <c r="J611" i="9"/>
  <c r="AB610" i="9"/>
  <c r="S610" i="9"/>
  <c r="J610" i="9"/>
  <c r="AC609" i="9"/>
  <c r="AB609" i="9"/>
  <c r="T609" i="9"/>
  <c r="S609" i="9"/>
  <c r="J609" i="9"/>
  <c r="AB608" i="9"/>
  <c r="AC608" i="9" s="1"/>
  <c r="S608" i="9"/>
  <c r="T608" i="9" s="1"/>
  <c r="J608" i="9"/>
  <c r="AB607" i="9"/>
  <c r="S607" i="9"/>
  <c r="J607" i="9"/>
  <c r="K607" i="9" s="1"/>
  <c r="AB606" i="9"/>
  <c r="S606" i="9"/>
  <c r="J606" i="9"/>
  <c r="AB605" i="9"/>
  <c r="S605" i="9"/>
  <c r="J605" i="9"/>
  <c r="AB604" i="9"/>
  <c r="S604" i="9"/>
  <c r="J604" i="9"/>
  <c r="AB603" i="9"/>
  <c r="S603" i="9"/>
  <c r="T603" i="9" s="1"/>
  <c r="J603" i="9"/>
  <c r="AB602" i="9"/>
  <c r="S602" i="9"/>
  <c r="J602" i="9"/>
  <c r="AB601" i="9"/>
  <c r="S601" i="9"/>
  <c r="J601" i="9"/>
  <c r="AB600" i="9"/>
  <c r="S600" i="9"/>
  <c r="J600" i="9"/>
  <c r="AB599" i="9"/>
  <c r="S599" i="9"/>
  <c r="J599" i="9"/>
  <c r="AB598" i="9"/>
  <c r="S598" i="9"/>
  <c r="J598" i="9"/>
  <c r="K598" i="9" s="1"/>
  <c r="AB597" i="9"/>
  <c r="S597" i="9"/>
  <c r="J597" i="9"/>
  <c r="AB596" i="9"/>
  <c r="T596" i="9"/>
  <c r="S596" i="9"/>
  <c r="J596" i="9"/>
  <c r="AB595" i="9"/>
  <c r="S595" i="9"/>
  <c r="J595" i="9"/>
  <c r="AB594" i="9"/>
  <c r="S594" i="9"/>
  <c r="J594" i="9"/>
  <c r="AB593" i="9"/>
  <c r="AC593" i="9" s="1"/>
  <c r="T593" i="9"/>
  <c r="S593" i="9"/>
  <c r="J593" i="9"/>
  <c r="AB592" i="9"/>
  <c r="AC592" i="9" s="1"/>
  <c r="S592" i="9"/>
  <c r="T592" i="9" s="1"/>
  <c r="J592" i="9"/>
  <c r="AB591" i="9"/>
  <c r="S591" i="9"/>
  <c r="T591" i="9" s="1"/>
  <c r="J591" i="9"/>
  <c r="AB590" i="9"/>
  <c r="S590" i="9"/>
  <c r="J590" i="9"/>
  <c r="AB589" i="9"/>
  <c r="S589" i="9"/>
  <c r="J589" i="9"/>
  <c r="AB588" i="9"/>
  <c r="T588" i="9"/>
  <c r="S588" i="9"/>
  <c r="J588" i="9"/>
  <c r="AB587" i="9"/>
  <c r="S587" i="9"/>
  <c r="K587" i="9"/>
  <c r="J587" i="9"/>
  <c r="AB586" i="9"/>
  <c r="AC586" i="9" s="1"/>
  <c r="S586" i="9"/>
  <c r="J586" i="9"/>
  <c r="AB585" i="9"/>
  <c r="S585" i="9"/>
  <c r="J585" i="9"/>
  <c r="AB584" i="9"/>
  <c r="AC584" i="9" s="1"/>
  <c r="T584" i="9"/>
  <c r="S584" i="9"/>
  <c r="J584" i="9"/>
  <c r="AB583" i="9"/>
  <c r="S583" i="9"/>
  <c r="K583" i="9"/>
  <c r="J583" i="9"/>
  <c r="AB582" i="9"/>
  <c r="S582" i="9"/>
  <c r="J582" i="9"/>
  <c r="K582" i="9" s="1"/>
  <c r="AB581" i="9"/>
  <c r="AC581" i="9" s="1"/>
  <c r="S581" i="9"/>
  <c r="J581" i="9"/>
  <c r="AB580" i="9"/>
  <c r="AC580" i="9" s="1"/>
  <c r="S580" i="9"/>
  <c r="J580" i="9"/>
  <c r="AB579" i="9"/>
  <c r="S579" i="9"/>
  <c r="J579" i="9"/>
  <c r="AB578" i="9"/>
  <c r="AC578" i="9" s="1"/>
  <c r="S578" i="9"/>
  <c r="J578" i="9"/>
  <c r="AB577" i="9"/>
  <c r="S577" i="9"/>
  <c r="J577" i="9"/>
  <c r="AB576" i="9"/>
  <c r="S576" i="9"/>
  <c r="J576" i="9"/>
  <c r="K576" i="9" s="1"/>
  <c r="AB575" i="9"/>
  <c r="S575" i="9"/>
  <c r="K575" i="9"/>
  <c r="J575" i="9"/>
  <c r="AB574" i="9"/>
  <c r="AC574" i="9" s="1"/>
  <c r="S574" i="9"/>
  <c r="J574" i="9"/>
  <c r="AB573" i="9"/>
  <c r="S573" i="9"/>
  <c r="J573" i="9"/>
  <c r="K573" i="9" s="1"/>
  <c r="AB572" i="9"/>
  <c r="AC572" i="9" s="1"/>
  <c r="S572" i="9"/>
  <c r="J572" i="9"/>
  <c r="AB571" i="9"/>
  <c r="AC571" i="9" s="1"/>
  <c r="T571" i="9"/>
  <c r="S571" i="9"/>
  <c r="K571" i="9"/>
  <c r="J571" i="9"/>
  <c r="AB570" i="9"/>
  <c r="S570" i="9"/>
  <c r="T570" i="9" s="1"/>
  <c r="J570" i="9"/>
  <c r="AB569" i="9"/>
  <c r="S569" i="9"/>
  <c r="J569" i="9"/>
  <c r="K569" i="9" s="1"/>
  <c r="AB568" i="9"/>
  <c r="S568" i="9"/>
  <c r="J568" i="9"/>
  <c r="AB567" i="9"/>
  <c r="AC567" i="9" s="1"/>
  <c r="S567" i="9"/>
  <c r="T567" i="9" s="1"/>
  <c r="K567" i="9"/>
  <c r="J567" i="9"/>
  <c r="AB566" i="9"/>
  <c r="S566" i="9"/>
  <c r="K566" i="9"/>
  <c r="J566" i="9"/>
  <c r="AC565" i="9"/>
  <c r="AB565" i="9"/>
  <c r="S565" i="9"/>
  <c r="J565" i="9"/>
  <c r="AB564" i="9"/>
  <c r="T564" i="9"/>
  <c r="S564" i="9"/>
  <c r="J564" i="9"/>
  <c r="AB563" i="9"/>
  <c r="S563" i="9"/>
  <c r="K563" i="9"/>
  <c r="J563" i="9"/>
  <c r="AB562" i="9"/>
  <c r="S562" i="9"/>
  <c r="J562" i="9"/>
  <c r="AB561" i="9"/>
  <c r="S561" i="9"/>
  <c r="T561" i="9" s="1"/>
  <c r="J561" i="9"/>
  <c r="K561" i="9" s="1"/>
  <c r="AB560" i="9"/>
  <c r="S560" i="9"/>
  <c r="J560" i="9"/>
  <c r="AB559" i="9"/>
  <c r="AC559" i="9" s="1"/>
  <c r="T559" i="9"/>
  <c r="S559" i="9"/>
  <c r="J559" i="9"/>
  <c r="AB558" i="9"/>
  <c r="S558" i="9"/>
  <c r="T558" i="9" s="1"/>
  <c r="J558" i="9"/>
  <c r="AC557" i="9"/>
  <c r="AB557" i="9"/>
  <c r="S557" i="9"/>
  <c r="J557" i="9"/>
  <c r="K557" i="9" s="1"/>
  <c r="AB556" i="9"/>
  <c r="S556" i="9"/>
  <c r="T556" i="9" s="1"/>
  <c r="J556" i="9"/>
  <c r="AB555" i="9"/>
  <c r="AC555" i="9" s="1"/>
  <c r="S555" i="9"/>
  <c r="J555" i="9"/>
  <c r="AB554" i="9"/>
  <c r="S554" i="9"/>
  <c r="J554" i="9"/>
  <c r="AB553" i="9"/>
  <c r="S553" i="9"/>
  <c r="T553" i="9" s="1"/>
  <c r="J553" i="9"/>
  <c r="AC552" i="9"/>
  <c r="AB552" i="9"/>
  <c r="T552" i="9"/>
  <c r="S552" i="9"/>
  <c r="J552" i="9"/>
  <c r="AB551" i="9"/>
  <c r="AC551" i="9" s="1"/>
  <c r="S551" i="9"/>
  <c r="T551" i="9" s="1"/>
  <c r="K551" i="9"/>
  <c r="J551" i="9"/>
  <c r="AB550" i="9"/>
  <c r="S550" i="9"/>
  <c r="T550" i="9" s="1"/>
  <c r="K550" i="9"/>
  <c r="J550" i="9"/>
  <c r="AB549" i="9"/>
  <c r="S549" i="9"/>
  <c r="J549" i="9"/>
  <c r="K549" i="9" s="1"/>
  <c r="AB548" i="9"/>
  <c r="S548" i="9"/>
  <c r="J548" i="9"/>
  <c r="AB547" i="9"/>
  <c r="AC547" i="9" s="1"/>
  <c r="T547" i="9"/>
  <c r="S547" i="9"/>
  <c r="J547" i="9"/>
  <c r="AB546" i="9"/>
  <c r="S546" i="9"/>
  <c r="J546" i="9"/>
  <c r="AC545" i="9"/>
  <c r="AB545" i="9"/>
  <c r="S545" i="9"/>
  <c r="J545" i="9"/>
  <c r="K545" i="9" s="1"/>
  <c r="AB544" i="9"/>
  <c r="S544" i="9"/>
  <c r="T544" i="9" s="1"/>
  <c r="J544" i="9"/>
  <c r="K544" i="9" s="1"/>
  <c r="AB543" i="9"/>
  <c r="AC543" i="9" s="1"/>
  <c r="S543" i="9"/>
  <c r="J543" i="9"/>
  <c r="AB542" i="9"/>
  <c r="S542" i="9"/>
  <c r="T542" i="9" s="1"/>
  <c r="J542" i="9"/>
  <c r="K542" i="9" s="1"/>
  <c r="AB541" i="9"/>
  <c r="T541" i="9"/>
  <c r="S541" i="9"/>
  <c r="J541" i="9"/>
  <c r="AB540" i="9"/>
  <c r="T540" i="9"/>
  <c r="S540" i="9"/>
  <c r="J540" i="9"/>
  <c r="K540" i="9" s="1"/>
  <c r="AB539" i="9"/>
  <c r="S539" i="9"/>
  <c r="J539" i="9"/>
  <c r="K539" i="9" s="1"/>
  <c r="AB538" i="9"/>
  <c r="S538" i="9"/>
  <c r="J538" i="9"/>
  <c r="AC537" i="9"/>
  <c r="AB537" i="9"/>
  <c r="S537" i="9"/>
  <c r="T537" i="9" s="1"/>
  <c r="J537" i="9"/>
  <c r="K537" i="9" s="1"/>
  <c r="AB536" i="9"/>
  <c r="S536" i="9"/>
  <c r="J536" i="9"/>
  <c r="K536" i="9" s="1"/>
  <c r="AB535" i="9"/>
  <c r="AC535" i="9" s="1"/>
  <c r="T535" i="9"/>
  <c r="S535" i="9"/>
  <c r="J535" i="9"/>
  <c r="AB534" i="9"/>
  <c r="S534" i="9"/>
  <c r="T534" i="9" s="1"/>
  <c r="J534" i="9"/>
  <c r="AC533" i="9"/>
  <c r="AB533" i="9"/>
  <c r="S533" i="9"/>
  <c r="J533" i="9"/>
  <c r="K533" i="9" s="1"/>
  <c r="AB532" i="9"/>
  <c r="T532" i="9"/>
  <c r="S532" i="9"/>
  <c r="J532" i="9"/>
  <c r="AB531" i="9"/>
  <c r="AC531" i="9" s="1"/>
  <c r="T531" i="9"/>
  <c r="S531" i="9"/>
  <c r="J531" i="9"/>
  <c r="AB530" i="9"/>
  <c r="S530" i="9"/>
  <c r="J530" i="9"/>
  <c r="K530" i="9" s="1"/>
  <c r="AB529" i="9"/>
  <c r="AC529" i="9" s="1"/>
  <c r="S529" i="9"/>
  <c r="J529" i="9"/>
  <c r="K529" i="9" s="1"/>
  <c r="AC528" i="9"/>
  <c r="AB528" i="9"/>
  <c r="S528" i="9"/>
  <c r="J528" i="9"/>
  <c r="K528" i="9" s="1"/>
  <c r="AB527" i="9"/>
  <c r="AC527" i="9" s="1"/>
  <c r="S527" i="9"/>
  <c r="J527" i="9"/>
  <c r="AB526" i="9"/>
  <c r="AC526" i="9" s="1"/>
  <c r="S526" i="9"/>
  <c r="T526" i="9" s="1"/>
  <c r="J526" i="9"/>
  <c r="K526" i="9" s="1"/>
  <c r="AC525" i="9"/>
  <c r="AB525" i="9"/>
  <c r="S525" i="9"/>
  <c r="J525" i="9"/>
  <c r="K525" i="9" s="1"/>
  <c r="AB524" i="9"/>
  <c r="S524" i="9"/>
  <c r="T524" i="9" s="1"/>
  <c r="J524" i="9"/>
  <c r="AB523" i="9"/>
  <c r="AC523" i="9" s="1"/>
  <c r="S523" i="9"/>
  <c r="J523" i="9"/>
  <c r="AB522" i="9"/>
  <c r="S522" i="9"/>
  <c r="T522" i="9" s="1"/>
  <c r="J522" i="9"/>
  <c r="AB521" i="9"/>
  <c r="S521" i="9"/>
  <c r="J521" i="9"/>
  <c r="K521" i="9" s="1"/>
  <c r="AB520" i="9"/>
  <c r="AC520" i="9" s="1"/>
  <c r="T520" i="9"/>
  <c r="S520" i="9"/>
  <c r="J520" i="9"/>
  <c r="AB519" i="9"/>
  <c r="S519" i="9"/>
  <c r="T519" i="9" s="1"/>
  <c r="J519" i="9"/>
  <c r="AB518" i="9"/>
  <c r="S518" i="9"/>
  <c r="K518" i="9"/>
  <c r="J518" i="9"/>
  <c r="AB517" i="9"/>
  <c r="S517" i="9"/>
  <c r="T517" i="9" s="1"/>
  <c r="J517" i="9"/>
  <c r="AB516" i="9"/>
  <c r="S516" i="9"/>
  <c r="J516" i="9"/>
  <c r="AB515" i="9"/>
  <c r="AC515" i="9" s="1"/>
  <c r="S515" i="9"/>
  <c r="J515" i="9"/>
  <c r="K515" i="9" s="1"/>
  <c r="AB514" i="9"/>
  <c r="AC514" i="9" s="1"/>
  <c r="S514" i="9"/>
  <c r="J514" i="9"/>
  <c r="AB513" i="9"/>
  <c r="AC513" i="9" s="1"/>
  <c r="S513" i="9"/>
  <c r="J513" i="9"/>
  <c r="K513" i="9" s="1"/>
  <c r="AB512" i="9"/>
  <c r="S512" i="9"/>
  <c r="J512" i="9"/>
  <c r="AB511" i="9"/>
  <c r="S511" i="9"/>
  <c r="J511" i="9"/>
  <c r="AB510" i="9"/>
  <c r="T510" i="9"/>
  <c r="S510" i="9"/>
  <c r="J510" i="9"/>
  <c r="K510" i="9" s="1"/>
  <c r="AB509" i="9"/>
  <c r="S509" i="9"/>
  <c r="T509" i="9" s="1"/>
  <c r="J509" i="9"/>
  <c r="AB508" i="9"/>
  <c r="S508" i="9"/>
  <c r="T508" i="9" s="1"/>
  <c r="K508" i="9"/>
  <c r="J508" i="9"/>
  <c r="AB507" i="9"/>
  <c r="S507" i="9"/>
  <c r="J507" i="9"/>
  <c r="AB506" i="9"/>
  <c r="AC506" i="9" s="1"/>
  <c r="S506" i="9"/>
  <c r="J506" i="9"/>
  <c r="AB505" i="9"/>
  <c r="T505" i="9"/>
  <c r="S505" i="9"/>
  <c r="J505" i="9"/>
  <c r="K505" i="9" s="1"/>
  <c r="AB504" i="9"/>
  <c r="AC504" i="9" s="1"/>
  <c r="S504" i="9"/>
  <c r="T504" i="9" s="1"/>
  <c r="J504" i="9"/>
  <c r="AB503" i="9"/>
  <c r="AC503" i="9" s="1"/>
  <c r="S503" i="9"/>
  <c r="J503" i="9"/>
  <c r="K503" i="9" s="1"/>
  <c r="AB502" i="9"/>
  <c r="T502" i="9"/>
  <c r="S502" i="9"/>
  <c r="K502" i="9"/>
  <c r="J502" i="9"/>
  <c r="AB501" i="9"/>
  <c r="S501" i="9"/>
  <c r="T501" i="9" s="1"/>
  <c r="J501" i="9"/>
  <c r="K501" i="9" s="1"/>
  <c r="AB500" i="9"/>
  <c r="S500" i="9"/>
  <c r="J500" i="9"/>
  <c r="K500" i="9" s="1"/>
  <c r="AB499" i="9"/>
  <c r="S499" i="9"/>
  <c r="T499" i="9" s="1"/>
  <c r="J499" i="9"/>
  <c r="K499" i="9" s="1"/>
  <c r="AB498" i="9"/>
  <c r="T498" i="9"/>
  <c r="S498" i="9"/>
  <c r="J498" i="9"/>
  <c r="K498" i="9" s="1"/>
  <c r="AB497" i="9"/>
  <c r="S497" i="9"/>
  <c r="J497" i="9"/>
  <c r="AB496" i="9"/>
  <c r="T496" i="9"/>
  <c r="S496" i="9"/>
  <c r="J496" i="9"/>
  <c r="K496" i="9" s="1"/>
  <c r="AB495" i="9"/>
  <c r="AC495" i="9" s="1"/>
  <c r="S495" i="9"/>
  <c r="J495" i="9"/>
  <c r="AB494" i="9"/>
  <c r="T494" i="9"/>
  <c r="S494" i="9"/>
  <c r="J494" i="9"/>
  <c r="AB493" i="9"/>
  <c r="AC493" i="9" s="1"/>
  <c r="S493" i="9"/>
  <c r="T493" i="9" s="1"/>
  <c r="J493" i="9"/>
  <c r="AB492" i="9"/>
  <c r="AC492" i="9" s="1"/>
  <c r="S492" i="9"/>
  <c r="T492" i="9" s="1"/>
  <c r="K492" i="9"/>
  <c r="J492" i="9"/>
  <c r="AB491" i="9"/>
  <c r="S491" i="9"/>
  <c r="J491" i="9"/>
  <c r="AB490" i="9"/>
  <c r="T490" i="9"/>
  <c r="S490" i="9"/>
  <c r="J490" i="9"/>
  <c r="AB489" i="9"/>
  <c r="S489" i="9"/>
  <c r="J489" i="9"/>
  <c r="AB488" i="9"/>
  <c r="S488" i="9"/>
  <c r="J488" i="9"/>
  <c r="K488" i="9" s="1"/>
  <c r="AB487" i="9"/>
  <c r="AC487" i="9" s="1"/>
  <c r="S487" i="9"/>
  <c r="J487" i="9"/>
  <c r="AB486" i="9"/>
  <c r="S486" i="9"/>
  <c r="J486" i="9"/>
  <c r="K486" i="9" s="1"/>
  <c r="AB485" i="9"/>
  <c r="AC485" i="9" s="1"/>
  <c r="S485" i="9"/>
  <c r="J485" i="9"/>
  <c r="AC484" i="9"/>
  <c r="AB484" i="9"/>
  <c r="S484" i="9"/>
  <c r="T484" i="9" s="1"/>
  <c r="J484" i="9"/>
  <c r="K484" i="9" s="1"/>
  <c r="AB483" i="9"/>
  <c r="AC483" i="9" s="1"/>
  <c r="S483" i="9"/>
  <c r="J483" i="9"/>
  <c r="AB482" i="9"/>
  <c r="S482" i="9"/>
  <c r="T482" i="9" s="1"/>
  <c r="J482" i="9"/>
  <c r="K482" i="9" s="1"/>
  <c r="AB481" i="9"/>
  <c r="S481" i="9"/>
  <c r="J481" i="9"/>
  <c r="AC480" i="9"/>
  <c r="AB480" i="9"/>
  <c r="S480" i="9"/>
  <c r="J480" i="9"/>
  <c r="AB479" i="9"/>
  <c r="AC479" i="9" s="1"/>
  <c r="S479" i="9"/>
  <c r="J479" i="9"/>
  <c r="AB478" i="9"/>
  <c r="AC478" i="9" s="1"/>
  <c r="S478" i="9"/>
  <c r="J478" i="9"/>
  <c r="K478" i="9" s="1"/>
  <c r="AB477" i="9"/>
  <c r="S477" i="9"/>
  <c r="J477" i="9"/>
  <c r="AB476" i="9"/>
  <c r="AC476" i="9" s="1"/>
  <c r="S476" i="9"/>
  <c r="T476" i="9" s="1"/>
  <c r="J476" i="9"/>
  <c r="AB475" i="9"/>
  <c r="S475" i="9"/>
  <c r="K475" i="9"/>
  <c r="J475" i="9"/>
  <c r="AB474" i="9"/>
  <c r="S474" i="9"/>
  <c r="J474" i="9"/>
  <c r="AB473" i="9"/>
  <c r="S473" i="9"/>
  <c r="J473" i="9"/>
  <c r="K473" i="9" s="1"/>
  <c r="AB472" i="9"/>
  <c r="S472" i="9"/>
  <c r="T472" i="9" s="1"/>
  <c r="J472" i="9"/>
  <c r="K472" i="9" s="1"/>
  <c r="AB471" i="9"/>
  <c r="S471" i="9"/>
  <c r="J471" i="9"/>
  <c r="K471" i="9" s="1"/>
  <c r="AB470" i="9"/>
  <c r="S470" i="9"/>
  <c r="J470" i="9"/>
  <c r="AC469" i="9"/>
  <c r="AB469" i="9"/>
  <c r="S469" i="9"/>
  <c r="K469" i="9"/>
  <c r="J469" i="9"/>
  <c r="AB468" i="9"/>
  <c r="S468" i="9"/>
  <c r="J468" i="9"/>
  <c r="AB467" i="9"/>
  <c r="S467" i="9"/>
  <c r="J467" i="9"/>
  <c r="AB466" i="9"/>
  <c r="AC466" i="9" s="1"/>
  <c r="S466" i="9"/>
  <c r="T466" i="9" s="1"/>
  <c r="J466" i="9"/>
  <c r="AB465" i="9"/>
  <c r="S465" i="9"/>
  <c r="T465" i="9" s="1"/>
  <c r="K465" i="9"/>
  <c r="J465" i="9"/>
  <c r="AB464" i="9"/>
  <c r="AC464" i="9" s="1"/>
  <c r="S464" i="9"/>
  <c r="J464" i="9"/>
  <c r="AB463" i="9"/>
  <c r="S463" i="9"/>
  <c r="J463" i="9"/>
  <c r="K463" i="9" s="1"/>
  <c r="AB462" i="9"/>
  <c r="AC462" i="9" s="1"/>
  <c r="S462" i="9"/>
  <c r="T462" i="9" s="1"/>
  <c r="J462" i="9"/>
  <c r="AB461" i="9"/>
  <c r="AC461" i="9" s="1"/>
  <c r="S461" i="9"/>
  <c r="T461" i="9" s="1"/>
  <c r="J461" i="9"/>
  <c r="K461" i="9" s="1"/>
  <c r="AB460" i="9"/>
  <c r="AC460" i="9" s="1"/>
  <c r="S460" i="9"/>
  <c r="J460" i="9"/>
  <c r="AB459" i="9"/>
  <c r="S459" i="9"/>
  <c r="J459" i="9"/>
  <c r="AB458" i="9"/>
  <c r="S458" i="9"/>
  <c r="T458" i="9" s="1"/>
  <c r="K458" i="9"/>
  <c r="J458" i="9"/>
  <c r="AB457" i="9"/>
  <c r="S457" i="9"/>
  <c r="J457" i="9"/>
  <c r="AB456" i="9"/>
  <c r="AC456" i="9" s="1"/>
  <c r="S456" i="9"/>
  <c r="J456" i="9"/>
  <c r="K456" i="9" s="1"/>
  <c r="AB455" i="9"/>
  <c r="S455" i="9"/>
  <c r="T455" i="9" s="1"/>
  <c r="J455" i="9"/>
  <c r="K455" i="9" s="1"/>
  <c r="AB454" i="9"/>
  <c r="S454" i="9"/>
  <c r="J454" i="9"/>
  <c r="AB453" i="9"/>
  <c r="AC453" i="9" s="1"/>
  <c r="S453" i="9"/>
  <c r="T453" i="9" s="1"/>
  <c r="J453" i="9"/>
  <c r="K453" i="9" s="1"/>
  <c r="AB452" i="9"/>
  <c r="AC452" i="9" s="1"/>
  <c r="S452" i="9"/>
  <c r="T452" i="9" s="1"/>
  <c r="J452" i="9"/>
  <c r="AB451" i="9"/>
  <c r="S451" i="9"/>
  <c r="T451" i="9" s="1"/>
  <c r="J451" i="9"/>
  <c r="AB450" i="9"/>
  <c r="AC450" i="9" s="1"/>
  <c r="S450" i="9"/>
  <c r="T450" i="9" s="1"/>
  <c r="J450" i="9"/>
  <c r="K450" i="9" s="1"/>
  <c r="AB449" i="9"/>
  <c r="AC449" i="9" s="1"/>
  <c r="S449" i="9"/>
  <c r="T449" i="9" s="1"/>
  <c r="J449" i="9"/>
  <c r="K449" i="9" s="1"/>
  <c r="AB448" i="9"/>
  <c r="S448" i="9"/>
  <c r="T448" i="9" s="1"/>
  <c r="J448" i="9"/>
  <c r="AB447" i="9"/>
  <c r="S447" i="9"/>
  <c r="T447" i="9" s="1"/>
  <c r="J447" i="9"/>
  <c r="AB446" i="9"/>
  <c r="T446" i="9"/>
  <c r="S446" i="9"/>
  <c r="J446" i="9"/>
  <c r="K446" i="9" s="1"/>
  <c r="AB445" i="9"/>
  <c r="AC445" i="9" s="1"/>
  <c r="S445" i="9"/>
  <c r="T445" i="9" s="1"/>
  <c r="J445" i="9"/>
  <c r="AB444" i="9"/>
  <c r="AC444" i="9" s="1"/>
  <c r="S444" i="9"/>
  <c r="T444" i="9" s="1"/>
  <c r="J444" i="9"/>
  <c r="AB443" i="9"/>
  <c r="S443" i="9"/>
  <c r="T443" i="9" s="1"/>
  <c r="J443" i="9"/>
  <c r="K443" i="9" s="1"/>
  <c r="AB442" i="9"/>
  <c r="AC442" i="9" s="1"/>
  <c r="S442" i="9"/>
  <c r="T442" i="9" s="1"/>
  <c r="J442" i="9"/>
  <c r="AB441" i="9"/>
  <c r="AC441" i="9" s="1"/>
  <c r="S441" i="9"/>
  <c r="T441" i="9" s="1"/>
  <c r="J441" i="9"/>
  <c r="AB440" i="9"/>
  <c r="AC440" i="9" s="1"/>
  <c r="S440" i="9"/>
  <c r="J440" i="9"/>
  <c r="AB439" i="9"/>
  <c r="AC439" i="9" s="1"/>
  <c r="S439" i="9"/>
  <c r="T439" i="9" s="1"/>
  <c r="J439" i="9"/>
  <c r="K439" i="9" s="1"/>
  <c r="AC438" i="9"/>
  <c r="AB438" i="9"/>
  <c r="T438" i="9"/>
  <c r="S438" i="9"/>
  <c r="J438" i="9"/>
  <c r="AB437" i="9"/>
  <c r="S437" i="9"/>
  <c r="J437" i="9"/>
  <c r="AB436" i="9"/>
  <c r="T436" i="9"/>
  <c r="S436" i="9"/>
  <c r="J436" i="9"/>
  <c r="AB435" i="9"/>
  <c r="S435" i="9"/>
  <c r="T435" i="9" s="1"/>
  <c r="J435" i="9"/>
  <c r="K435" i="9" s="1"/>
  <c r="AB434" i="9"/>
  <c r="T434" i="9"/>
  <c r="S434" i="9"/>
  <c r="J434" i="9"/>
  <c r="K434" i="9" s="1"/>
  <c r="AC433" i="9"/>
  <c r="AB433" i="9"/>
  <c r="T433" i="9"/>
  <c r="S433" i="9"/>
  <c r="J433" i="9"/>
  <c r="AB432" i="9"/>
  <c r="AC432" i="9" s="1"/>
  <c r="S432" i="9"/>
  <c r="J432" i="9"/>
  <c r="AB431" i="9"/>
  <c r="AC431" i="9" s="1"/>
  <c r="S431" i="9"/>
  <c r="T431" i="9" s="1"/>
  <c r="J431" i="9"/>
  <c r="K431" i="9" s="1"/>
  <c r="AC430" i="9"/>
  <c r="AB430" i="9"/>
  <c r="S430" i="9"/>
  <c r="T430" i="9" s="1"/>
  <c r="J430" i="9"/>
  <c r="K430" i="9" s="1"/>
  <c r="AB429" i="9"/>
  <c r="AC429" i="9" s="1"/>
  <c r="S429" i="9"/>
  <c r="T429" i="9" s="1"/>
  <c r="J429" i="9"/>
  <c r="AB428" i="9"/>
  <c r="AC428" i="9" s="1"/>
  <c r="T428" i="9"/>
  <c r="S428" i="9"/>
  <c r="K428" i="9"/>
  <c r="J428" i="9"/>
  <c r="AB427" i="9"/>
  <c r="S427" i="9"/>
  <c r="T427" i="9" s="1"/>
  <c r="J427" i="9"/>
  <c r="K427" i="9" s="1"/>
  <c r="AB426" i="9"/>
  <c r="S426" i="9"/>
  <c r="J426" i="9"/>
  <c r="K426" i="9" s="1"/>
  <c r="AB425" i="9"/>
  <c r="S425" i="9"/>
  <c r="T425" i="9" s="1"/>
  <c r="J425" i="9"/>
  <c r="K425" i="9" s="1"/>
  <c r="AB424" i="9"/>
  <c r="AC424" i="9" s="1"/>
  <c r="S424" i="9"/>
  <c r="J424" i="9"/>
  <c r="K424" i="9" s="1"/>
  <c r="AB423" i="9"/>
  <c r="AC423" i="9" s="1"/>
  <c r="S423" i="9"/>
  <c r="J423" i="9"/>
  <c r="K423" i="9" s="1"/>
  <c r="AB422" i="9"/>
  <c r="T422" i="9"/>
  <c r="S422" i="9"/>
  <c r="J422" i="9"/>
  <c r="K422" i="9" s="1"/>
  <c r="AB421" i="9"/>
  <c r="S421" i="9"/>
  <c r="J421" i="9"/>
  <c r="AB420" i="9"/>
  <c r="AC420" i="9" s="1"/>
  <c r="S420" i="9"/>
  <c r="J420" i="9"/>
  <c r="AB419" i="9"/>
  <c r="AC419" i="9" s="1"/>
  <c r="S419" i="9"/>
  <c r="T419" i="9" s="1"/>
  <c r="J419" i="9"/>
  <c r="AB418" i="9"/>
  <c r="S418" i="9"/>
  <c r="T418" i="9" s="1"/>
  <c r="J418" i="9"/>
  <c r="K418" i="9" s="1"/>
  <c r="AB417" i="9"/>
  <c r="AC417" i="9" s="1"/>
  <c r="S417" i="9"/>
  <c r="K417" i="9"/>
  <c r="J417" i="9"/>
  <c r="AB416" i="9"/>
  <c r="S416" i="9"/>
  <c r="J416" i="9"/>
  <c r="AB415" i="9"/>
  <c r="S415" i="9"/>
  <c r="K415" i="9"/>
  <c r="J415" i="9"/>
  <c r="AB414" i="9"/>
  <c r="S414" i="9"/>
  <c r="J414" i="9"/>
  <c r="K414" i="9" s="1"/>
  <c r="AB413" i="9"/>
  <c r="AC413" i="9" s="1"/>
  <c r="T413" i="9"/>
  <c r="S413" i="9"/>
  <c r="J413" i="9"/>
  <c r="AB412" i="9"/>
  <c r="AC412" i="9" s="1"/>
  <c r="S412" i="9"/>
  <c r="J412" i="9"/>
  <c r="AB411" i="9"/>
  <c r="AC411" i="9" s="1"/>
  <c r="S411" i="9"/>
  <c r="T411" i="9" s="1"/>
  <c r="K411" i="9"/>
  <c r="J411" i="9"/>
  <c r="AB410" i="9"/>
  <c r="S410" i="9"/>
  <c r="J410" i="9"/>
  <c r="K410" i="9" s="1"/>
  <c r="AB409" i="9"/>
  <c r="AC409" i="9" s="1"/>
  <c r="S409" i="9"/>
  <c r="J409" i="9"/>
  <c r="AB408" i="9"/>
  <c r="S408" i="9"/>
  <c r="T408" i="9" s="1"/>
  <c r="J408" i="9"/>
  <c r="K408" i="9" s="1"/>
  <c r="AB407" i="9"/>
  <c r="AC407" i="9" s="1"/>
  <c r="S407" i="9"/>
  <c r="J407" i="9"/>
  <c r="K407" i="9" s="1"/>
  <c r="AC406" i="9"/>
  <c r="AB406" i="9"/>
  <c r="S406" i="9"/>
  <c r="T406" i="9" s="1"/>
  <c r="J406" i="9"/>
  <c r="AB405" i="9"/>
  <c r="AC405" i="9" s="1"/>
  <c r="T405" i="9"/>
  <c r="S405" i="9"/>
  <c r="J405" i="9"/>
  <c r="AB404" i="9"/>
  <c r="S404" i="9"/>
  <c r="T404" i="9" s="1"/>
  <c r="K404" i="9"/>
  <c r="J404" i="9"/>
  <c r="AB403" i="9"/>
  <c r="T403" i="9"/>
  <c r="S403" i="9"/>
  <c r="J403" i="9"/>
  <c r="K403" i="9" s="1"/>
  <c r="AC402" i="9"/>
  <c r="AB402" i="9"/>
  <c r="S402" i="9"/>
  <c r="J402" i="9"/>
  <c r="AB401" i="9"/>
  <c r="AC401" i="9" s="1"/>
  <c r="S401" i="9"/>
  <c r="J401" i="9"/>
  <c r="AB400" i="9"/>
  <c r="S400" i="9"/>
  <c r="T400" i="9" s="1"/>
  <c r="J400" i="9"/>
  <c r="AB399" i="9"/>
  <c r="S399" i="9"/>
  <c r="J399" i="9"/>
  <c r="K399" i="9" s="1"/>
  <c r="AC398" i="9"/>
  <c r="AB398" i="9"/>
  <c r="S398" i="9"/>
  <c r="K398" i="9"/>
  <c r="J398" i="9"/>
  <c r="AB397" i="9"/>
  <c r="AC397" i="9" s="1"/>
  <c r="S397" i="9"/>
  <c r="J397" i="9"/>
  <c r="AB396" i="9"/>
  <c r="AC396" i="9" s="1"/>
  <c r="S396" i="9"/>
  <c r="T396" i="9" s="1"/>
  <c r="J396" i="9"/>
  <c r="AB395" i="9"/>
  <c r="S395" i="9"/>
  <c r="T395" i="9" s="1"/>
  <c r="J395" i="9"/>
  <c r="K395" i="9" s="1"/>
  <c r="AB394" i="9"/>
  <c r="S394" i="9"/>
  <c r="J394" i="9"/>
  <c r="AB393" i="9"/>
  <c r="AC393" i="9" s="1"/>
  <c r="S393" i="9"/>
  <c r="T393" i="9" s="1"/>
  <c r="K393" i="9"/>
  <c r="J393" i="9"/>
  <c r="AB392" i="9"/>
  <c r="S392" i="9"/>
  <c r="T392" i="9" s="1"/>
  <c r="J392" i="9"/>
  <c r="AB391" i="9"/>
  <c r="AC391" i="9" s="1"/>
  <c r="S391" i="9"/>
  <c r="T391" i="9" s="1"/>
  <c r="J391" i="9"/>
  <c r="K391" i="9" s="1"/>
  <c r="AB390" i="9"/>
  <c r="S390" i="9"/>
  <c r="T390" i="9" s="1"/>
  <c r="J390" i="9"/>
  <c r="K390" i="9" s="1"/>
  <c r="AB389" i="9"/>
  <c r="AC389" i="9" s="1"/>
  <c r="S389" i="9"/>
  <c r="T389" i="9" s="1"/>
  <c r="J389" i="9"/>
  <c r="AB388" i="9"/>
  <c r="S388" i="9"/>
  <c r="T388" i="9" s="1"/>
  <c r="J388" i="9"/>
  <c r="K388" i="9" s="1"/>
  <c r="AB387" i="9"/>
  <c r="S387" i="9"/>
  <c r="J387" i="9"/>
  <c r="K387" i="9" s="1"/>
  <c r="AB386" i="9"/>
  <c r="AC386" i="9" s="1"/>
  <c r="S386" i="9"/>
  <c r="T386" i="9" s="1"/>
  <c r="J386" i="9"/>
  <c r="AB385" i="9"/>
  <c r="AC385" i="9" s="1"/>
  <c r="S385" i="9"/>
  <c r="T385" i="9" s="1"/>
  <c r="J385" i="9"/>
  <c r="K385" i="9" s="1"/>
  <c r="AB384" i="9"/>
  <c r="S384" i="9"/>
  <c r="T384" i="9" s="1"/>
  <c r="J384" i="9"/>
  <c r="AB383" i="9"/>
  <c r="S383" i="9"/>
  <c r="J383" i="9"/>
  <c r="K383" i="9" s="1"/>
  <c r="AB382" i="9"/>
  <c r="S382" i="9"/>
  <c r="K382" i="9"/>
  <c r="J382" i="9"/>
  <c r="AB381" i="9"/>
  <c r="AC381" i="9" s="1"/>
  <c r="S381" i="9"/>
  <c r="T381" i="9" s="1"/>
  <c r="J381" i="9"/>
  <c r="AB380" i="9"/>
  <c r="S380" i="9"/>
  <c r="T380" i="9" s="1"/>
  <c r="J380" i="9"/>
  <c r="AB379" i="9"/>
  <c r="S379" i="9"/>
  <c r="J379" i="9"/>
  <c r="K379" i="9" s="1"/>
  <c r="AB378" i="9"/>
  <c r="S378" i="9"/>
  <c r="J378" i="9"/>
  <c r="AB377" i="9"/>
  <c r="AC377" i="9" s="1"/>
  <c r="S377" i="9"/>
  <c r="J377" i="9"/>
  <c r="K377" i="9" s="1"/>
  <c r="AB376" i="9"/>
  <c r="AC376" i="9" s="1"/>
  <c r="S376" i="9"/>
  <c r="T376" i="9" s="1"/>
  <c r="J376" i="9"/>
  <c r="AB375" i="9"/>
  <c r="S375" i="9"/>
  <c r="T375" i="9" s="1"/>
  <c r="J375" i="9"/>
  <c r="K375" i="9" s="1"/>
  <c r="AB374" i="9"/>
  <c r="S374" i="9"/>
  <c r="J374" i="9"/>
  <c r="AB373" i="9"/>
  <c r="AC373" i="9" s="1"/>
  <c r="S373" i="9"/>
  <c r="J373" i="9"/>
  <c r="AB372" i="9"/>
  <c r="S372" i="9"/>
  <c r="T372" i="9" s="1"/>
  <c r="K372" i="9"/>
  <c r="J372" i="9"/>
  <c r="AC371" i="9"/>
  <c r="AB371" i="9"/>
  <c r="S371" i="9"/>
  <c r="J371" i="9"/>
  <c r="K371" i="9" s="1"/>
  <c r="AB370" i="9"/>
  <c r="S370" i="9"/>
  <c r="T370" i="9" s="1"/>
  <c r="J370" i="9"/>
  <c r="K370" i="9" s="1"/>
  <c r="AB369" i="9"/>
  <c r="AC369" i="9" s="1"/>
  <c r="S369" i="9"/>
  <c r="J369" i="9"/>
  <c r="K369" i="9" s="1"/>
  <c r="AB368" i="9"/>
  <c r="AC368" i="9" s="1"/>
  <c r="S368" i="9"/>
  <c r="T368" i="9" s="1"/>
  <c r="J368" i="9"/>
  <c r="K368" i="9" s="1"/>
  <c r="AB367" i="9"/>
  <c r="T367" i="9"/>
  <c r="S367" i="9"/>
  <c r="J367" i="9"/>
  <c r="K367" i="9" s="1"/>
  <c r="AC366" i="9"/>
  <c r="AB366" i="9"/>
  <c r="S366" i="9"/>
  <c r="J366" i="9"/>
  <c r="AB365" i="9"/>
  <c r="AC365" i="9" s="1"/>
  <c r="S365" i="9"/>
  <c r="T365" i="9" s="1"/>
  <c r="J365" i="9"/>
  <c r="K365" i="9" s="1"/>
  <c r="AB364" i="9"/>
  <c r="S364" i="9"/>
  <c r="T364" i="9" s="1"/>
  <c r="J364" i="9"/>
  <c r="K364" i="9" s="1"/>
  <c r="AB363" i="9"/>
  <c r="AC363" i="9" s="1"/>
  <c r="S363" i="9"/>
  <c r="J363" i="9"/>
  <c r="K363" i="9" s="1"/>
  <c r="AB362" i="9"/>
  <c r="T362" i="9"/>
  <c r="S362" i="9"/>
  <c r="J362" i="9"/>
  <c r="AB361" i="9"/>
  <c r="AC361" i="9" s="1"/>
  <c r="S361" i="9"/>
  <c r="J361" i="9"/>
  <c r="AB360" i="9"/>
  <c r="S360" i="9"/>
  <c r="T360" i="9" s="1"/>
  <c r="J360" i="9"/>
  <c r="K360" i="9" s="1"/>
  <c r="AB359" i="9"/>
  <c r="S359" i="9"/>
  <c r="J359" i="9"/>
  <c r="K359" i="9" s="1"/>
  <c r="AB358" i="9"/>
  <c r="S358" i="9"/>
  <c r="J358" i="9"/>
  <c r="AB357" i="9"/>
  <c r="AC357" i="9" s="1"/>
  <c r="S357" i="9"/>
  <c r="J357" i="9"/>
  <c r="AB356" i="9"/>
  <c r="S356" i="9"/>
  <c r="J356" i="9"/>
  <c r="AB355" i="9"/>
  <c r="AC355" i="9" s="1"/>
  <c r="S355" i="9"/>
  <c r="T355" i="9" s="1"/>
  <c r="J355" i="9"/>
  <c r="AB354" i="9"/>
  <c r="S354" i="9"/>
  <c r="J354" i="9"/>
  <c r="AB353" i="9"/>
  <c r="S353" i="9"/>
  <c r="J353" i="9"/>
  <c r="AB352" i="9"/>
  <c r="AC352" i="9" s="1"/>
  <c r="T352" i="9"/>
  <c r="S352" i="9"/>
  <c r="J352" i="9"/>
  <c r="K352" i="9" s="1"/>
  <c r="AB351" i="9"/>
  <c r="S351" i="9"/>
  <c r="J351" i="9"/>
  <c r="AB350" i="9"/>
  <c r="AC350" i="9" s="1"/>
  <c r="S350" i="9"/>
  <c r="J350" i="9"/>
  <c r="AC349" i="9"/>
  <c r="AB349" i="9"/>
  <c r="S349" i="9"/>
  <c r="J349" i="9"/>
  <c r="AB348" i="9"/>
  <c r="S348" i="9"/>
  <c r="T348" i="9" s="1"/>
  <c r="J348" i="9"/>
  <c r="K348" i="9" s="1"/>
  <c r="AB347" i="9"/>
  <c r="AC347" i="9" s="1"/>
  <c r="S347" i="9"/>
  <c r="K347" i="9"/>
  <c r="J347" i="9"/>
  <c r="AC346" i="9"/>
  <c r="AB346" i="9"/>
  <c r="S346" i="9"/>
  <c r="J346" i="9"/>
  <c r="AB345" i="9"/>
  <c r="S345" i="9"/>
  <c r="J345" i="9"/>
  <c r="K345" i="9" s="1"/>
  <c r="AB344" i="9"/>
  <c r="AC344" i="9" s="1"/>
  <c r="S344" i="9"/>
  <c r="J344" i="9"/>
  <c r="AC343" i="9"/>
  <c r="AB343" i="9"/>
  <c r="S343" i="9"/>
  <c r="K343" i="9"/>
  <c r="J343" i="9"/>
  <c r="AC342" i="9"/>
  <c r="AB342" i="9"/>
  <c r="S342" i="9"/>
  <c r="J342" i="9"/>
  <c r="K342" i="9" s="1"/>
  <c r="AB341" i="9"/>
  <c r="S341" i="9"/>
  <c r="T341" i="9" s="1"/>
  <c r="J341" i="9"/>
  <c r="AC340" i="9"/>
  <c r="AB340" i="9"/>
  <c r="S340" i="9"/>
  <c r="J340" i="9"/>
  <c r="K340" i="9" s="1"/>
  <c r="AC339" i="9"/>
  <c r="AB339" i="9"/>
  <c r="S339" i="9"/>
  <c r="J339" i="9"/>
  <c r="AB338" i="9"/>
  <c r="S338" i="9"/>
  <c r="J338" i="9"/>
  <c r="AB337" i="9"/>
  <c r="S337" i="9"/>
  <c r="T337" i="9" s="1"/>
  <c r="J337" i="9"/>
  <c r="K337" i="9" s="1"/>
  <c r="AC336" i="9"/>
  <c r="AB336" i="9"/>
  <c r="T336" i="9"/>
  <c r="S336" i="9"/>
  <c r="J336" i="9"/>
  <c r="AB335" i="9"/>
  <c r="S335" i="9"/>
  <c r="J335" i="9"/>
  <c r="AB334" i="9"/>
  <c r="S334" i="9"/>
  <c r="T334" i="9" s="1"/>
  <c r="J334" i="9"/>
  <c r="K334" i="9" s="1"/>
  <c r="AB333" i="9"/>
  <c r="S333" i="9"/>
  <c r="J333" i="9"/>
  <c r="AB332" i="9"/>
  <c r="S332" i="9"/>
  <c r="J332" i="9"/>
  <c r="AB331" i="9"/>
  <c r="S331" i="9"/>
  <c r="T331" i="9" s="1"/>
  <c r="J331" i="9"/>
  <c r="AB330" i="9"/>
  <c r="S330" i="9"/>
  <c r="J330" i="9"/>
  <c r="K330" i="9" s="1"/>
  <c r="AB329" i="9"/>
  <c r="AC329" i="9" s="1"/>
  <c r="T329" i="9"/>
  <c r="S329" i="9"/>
  <c r="J329" i="9"/>
  <c r="AB328" i="9"/>
  <c r="AC328" i="9" s="1"/>
  <c r="S328" i="9"/>
  <c r="T328" i="9" s="1"/>
  <c r="J328" i="9"/>
  <c r="AB327" i="9"/>
  <c r="S327" i="9"/>
  <c r="T327" i="9" s="1"/>
  <c r="J327" i="9"/>
  <c r="K327" i="9" s="1"/>
  <c r="AC326" i="9"/>
  <c r="AB326" i="9"/>
  <c r="S326" i="9"/>
  <c r="J326" i="9"/>
  <c r="K326" i="9" s="1"/>
  <c r="AC307" i="9"/>
  <c r="AB307" i="9"/>
  <c r="S307" i="9"/>
  <c r="J307" i="9"/>
  <c r="AB306" i="9"/>
  <c r="AC306" i="9" s="1"/>
  <c r="S306" i="9"/>
  <c r="J306" i="9"/>
  <c r="K306" i="9" s="1"/>
  <c r="M306" i="9" s="1"/>
  <c r="AB305" i="9"/>
  <c r="S305" i="9"/>
  <c r="J305" i="9"/>
  <c r="AB304" i="9"/>
  <c r="S304" i="9"/>
  <c r="J304" i="9"/>
  <c r="AB303" i="9"/>
  <c r="S303" i="9"/>
  <c r="T303" i="9" s="1"/>
  <c r="J303" i="9"/>
  <c r="AC302" i="9"/>
  <c r="AB302" i="9"/>
  <c r="S302" i="9"/>
  <c r="J302" i="9"/>
  <c r="AB301" i="9"/>
  <c r="S301" i="9"/>
  <c r="T301" i="9" s="1"/>
  <c r="J301" i="9"/>
  <c r="AC300" i="9"/>
  <c r="AB300" i="9"/>
  <c r="T300" i="9"/>
  <c r="S300" i="9"/>
  <c r="J300" i="9"/>
  <c r="AC299" i="9"/>
  <c r="AB299" i="9"/>
  <c r="S299" i="9"/>
  <c r="J299" i="9"/>
  <c r="AB298" i="9"/>
  <c r="AC298" i="9" s="1"/>
  <c r="S298" i="9"/>
  <c r="T298" i="9" s="1"/>
  <c r="J298" i="9"/>
  <c r="AB297" i="9"/>
  <c r="S297" i="9"/>
  <c r="J297" i="9"/>
  <c r="AC296" i="9"/>
  <c r="AB296" i="9"/>
  <c r="S296" i="9"/>
  <c r="J296" i="9"/>
  <c r="AB295" i="9"/>
  <c r="AC295" i="9" s="1"/>
  <c r="S295" i="9"/>
  <c r="T295" i="9" s="1"/>
  <c r="K295" i="9"/>
  <c r="M295" i="9" s="1"/>
  <c r="J295" i="9"/>
  <c r="AB294" i="9"/>
  <c r="T294" i="9"/>
  <c r="S294" i="9"/>
  <c r="K294" i="9"/>
  <c r="M294" i="9" s="1"/>
  <c r="J294" i="9"/>
  <c r="AB293" i="9"/>
  <c r="S293" i="9"/>
  <c r="J293" i="9"/>
  <c r="AB292" i="9"/>
  <c r="AC292" i="9" s="1"/>
  <c r="S292" i="9"/>
  <c r="J292" i="9"/>
  <c r="AB291" i="9"/>
  <c r="T291" i="9"/>
  <c r="S291" i="9"/>
  <c r="J291" i="9"/>
  <c r="AB290" i="9"/>
  <c r="AC290" i="9" s="1"/>
  <c r="S290" i="9"/>
  <c r="J290" i="9"/>
  <c r="AC289" i="9"/>
  <c r="AB289" i="9"/>
  <c r="S289" i="9"/>
  <c r="J289" i="9"/>
  <c r="AB288" i="9"/>
  <c r="S288" i="9"/>
  <c r="J288" i="9"/>
  <c r="K288" i="9" s="1"/>
  <c r="M288" i="9" s="1"/>
  <c r="AB287" i="9"/>
  <c r="AC287" i="9" s="1"/>
  <c r="S287" i="9"/>
  <c r="J287" i="9"/>
  <c r="AB286" i="9"/>
  <c r="AC286" i="9" s="1"/>
  <c r="S286" i="9"/>
  <c r="K286" i="9"/>
  <c r="M286" i="9" s="1"/>
  <c r="J286" i="9"/>
  <c r="AB285" i="9"/>
  <c r="S285" i="9"/>
  <c r="J285" i="9"/>
  <c r="K285" i="9" s="1"/>
  <c r="M285" i="9" s="1"/>
  <c r="AB284" i="9"/>
  <c r="AC284" i="9" s="1"/>
  <c r="T284" i="9"/>
  <c r="S284" i="9"/>
  <c r="J284" i="9"/>
  <c r="AB283" i="9"/>
  <c r="S283" i="9"/>
  <c r="J283" i="9"/>
  <c r="AB282" i="9"/>
  <c r="AC282" i="9" s="1"/>
  <c r="S282" i="9"/>
  <c r="J282" i="9"/>
  <c r="K282" i="9" s="1"/>
  <c r="M282" i="9" s="1"/>
  <c r="AB281" i="9"/>
  <c r="T281" i="9"/>
  <c r="S281" i="9"/>
  <c r="J281" i="9"/>
  <c r="AC280" i="9"/>
  <c r="AB280" i="9"/>
  <c r="S280" i="9"/>
  <c r="J280" i="9"/>
  <c r="K280" i="9" s="1"/>
  <c r="M280" i="9" s="1"/>
  <c r="AB279" i="9"/>
  <c r="S279" i="9"/>
  <c r="T279" i="9" s="1"/>
  <c r="J279" i="9"/>
  <c r="AB278" i="9"/>
  <c r="S278" i="9"/>
  <c r="J278" i="9"/>
  <c r="AC277" i="9"/>
  <c r="AB277" i="9"/>
  <c r="S277" i="9"/>
  <c r="T277" i="9" s="1"/>
  <c r="J277" i="9"/>
  <c r="K277" i="9" s="1"/>
  <c r="M277" i="9" s="1"/>
  <c r="AB276" i="9"/>
  <c r="AC276" i="9" s="1"/>
  <c r="S276" i="9"/>
  <c r="K276" i="9"/>
  <c r="M276" i="9" s="1"/>
  <c r="J276" i="9"/>
  <c r="AB275" i="9"/>
  <c r="T275" i="9"/>
  <c r="S275" i="9"/>
  <c r="K275" i="9"/>
  <c r="M275" i="9" s="1"/>
  <c r="J275" i="9"/>
  <c r="AB274" i="9"/>
  <c r="S274" i="9"/>
  <c r="J274" i="9"/>
  <c r="K274" i="9" s="1"/>
  <c r="M274" i="9" s="1"/>
  <c r="AB273" i="9"/>
  <c r="S273" i="9"/>
  <c r="J273" i="9"/>
  <c r="K273" i="9" s="1"/>
  <c r="M273" i="9" s="1"/>
  <c r="AB272" i="9"/>
  <c r="AC272" i="9" s="1"/>
  <c r="S272" i="9"/>
  <c r="J272" i="9"/>
  <c r="AB271" i="9"/>
  <c r="AC271" i="9" s="1"/>
  <c r="T271" i="9"/>
  <c r="S271" i="9"/>
  <c r="J271" i="9"/>
  <c r="AB270" i="9"/>
  <c r="S270" i="9"/>
  <c r="T270" i="9" s="1"/>
  <c r="J270" i="9"/>
  <c r="AB269" i="9"/>
  <c r="S269" i="9"/>
  <c r="J269" i="9"/>
  <c r="K269" i="9" s="1"/>
  <c r="M269" i="9" s="1"/>
  <c r="AB268" i="9"/>
  <c r="S268" i="9"/>
  <c r="T268" i="9" s="1"/>
  <c r="J268" i="9"/>
  <c r="K268" i="9" s="1"/>
  <c r="M268" i="9" s="1"/>
  <c r="AB267" i="9"/>
  <c r="S267" i="9"/>
  <c r="T267" i="9" s="1"/>
  <c r="J267" i="9"/>
  <c r="AC266" i="9"/>
  <c r="AB266" i="9"/>
  <c r="T266" i="9"/>
  <c r="S266" i="9"/>
  <c r="J266" i="9"/>
  <c r="K266" i="9" s="1"/>
  <c r="M266" i="9" s="1"/>
  <c r="AC265" i="9"/>
  <c r="AB265" i="9"/>
  <c r="S265" i="9"/>
  <c r="J265" i="9"/>
  <c r="AC264" i="9"/>
  <c r="AB264" i="9"/>
  <c r="S264" i="9"/>
  <c r="J264" i="9"/>
  <c r="AC263" i="9"/>
  <c r="AB263" i="9"/>
  <c r="S263" i="9"/>
  <c r="T263" i="9" s="1"/>
  <c r="J263" i="9"/>
  <c r="AB262" i="9"/>
  <c r="AC262" i="9" s="1"/>
  <c r="S262" i="9"/>
  <c r="T262" i="9" s="1"/>
  <c r="J262" i="9"/>
  <c r="AB261" i="9"/>
  <c r="AC261" i="9" s="1"/>
  <c r="S261" i="9"/>
  <c r="K261" i="9"/>
  <c r="M261" i="9" s="1"/>
  <c r="J261" i="9"/>
  <c r="AC260" i="9"/>
  <c r="AB260" i="9"/>
  <c r="T260" i="9"/>
  <c r="S260" i="9"/>
  <c r="J260" i="9"/>
  <c r="AC259" i="9"/>
  <c r="AB259" i="9"/>
  <c r="S259" i="9"/>
  <c r="J259" i="9"/>
  <c r="K259" i="9" s="1"/>
  <c r="M259" i="9" s="1"/>
  <c r="AB258" i="9"/>
  <c r="S258" i="9"/>
  <c r="K258" i="9"/>
  <c r="M258" i="9" s="1"/>
  <c r="J258" i="9"/>
  <c r="AC257" i="9"/>
  <c r="AB257" i="9"/>
  <c r="S257" i="9"/>
  <c r="T257" i="9" s="1"/>
  <c r="J257" i="9"/>
  <c r="AB256" i="9"/>
  <c r="AC256" i="9" s="1"/>
  <c r="S256" i="9"/>
  <c r="J256" i="9"/>
  <c r="K256" i="9" s="1"/>
  <c r="M256" i="9" s="1"/>
  <c r="AB255" i="9"/>
  <c r="S255" i="9"/>
  <c r="J255" i="9"/>
  <c r="AB254" i="9"/>
  <c r="S254" i="9"/>
  <c r="J254" i="9"/>
  <c r="AB253" i="9"/>
  <c r="S253" i="9"/>
  <c r="T253" i="9" s="1"/>
  <c r="J253" i="9"/>
  <c r="AB252" i="9"/>
  <c r="S252" i="9"/>
  <c r="T252" i="9" s="1"/>
  <c r="J252" i="9"/>
  <c r="K252" i="9" s="1"/>
  <c r="M252" i="9" s="1"/>
  <c r="AB251" i="9"/>
  <c r="AC251" i="9" s="1"/>
  <c r="S251" i="9"/>
  <c r="T251" i="9" s="1"/>
  <c r="K251" i="9"/>
  <c r="M251" i="9" s="1"/>
  <c r="J251" i="9"/>
  <c r="AB250" i="9"/>
  <c r="S250" i="9"/>
  <c r="T250" i="9" s="1"/>
  <c r="J250" i="9"/>
  <c r="K250" i="9" s="1"/>
  <c r="M250" i="9" s="1"/>
  <c r="AB249" i="9"/>
  <c r="S249" i="9"/>
  <c r="K249" i="9"/>
  <c r="M249" i="9" s="1"/>
  <c r="J249" i="9"/>
  <c r="AC248" i="9"/>
  <c r="AB248" i="9"/>
  <c r="S248" i="9"/>
  <c r="K248" i="9"/>
  <c r="M248" i="9" s="1"/>
  <c r="J248" i="9"/>
  <c r="AB247" i="9"/>
  <c r="S247" i="9"/>
  <c r="J247" i="9"/>
  <c r="K247" i="9" s="1"/>
  <c r="M247" i="9" s="1"/>
  <c r="AB246" i="9"/>
  <c r="AC246" i="9" s="1"/>
  <c r="S246" i="9"/>
  <c r="J246" i="9"/>
  <c r="K246" i="9" s="1"/>
  <c r="M246" i="9" s="1"/>
  <c r="AB245" i="9"/>
  <c r="AC245" i="9" s="1"/>
  <c r="S245" i="9"/>
  <c r="T245" i="9" s="1"/>
  <c r="J245" i="9"/>
  <c r="AB244" i="9"/>
  <c r="AC244" i="9" s="1"/>
  <c r="S244" i="9"/>
  <c r="K244" i="9"/>
  <c r="M244" i="9" s="1"/>
  <c r="J244" i="9"/>
  <c r="AB243" i="9"/>
  <c r="S243" i="9"/>
  <c r="T243" i="9" s="1"/>
  <c r="J243" i="9"/>
  <c r="AB242" i="9"/>
  <c r="S242" i="9"/>
  <c r="K242" i="9"/>
  <c r="M242" i="9" s="1"/>
  <c r="J242" i="9"/>
  <c r="AB241" i="9"/>
  <c r="S241" i="9"/>
  <c r="T241" i="9" s="1"/>
  <c r="J241" i="9"/>
  <c r="AC240" i="9"/>
  <c r="AB240" i="9"/>
  <c r="S240" i="9"/>
  <c r="T240" i="9" s="1"/>
  <c r="J240" i="9"/>
  <c r="AB239" i="9"/>
  <c r="AC239" i="9" s="1"/>
  <c r="S239" i="9"/>
  <c r="T239" i="9" s="1"/>
  <c r="J239" i="9"/>
  <c r="AB238" i="9"/>
  <c r="S238" i="9"/>
  <c r="J238" i="9"/>
  <c r="K238" i="9" s="1"/>
  <c r="M238" i="9" s="1"/>
  <c r="AC237" i="9"/>
  <c r="AB237" i="9"/>
  <c r="S237" i="9"/>
  <c r="J237" i="9"/>
  <c r="K237" i="9" s="1"/>
  <c r="M237" i="9" s="1"/>
  <c r="AB236" i="9"/>
  <c r="T236" i="9"/>
  <c r="S236" i="9"/>
  <c r="J236" i="9"/>
  <c r="K236" i="9" s="1"/>
  <c r="M236" i="9" s="1"/>
  <c r="AB235" i="9"/>
  <c r="AC235" i="9" s="1"/>
  <c r="S235" i="9"/>
  <c r="J235" i="9"/>
  <c r="AB234" i="9"/>
  <c r="AC234" i="9" s="1"/>
  <c r="T234" i="9"/>
  <c r="S234" i="9"/>
  <c r="J234" i="9"/>
  <c r="K234" i="9" s="1"/>
  <c r="M234" i="9" s="1"/>
  <c r="AB233" i="9"/>
  <c r="S233" i="9"/>
  <c r="T233" i="9" s="1"/>
  <c r="J233" i="9"/>
  <c r="AB232" i="9"/>
  <c r="S232" i="9"/>
  <c r="T232" i="9" s="1"/>
  <c r="J232" i="9"/>
  <c r="K232" i="9" s="1"/>
  <c r="M232" i="9" s="1"/>
  <c r="AB231" i="9"/>
  <c r="S231" i="9"/>
  <c r="J231" i="9"/>
  <c r="K231" i="9" s="1"/>
  <c r="M231" i="9" s="1"/>
  <c r="AB230" i="9"/>
  <c r="AC230" i="9" s="1"/>
  <c r="S230" i="9"/>
  <c r="T230" i="9" s="1"/>
  <c r="J230" i="9"/>
  <c r="K230" i="9" s="1"/>
  <c r="M230" i="9" s="1"/>
  <c r="AB229" i="9"/>
  <c r="AC229" i="9" s="1"/>
  <c r="S229" i="9"/>
  <c r="T229" i="9" s="1"/>
  <c r="J229" i="9"/>
  <c r="K229" i="9" s="1"/>
  <c r="M229" i="9" s="1"/>
  <c r="AB228" i="9"/>
  <c r="AC228" i="9" s="1"/>
  <c r="S228" i="9"/>
  <c r="J228" i="9"/>
  <c r="K228" i="9" s="1"/>
  <c r="M228" i="9" s="1"/>
  <c r="AC227" i="9"/>
  <c r="AB227" i="9"/>
  <c r="S227" i="9"/>
  <c r="J227" i="9"/>
  <c r="AB226" i="9"/>
  <c r="S226" i="9"/>
  <c r="J226" i="9"/>
  <c r="AB225" i="9"/>
  <c r="AC225" i="9" s="1"/>
  <c r="S225" i="9"/>
  <c r="T225" i="9" s="1"/>
  <c r="J225" i="9"/>
  <c r="K225" i="9" s="1"/>
  <c r="M225" i="9" s="1"/>
  <c r="AB224" i="9"/>
  <c r="AC224" i="9" s="1"/>
  <c r="T224" i="9"/>
  <c r="S224" i="9"/>
  <c r="J224" i="9"/>
  <c r="AB223" i="9"/>
  <c r="AC223" i="9" s="1"/>
  <c r="S223" i="9"/>
  <c r="T223" i="9" s="1"/>
  <c r="J223" i="9"/>
  <c r="AB222" i="9"/>
  <c r="S222" i="9"/>
  <c r="K222" i="9"/>
  <c r="M222" i="9" s="1"/>
  <c r="J222" i="9"/>
  <c r="AB221" i="9"/>
  <c r="T221" i="9"/>
  <c r="S221" i="9"/>
  <c r="J221" i="9"/>
  <c r="AB220" i="9"/>
  <c r="S220" i="9"/>
  <c r="J220" i="9"/>
  <c r="AB219" i="9"/>
  <c r="T219" i="9"/>
  <c r="S219" i="9"/>
  <c r="J219" i="9"/>
  <c r="K219" i="9" s="1"/>
  <c r="M219" i="9" s="1"/>
  <c r="AC218" i="9"/>
  <c r="AB218" i="9"/>
  <c r="S218" i="9"/>
  <c r="J218" i="9"/>
  <c r="K218" i="9" s="1"/>
  <c r="M218" i="9" s="1"/>
  <c r="AC217" i="9"/>
  <c r="AB217" i="9"/>
  <c r="S217" i="9"/>
  <c r="J217" i="9"/>
  <c r="AB216" i="9"/>
  <c r="T216" i="9"/>
  <c r="S216" i="9"/>
  <c r="J216" i="9"/>
  <c r="AB215" i="9"/>
  <c r="S215" i="9"/>
  <c r="J215" i="9"/>
  <c r="AB214" i="9"/>
  <c r="AC214" i="9" s="1"/>
  <c r="S214" i="9"/>
  <c r="T214" i="9" s="1"/>
  <c r="K214" i="9"/>
  <c r="M214" i="9" s="1"/>
  <c r="J214" i="9"/>
  <c r="AB213" i="9"/>
  <c r="S213" i="9"/>
  <c r="T213" i="9" s="1"/>
  <c r="J213" i="9"/>
  <c r="K213" i="9" s="1"/>
  <c r="M213" i="9" s="1"/>
  <c r="AB212" i="9"/>
  <c r="AC212" i="9" s="1"/>
  <c r="S212" i="9"/>
  <c r="T212" i="9" s="1"/>
  <c r="K212" i="9"/>
  <c r="M212" i="9" s="1"/>
  <c r="J212" i="9"/>
  <c r="AB211" i="9"/>
  <c r="S211" i="9"/>
  <c r="J211" i="9"/>
  <c r="AB210" i="9"/>
  <c r="AC210" i="9" s="1"/>
  <c r="S210" i="9"/>
  <c r="J210" i="9"/>
  <c r="AC209" i="9"/>
  <c r="AB209" i="9"/>
  <c r="S209" i="9"/>
  <c r="J209" i="9"/>
  <c r="K209" i="9" s="1"/>
  <c r="M209" i="9" s="1"/>
  <c r="AB208" i="9"/>
  <c r="AC208" i="9" s="1"/>
  <c r="S208" i="9"/>
  <c r="K208" i="9"/>
  <c r="M208" i="9" s="1"/>
  <c r="J208" i="9"/>
  <c r="AB207" i="9"/>
  <c r="AC207" i="9" s="1"/>
  <c r="S207" i="9"/>
  <c r="J207" i="9"/>
  <c r="AB206" i="9"/>
  <c r="AC206" i="9" s="1"/>
  <c r="T206" i="9"/>
  <c r="S206" i="9"/>
  <c r="J206" i="9"/>
  <c r="AB205" i="9"/>
  <c r="S205" i="9"/>
  <c r="J205" i="9"/>
  <c r="K205" i="9" s="1"/>
  <c r="M205" i="9" s="1"/>
  <c r="AB204" i="9"/>
  <c r="S204" i="9"/>
  <c r="T204" i="9" s="1"/>
  <c r="J204" i="9"/>
  <c r="AB203" i="9"/>
  <c r="S203" i="9"/>
  <c r="T203" i="9" s="1"/>
  <c r="J203" i="9"/>
  <c r="AB202" i="9"/>
  <c r="S202" i="9"/>
  <c r="J202" i="9"/>
  <c r="K202" i="9" s="1"/>
  <c r="M202" i="9" s="1"/>
  <c r="AB201" i="9"/>
  <c r="AC201" i="9" s="1"/>
  <c r="S201" i="9"/>
  <c r="J201" i="9"/>
  <c r="AC200" i="9"/>
  <c r="AB200" i="9"/>
  <c r="S200" i="9"/>
  <c r="J200" i="9"/>
  <c r="K200" i="9" s="1"/>
  <c r="M200" i="9" s="1"/>
  <c r="AB199" i="9"/>
  <c r="AC199" i="9" s="1"/>
  <c r="S199" i="9"/>
  <c r="T199" i="9" s="1"/>
  <c r="J199" i="9"/>
  <c r="AB198" i="9"/>
  <c r="AC198" i="9" s="1"/>
  <c r="S198" i="9"/>
  <c r="T198" i="9" s="1"/>
  <c r="J198" i="9"/>
  <c r="AB197" i="9"/>
  <c r="AC197" i="9" s="1"/>
  <c r="S197" i="9"/>
  <c r="J197" i="9"/>
  <c r="AB196" i="9"/>
  <c r="S196" i="9"/>
  <c r="T196" i="9" s="1"/>
  <c r="K196" i="9"/>
  <c r="M196" i="9" s="1"/>
  <c r="J196" i="9"/>
  <c r="AB195" i="9"/>
  <c r="S195" i="9"/>
  <c r="T195" i="9" s="1"/>
  <c r="J195" i="9"/>
  <c r="K195" i="9" s="1"/>
  <c r="M195" i="9" s="1"/>
  <c r="AB194" i="9"/>
  <c r="S194" i="9"/>
  <c r="T194" i="9" s="1"/>
  <c r="J194" i="9"/>
  <c r="K194" i="9" s="1"/>
  <c r="M194" i="9" s="1"/>
  <c r="AB193" i="9"/>
  <c r="AC193" i="9" s="1"/>
  <c r="S193" i="9"/>
  <c r="J193" i="9"/>
  <c r="K193" i="9" s="1"/>
  <c r="M193" i="9" s="1"/>
  <c r="AC192" i="9"/>
  <c r="AB192" i="9"/>
  <c r="S192" i="9"/>
  <c r="T192" i="9" s="1"/>
  <c r="J192" i="9"/>
  <c r="AB191" i="9"/>
  <c r="AC191" i="9" s="1"/>
  <c r="S191" i="9"/>
  <c r="J191" i="9"/>
  <c r="K191" i="9" s="1"/>
  <c r="M191" i="9" s="1"/>
  <c r="AB190" i="9"/>
  <c r="S190" i="9"/>
  <c r="J190" i="9"/>
  <c r="AB189" i="9"/>
  <c r="AC189" i="9" s="1"/>
  <c r="S189" i="9"/>
  <c r="T189" i="9" s="1"/>
  <c r="J189" i="9"/>
  <c r="K189" i="9" s="1"/>
  <c r="M189" i="9" s="1"/>
  <c r="AB188" i="9"/>
  <c r="AC188" i="9" s="1"/>
  <c r="S188" i="9"/>
  <c r="T188" i="9" s="1"/>
  <c r="J188" i="9"/>
  <c r="AB187" i="9"/>
  <c r="AC187" i="9" s="1"/>
  <c r="S187" i="9"/>
  <c r="T187" i="9" s="1"/>
  <c r="J187" i="9"/>
  <c r="AC186" i="9"/>
  <c r="AB186" i="9"/>
  <c r="S186" i="9"/>
  <c r="K186" i="9"/>
  <c r="M186" i="9" s="1"/>
  <c r="J186" i="9"/>
  <c r="AB185" i="9"/>
  <c r="S185" i="9"/>
  <c r="T185" i="9" s="1"/>
  <c r="J185" i="9"/>
  <c r="AB184" i="9"/>
  <c r="S184" i="9"/>
  <c r="T184" i="9" s="1"/>
  <c r="M184" i="9"/>
  <c r="J184" i="9"/>
  <c r="K184" i="9" s="1"/>
  <c r="AB183" i="9"/>
  <c r="AC183" i="9" s="1"/>
  <c r="S183" i="9"/>
  <c r="J183" i="9"/>
  <c r="K183" i="9" s="1"/>
  <c r="M183" i="9" s="1"/>
  <c r="AC182" i="9"/>
  <c r="AB182" i="9"/>
  <c r="S182" i="9"/>
  <c r="K182" i="9"/>
  <c r="M182" i="9" s="1"/>
  <c r="J182" i="9"/>
  <c r="AB181" i="9"/>
  <c r="AC181" i="9" s="1"/>
  <c r="S181" i="9"/>
  <c r="J181" i="9"/>
  <c r="AB180" i="9"/>
  <c r="S180" i="9"/>
  <c r="T180" i="9" s="1"/>
  <c r="J180" i="9"/>
  <c r="AB179" i="9"/>
  <c r="AC179" i="9" s="1"/>
  <c r="S179" i="9"/>
  <c r="J179" i="9"/>
  <c r="K179" i="9" s="1"/>
  <c r="M179" i="9" s="1"/>
  <c r="AB178" i="9"/>
  <c r="AC178" i="9" s="1"/>
  <c r="S178" i="9"/>
  <c r="T178" i="9" s="1"/>
  <c r="J178" i="9"/>
  <c r="K178" i="9" s="1"/>
  <c r="M178" i="9" s="1"/>
  <c r="AB177" i="9"/>
  <c r="S177" i="9"/>
  <c r="T177" i="9" s="1"/>
  <c r="J177" i="9"/>
  <c r="AB176" i="9"/>
  <c r="S176" i="9"/>
  <c r="T176" i="9" s="1"/>
  <c r="J176" i="9"/>
  <c r="AB175" i="9"/>
  <c r="S175" i="9"/>
  <c r="J175" i="9"/>
  <c r="AC174" i="9"/>
  <c r="AB174" i="9"/>
  <c r="S174" i="9"/>
  <c r="J174" i="9"/>
  <c r="K174" i="9" s="1"/>
  <c r="M174" i="9" s="1"/>
  <c r="AB173" i="9"/>
  <c r="S173" i="9"/>
  <c r="T173" i="9" s="1"/>
  <c r="J173" i="9"/>
  <c r="K173" i="9" s="1"/>
  <c r="M173" i="9" s="1"/>
  <c r="AB172" i="9"/>
  <c r="AC172" i="9" s="1"/>
  <c r="S172" i="9"/>
  <c r="T172" i="9" s="1"/>
  <c r="J172" i="9"/>
  <c r="AB171" i="9"/>
  <c r="AC171" i="9" s="1"/>
  <c r="S171" i="9"/>
  <c r="J171" i="9"/>
  <c r="K171" i="9" s="1"/>
  <c r="M171" i="9" s="1"/>
  <c r="AC170" i="9"/>
  <c r="AB170" i="9"/>
  <c r="S170" i="9"/>
  <c r="J170" i="9"/>
  <c r="AB169" i="9"/>
  <c r="S169" i="9"/>
  <c r="J169" i="9"/>
  <c r="K169" i="9" s="1"/>
  <c r="M169" i="9" s="1"/>
  <c r="AB168" i="9"/>
  <c r="S168" i="9"/>
  <c r="T168" i="9" s="1"/>
  <c r="J168" i="9"/>
  <c r="AB167" i="9"/>
  <c r="S167" i="9"/>
  <c r="T167" i="9" s="1"/>
  <c r="J167" i="9"/>
  <c r="K167" i="9" s="1"/>
  <c r="M167" i="9" s="1"/>
  <c r="AB166" i="9"/>
  <c r="S166" i="9"/>
  <c r="J166" i="9"/>
  <c r="K166" i="9" s="1"/>
  <c r="M166" i="9" s="1"/>
  <c r="AB165" i="9"/>
  <c r="S165" i="9"/>
  <c r="J165" i="9"/>
  <c r="K165" i="9" s="1"/>
  <c r="M165" i="9" s="1"/>
  <c r="AB164" i="9"/>
  <c r="S164" i="9"/>
  <c r="J164" i="9"/>
  <c r="K164" i="9" s="1"/>
  <c r="M164" i="9" s="1"/>
  <c r="AC163" i="9"/>
  <c r="AB163" i="9"/>
  <c r="S163" i="9"/>
  <c r="J163" i="9"/>
  <c r="K163" i="9" s="1"/>
  <c r="M163" i="9" s="1"/>
  <c r="AB162" i="9"/>
  <c r="AC162" i="9" s="1"/>
  <c r="S162" i="9"/>
  <c r="J162" i="9"/>
  <c r="K162" i="9" s="1"/>
  <c r="M162" i="9" s="1"/>
  <c r="AB161" i="9"/>
  <c r="AC161" i="9" s="1"/>
  <c r="T161" i="9"/>
  <c r="S161" i="9"/>
  <c r="K161" i="9"/>
  <c r="M161" i="9" s="1"/>
  <c r="J161" i="9"/>
  <c r="AB160" i="9"/>
  <c r="S160" i="9"/>
  <c r="T160" i="9" s="1"/>
  <c r="J160" i="9"/>
  <c r="AB159" i="9"/>
  <c r="S159" i="9"/>
  <c r="T159" i="9" s="1"/>
  <c r="J159" i="9"/>
  <c r="K159" i="9" s="1"/>
  <c r="M159" i="9" s="1"/>
  <c r="AB158" i="9"/>
  <c r="S158" i="9"/>
  <c r="T158" i="9" s="1"/>
  <c r="J158" i="9"/>
  <c r="K158" i="9" s="1"/>
  <c r="M158" i="9" s="1"/>
  <c r="AB157" i="9"/>
  <c r="AC157" i="9" s="1"/>
  <c r="S157" i="9"/>
  <c r="T157" i="9" s="1"/>
  <c r="J157" i="9"/>
  <c r="K157" i="9" s="1"/>
  <c r="M157" i="9" s="1"/>
  <c r="AC156" i="9"/>
  <c r="AB156" i="9"/>
  <c r="S156" i="9"/>
  <c r="T156" i="9" s="1"/>
  <c r="J156" i="9"/>
  <c r="K156" i="9" s="1"/>
  <c r="M156" i="9" s="1"/>
  <c r="AC155" i="9"/>
  <c r="AB155" i="9"/>
  <c r="S155" i="9"/>
  <c r="M155" i="9"/>
  <c r="J155" i="9"/>
  <c r="K155" i="9" s="1"/>
  <c r="AB154" i="9"/>
  <c r="AC154" i="9" s="1"/>
  <c r="S154" i="9"/>
  <c r="J154" i="9"/>
  <c r="AB153" i="9"/>
  <c r="AC153" i="9" s="1"/>
  <c r="S153" i="9"/>
  <c r="J153" i="9"/>
  <c r="AB152" i="9"/>
  <c r="S152" i="9"/>
  <c r="T152" i="9" s="1"/>
  <c r="J152" i="9"/>
  <c r="AB151" i="9"/>
  <c r="S151" i="9"/>
  <c r="J151" i="9"/>
  <c r="AB150" i="9"/>
  <c r="S150" i="9"/>
  <c r="J150" i="9"/>
  <c r="AB149" i="9"/>
  <c r="AC149" i="9" s="1"/>
  <c r="T149" i="9"/>
  <c r="S149" i="9"/>
  <c r="J149" i="9"/>
  <c r="AB148" i="9"/>
  <c r="S148" i="9"/>
  <c r="J148" i="9"/>
  <c r="K148" i="9" s="1"/>
  <c r="M148" i="9" s="1"/>
  <c r="AB147" i="9"/>
  <c r="S147" i="9"/>
  <c r="J147" i="9"/>
  <c r="AB146" i="9"/>
  <c r="S146" i="9"/>
  <c r="K146" i="9"/>
  <c r="M146" i="9" s="1"/>
  <c r="J146" i="9"/>
  <c r="AB145" i="9"/>
  <c r="S145" i="9"/>
  <c r="J145" i="9"/>
  <c r="AB144" i="9"/>
  <c r="AC144" i="9" s="1"/>
  <c r="T144" i="9"/>
  <c r="S144" i="9"/>
  <c r="J144" i="9"/>
  <c r="AB143" i="9"/>
  <c r="S143" i="9"/>
  <c r="T143" i="9" s="1"/>
  <c r="J143" i="9"/>
  <c r="K143" i="9" s="1"/>
  <c r="M143" i="9" s="1"/>
  <c r="AB142" i="9"/>
  <c r="AC142" i="9" s="1"/>
  <c r="T142" i="9"/>
  <c r="S142" i="9"/>
  <c r="J142" i="9"/>
  <c r="AC141" i="9"/>
  <c r="AB141" i="9"/>
  <c r="S141" i="9"/>
  <c r="J141" i="9"/>
  <c r="AC140" i="9"/>
  <c r="AB140" i="9"/>
  <c r="S140" i="9"/>
  <c r="J140" i="9"/>
  <c r="K140" i="9" s="1"/>
  <c r="M140" i="9" s="1"/>
  <c r="AB139" i="9"/>
  <c r="T139" i="9"/>
  <c r="S139" i="9"/>
  <c r="J139" i="9"/>
  <c r="AC138" i="9"/>
  <c r="AB138" i="9"/>
  <c r="S138" i="9"/>
  <c r="J138" i="9"/>
  <c r="AB137" i="9"/>
  <c r="AC137" i="9" s="1"/>
  <c r="S137" i="9"/>
  <c r="T137" i="9" s="1"/>
  <c r="J137" i="9"/>
  <c r="AB136" i="9"/>
  <c r="S136" i="9"/>
  <c r="J136" i="9"/>
  <c r="K136" i="9" s="1"/>
  <c r="M136" i="9" s="1"/>
  <c r="AB135" i="9"/>
  <c r="S135" i="9"/>
  <c r="J135" i="9"/>
  <c r="K135" i="9" s="1"/>
  <c r="M135" i="9" s="1"/>
  <c r="AB134" i="9"/>
  <c r="S134" i="9"/>
  <c r="J134" i="9"/>
  <c r="K134" i="9" s="1"/>
  <c r="M134" i="9" s="1"/>
  <c r="AB133" i="9"/>
  <c r="S133" i="9"/>
  <c r="T133" i="9" s="1"/>
  <c r="J133" i="9"/>
  <c r="AB132" i="9"/>
  <c r="AC132" i="9" s="1"/>
  <c r="S132" i="9"/>
  <c r="T132" i="9" s="1"/>
  <c r="J132" i="9"/>
  <c r="K132" i="9" s="1"/>
  <c r="M132" i="9" s="1"/>
  <c r="AB131" i="9"/>
  <c r="S131" i="9"/>
  <c r="J131" i="9"/>
  <c r="K131" i="9" s="1"/>
  <c r="M131" i="9" s="1"/>
  <c r="AB130" i="9"/>
  <c r="S130" i="9"/>
  <c r="J130" i="9"/>
  <c r="AB129" i="9"/>
  <c r="S129" i="9"/>
  <c r="J129" i="9"/>
  <c r="AB128" i="9"/>
  <c r="S128" i="9"/>
  <c r="T128" i="9" s="1"/>
  <c r="K128" i="9"/>
  <c r="M128" i="9" s="1"/>
  <c r="J128" i="9"/>
  <c r="AB127" i="9"/>
  <c r="S127" i="9"/>
  <c r="J127" i="9"/>
  <c r="K127" i="9" s="1"/>
  <c r="M127" i="9" s="1"/>
  <c r="AB126" i="9"/>
  <c r="AC126" i="9" s="1"/>
  <c r="S126" i="9"/>
  <c r="J126" i="9"/>
  <c r="AB125" i="9"/>
  <c r="S125" i="9"/>
  <c r="J125" i="9"/>
  <c r="AB124" i="9"/>
  <c r="S124" i="9"/>
  <c r="J124" i="9"/>
  <c r="AB123" i="9"/>
  <c r="S123" i="9"/>
  <c r="T123" i="9" s="1"/>
  <c r="J123" i="9"/>
  <c r="AB122" i="9"/>
  <c r="S122" i="9"/>
  <c r="J122" i="9"/>
  <c r="K122" i="9" s="1"/>
  <c r="M122" i="9" s="1"/>
  <c r="AB121" i="9"/>
  <c r="AC121" i="9" s="1"/>
  <c r="S121" i="9"/>
  <c r="T121" i="9" s="1"/>
  <c r="J121" i="9"/>
  <c r="AB120" i="9"/>
  <c r="S120" i="9"/>
  <c r="J120" i="9"/>
  <c r="AB119" i="9"/>
  <c r="S119" i="9"/>
  <c r="J119" i="9"/>
  <c r="AC118" i="9"/>
  <c r="AB118" i="9"/>
  <c r="S118" i="9"/>
  <c r="J118" i="9"/>
  <c r="AB117" i="9"/>
  <c r="S117" i="9"/>
  <c r="J117" i="9"/>
  <c r="AB116" i="9"/>
  <c r="S116" i="9"/>
  <c r="T116" i="9" s="1"/>
  <c r="J116" i="9"/>
  <c r="K116" i="9" s="1"/>
  <c r="M116" i="9" s="1"/>
  <c r="AB115" i="9"/>
  <c r="S115" i="9"/>
  <c r="J115" i="9"/>
  <c r="AB114" i="9"/>
  <c r="AC114" i="9" s="1"/>
  <c r="S114" i="9"/>
  <c r="J114" i="9"/>
  <c r="AB113" i="9"/>
  <c r="AC113" i="9" s="1"/>
  <c r="S113" i="9"/>
  <c r="J113" i="9"/>
  <c r="AB112" i="9"/>
  <c r="AC112" i="9" s="1"/>
  <c r="S112" i="9"/>
  <c r="T112" i="9" s="1"/>
  <c r="J112" i="9"/>
  <c r="K112" i="9" s="1"/>
  <c r="M112" i="9" s="1"/>
  <c r="AB111" i="9"/>
  <c r="S111" i="9"/>
  <c r="J111" i="9"/>
  <c r="AB110" i="9"/>
  <c r="S110" i="9"/>
  <c r="J110" i="9"/>
  <c r="K110" i="9" s="1"/>
  <c r="M110" i="9" s="1"/>
  <c r="AB109" i="9"/>
  <c r="AC109" i="9" s="1"/>
  <c r="S109" i="9"/>
  <c r="J109" i="9"/>
  <c r="AB108" i="9"/>
  <c r="S108" i="9"/>
  <c r="J108" i="9"/>
  <c r="AB107" i="9"/>
  <c r="S107" i="9"/>
  <c r="T107" i="9" s="1"/>
  <c r="J107" i="9"/>
  <c r="K107" i="9" s="1"/>
  <c r="M107" i="9" s="1"/>
  <c r="AB106" i="9"/>
  <c r="AC106" i="9" s="1"/>
  <c r="S106" i="9"/>
  <c r="J106" i="9"/>
  <c r="K106" i="9" s="1"/>
  <c r="M106" i="9" s="1"/>
  <c r="AB105" i="9"/>
  <c r="S105" i="9"/>
  <c r="J105" i="9"/>
  <c r="AB104" i="9"/>
  <c r="AC104" i="9" s="1"/>
  <c r="S104" i="9"/>
  <c r="T104" i="9" s="1"/>
  <c r="J104" i="9"/>
  <c r="K104" i="9" s="1"/>
  <c r="M104" i="9" s="1"/>
  <c r="AC103" i="9"/>
  <c r="AB103" i="9"/>
  <c r="S103" i="9"/>
  <c r="J103" i="9"/>
  <c r="AB102" i="9"/>
  <c r="S102" i="9"/>
  <c r="J102" i="9"/>
  <c r="K102" i="9" s="1"/>
  <c r="M102" i="9" s="1"/>
  <c r="AB101" i="9"/>
  <c r="AC101" i="9" s="1"/>
  <c r="S101" i="9"/>
  <c r="T101" i="9" s="1"/>
  <c r="J101" i="9"/>
  <c r="AB100" i="9"/>
  <c r="S100" i="9"/>
  <c r="J100" i="9"/>
  <c r="AB99" i="9"/>
  <c r="S99" i="9"/>
  <c r="T99" i="9" s="1"/>
  <c r="J99" i="9"/>
  <c r="K99" i="9" s="1"/>
  <c r="M99" i="9" s="1"/>
  <c r="AB98" i="9"/>
  <c r="S98" i="9"/>
  <c r="T98" i="9" s="1"/>
  <c r="J98" i="9"/>
  <c r="K98" i="9" s="1"/>
  <c r="M98" i="9" s="1"/>
  <c r="AB97" i="9"/>
  <c r="AC97" i="9" s="1"/>
  <c r="S97" i="9"/>
  <c r="J97" i="9"/>
  <c r="K97" i="9" s="1"/>
  <c r="M97" i="9" s="1"/>
  <c r="AB96" i="9"/>
  <c r="AC96" i="9" s="1"/>
  <c r="S96" i="9"/>
  <c r="T96" i="9" s="1"/>
  <c r="J96" i="9"/>
  <c r="AB95" i="9"/>
  <c r="AC95" i="9" s="1"/>
  <c r="S95" i="9"/>
  <c r="T95" i="9" s="1"/>
  <c r="J95" i="9"/>
  <c r="K95" i="9" s="1"/>
  <c r="M95" i="9" s="1"/>
  <c r="AB94" i="9"/>
  <c r="S94" i="9"/>
  <c r="T94" i="9" s="1"/>
  <c r="J94" i="9"/>
  <c r="K94" i="9" s="1"/>
  <c r="M94" i="9" s="1"/>
  <c r="AB93" i="9"/>
  <c r="AC93" i="9" s="1"/>
  <c r="S93" i="9"/>
  <c r="J93" i="9"/>
  <c r="K93" i="9" s="1"/>
  <c r="M93" i="9" s="1"/>
  <c r="AB92" i="9"/>
  <c r="AC92" i="9" s="1"/>
  <c r="S92" i="9"/>
  <c r="T92" i="9" s="1"/>
  <c r="J92" i="9"/>
  <c r="AB91" i="9"/>
  <c r="AC91" i="9" s="1"/>
  <c r="S91" i="9"/>
  <c r="T91" i="9" s="1"/>
  <c r="J91" i="9"/>
  <c r="K91" i="9" s="1"/>
  <c r="M91" i="9" s="1"/>
  <c r="AB90" i="9"/>
  <c r="AC90" i="9" s="1"/>
  <c r="S90" i="9"/>
  <c r="T90" i="9" s="1"/>
  <c r="J90" i="9"/>
  <c r="K90" i="9" s="1"/>
  <c r="M90" i="9" s="1"/>
  <c r="AB89" i="9"/>
  <c r="AC89" i="9" s="1"/>
  <c r="T89" i="9"/>
  <c r="S89" i="9"/>
  <c r="J89" i="9"/>
  <c r="K89" i="9" s="1"/>
  <c r="M89" i="9" s="1"/>
  <c r="AB88" i="9"/>
  <c r="AC88" i="9" s="1"/>
  <c r="S88" i="9"/>
  <c r="T88" i="9" s="1"/>
  <c r="J88" i="9"/>
  <c r="AB87" i="9"/>
  <c r="AC87" i="9" s="1"/>
  <c r="S87" i="9"/>
  <c r="T87" i="9" s="1"/>
  <c r="J87" i="9"/>
  <c r="K87" i="9" s="1"/>
  <c r="M87" i="9" s="1"/>
  <c r="AB86" i="9"/>
  <c r="S86" i="9"/>
  <c r="T86" i="9" s="1"/>
  <c r="J86" i="9"/>
  <c r="K86" i="9" s="1"/>
  <c r="M86" i="9" s="1"/>
  <c r="AB85" i="9"/>
  <c r="AC85" i="9" s="1"/>
  <c r="S85" i="9"/>
  <c r="T85" i="9" s="1"/>
  <c r="J85" i="9"/>
  <c r="K85" i="9" s="1"/>
  <c r="M85" i="9" s="1"/>
  <c r="AB84" i="9"/>
  <c r="AC84" i="9" s="1"/>
  <c r="S84" i="9"/>
  <c r="T84" i="9" s="1"/>
  <c r="J84" i="9"/>
  <c r="K84" i="9" s="1"/>
  <c r="M84" i="9" s="1"/>
  <c r="AB83" i="9"/>
  <c r="AC83" i="9" s="1"/>
  <c r="S83" i="9"/>
  <c r="T83" i="9" s="1"/>
  <c r="J83" i="9"/>
  <c r="K83" i="9" s="1"/>
  <c r="M83" i="9" s="1"/>
  <c r="AB82" i="9"/>
  <c r="S82" i="9"/>
  <c r="T82" i="9" s="1"/>
  <c r="J82" i="9"/>
  <c r="K82" i="9" s="1"/>
  <c r="M82" i="9" s="1"/>
  <c r="AB81" i="9"/>
  <c r="AC81" i="9" s="1"/>
  <c r="S81" i="9"/>
  <c r="T81" i="9" s="1"/>
  <c r="J81" i="9"/>
  <c r="K81" i="9" s="1"/>
  <c r="M81" i="9" s="1"/>
  <c r="AB80" i="9"/>
  <c r="AC80" i="9" s="1"/>
  <c r="S80" i="9"/>
  <c r="T80" i="9" s="1"/>
  <c r="J80" i="9"/>
  <c r="K80" i="9" s="1"/>
  <c r="M80" i="9" s="1"/>
  <c r="AB79" i="9"/>
  <c r="AC79" i="9" s="1"/>
  <c r="S79" i="9"/>
  <c r="T79" i="9" s="1"/>
  <c r="J79" i="9"/>
  <c r="K79" i="9" s="1"/>
  <c r="M79" i="9" s="1"/>
  <c r="AB78" i="9"/>
  <c r="S78" i="9"/>
  <c r="T78" i="9" s="1"/>
  <c r="J78" i="9"/>
  <c r="K78" i="9" s="1"/>
  <c r="M78" i="9" s="1"/>
  <c r="AB77" i="9"/>
  <c r="AC77" i="9" s="1"/>
  <c r="S77" i="9"/>
  <c r="J77" i="9"/>
  <c r="K77" i="9" s="1"/>
  <c r="M77" i="9" s="1"/>
  <c r="AB76" i="9"/>
  <c r="AC76" i="9" s="1"/>
  <c r="S76" i="9"/>
  <c r="T76" i="9" s="1"/>
  <c r="J76" i="9"/>
  <c r="AB75" i="9"/>
  <c r="AC75" i="9" s="1"/>
  <c r="S75" i="9"/>
  <c r="T75" i="9" s="1"/>
  <c r="J75" i="9"/>
  <c r="K75" i="9" s="1"/>
  <c r="M75" i="9" s="1"/>
  <c r="AB74" i="9"/>
  <c r="S74" i="9"/>
  <c r="T74" i="9" s="1"/>
  <c r="J74" i="9"/>
  <c r="K74" i="9" s="1"/>
  <c r="M74" i="9" s="1"/>
  <c r="AB73" i="9"/>
  <c r="AC73" i="9" s="1"/>
  <c r="S73" i="9"/>
  <c r="T73" i="9" s="1"/>
  <c r="J73" i="9"/>
  <c r="K73" i="9" s="1"/>
  <c r="M73" i="9" s="1"/>
  <c r="AB72" i="9"/>
  <c r="AC72" i="9" s="1"/>
  <c r="S72" i="9"/>
  <c r="T72" i="9" s="1"/>
  <c r="J72" i="9"/>
  <c r="AB71" i="9"/>
  <c r="AC71" i="9" s="1"/>
  <c r="S71" i="9"/>
  <c r="T71" i="9" s="1"/>
  <c r="J71" i="9"/>
  <c r="K71" i="9" s="1"/>
  <c r="M71" i="9" s="1"/>
  <c r="AB70" i="9"/>
  <c r="S70" i="9"/>
  <c r="T70" i="9" s="1"/>
  <c r="J70" i="9"/>
  <c r="K70" i="9" s="1"/>
  <c r="M70" i="9" s="1"/>
  <c r="AB69" i="9"/>
  <c r="AC69" i="9" s="1"/>
  <c r="S69" i="9"/>
  <c r="T69" i="9" s="1"/>
  <c r="J69" i="9"/>
  <c r="K69" i="9" s="1"/>
  <c r="M69" i="9" s="1"/>
  <c r="AB68" i="9"/>
  <c r="AC68" i="9" s="1"/>
  <c r="S68" i="9"/>
  <c r="T68" i="9" s="1"/>
  <c r="J68" i="9"/>
  <c r="AB67" i="9"/>
  <c r="AC67" i="9" s="1"/>
  <c r="S67" i="9"/>
  <c r="T67" i="9" s="1"/>
  <c r="J67" i="9"/>
  <c r="K67" i="9" s="1"/>
  <c r="M67" i="9" s="1"/>
  <c r="AB66" i="9"/>
  <c r="S66" i="9"/>
  <c r="T66" i="9" s="1"/>
  <c r="J66" i="9"/>
  <c r="K66" i="9" s="1"/>
  <c r="M66" i="9" s="1"/>
  <c r="AB65" i="9"/>
  <c r="AC65" i="9" s="1"/>
  <c r="S65" i="9"/>
  <c r="J65" i="9"/>
  <c r="K65" i="9" s="1"/>
  <c r="M65" i="9" s="1"/>
  <c r="AB64" i="9"/>
  <c r="AC64" i="9" s="1"/>
  <c r="S64" i="9"/>
  <c r="T64" i="9" s="1"/>
  <c r="J64" i="9"/>
  <c r="K64" i="9" s="1"/>
  <c r="M64" i="9" s="1"/>
  <c r="AB63" i="9"/>
  <c r="AC63" i="9" s="1"/>
  <c r="S63" i="9"/>
  <c r="T63" i="9" s="1"/>
  <c r="J63" i="9"/>
  <c r="K63" i="9" s="1"/>
  <c r="M63" i="9" s="1"/>
  <c r="AB62" i="9"/>
  <c r="AC62" i="9" s="1"/>
  <c r="S62" i="9"/>
  <c r="T62" i="9" s="1"/>
  <c r="J62" i="9"/>
  <c r="K62" i="9" s="1"/>
  <c r="M62" i="9" s="1"/>
  <c r="AB61" i="9"/>
  <c r="AC61" i="9" s="1"/>
  <c r="S61" i="9"/>
  <c r="J61" i="9"/>
  <c r="K61" i="9" s="1"/>
  <c r="M61" i="9" s="1"/>
  <c r="AB60" i="9"/>
  <c r="AC60" i="9" s="1"/>
  <c r="S60" i="9"/>
  <c r="T60" i="9" s="1"/>
  <c r="J60" i="9"/>
  <c r="K60" i="9" s="1"/>
  <c r="M60" i="9" s="1"/>
  <c r="AB59" i="9"/>
  <c r="AC59" i="9" s="1"/>
  <c r="S59" i="9"/>
  <c r="T59" i="9" s="1"/>
  <c r="J59" i="9"/>
  <c r="K59" i="9" s="1"/>
  <c r="M59" i="9" s="1"/>
  <c r="AB58" i="9"/>
  <c r="AC58" i="9" s="1"/>
  <c r="S58" i="9"/>
  <c r="T58" i="9" s="1"/>
  <c r="J58" i="9"/>
  <c r="K58" i="9" s="1"/>
  <c r="M58" i="9" s="1"/>
  <c r="AB57" i="9"/>
  <c r="AC57" i="9" s="1"/>
  <c r="S57" i="9"/>
  <c r="J57" i="9"/>
  <c r="K57" i="9" s="1"/>
  <c r="M57" i="9" s="1"/>
  <c r="AB56" i="9"/>
  <c r="AC56" i="9" s="1"/>
  <c r="S56" i="9"/>
  <c r="T56" i="9" s="1"/>
  <c r="J56" i="9"/>
  <c r="AB55" i="9"/>
  <c r="AC55" i="9" s="1"/>
  <c r="S55" i="9"/>
  <c r="T55" i="9" s="1"/>
  <c r="J55" i="9"/>
  <c r="K55" i="9" s="1"/>
  <c r="M55" i="9" s="1"/>
  <c r="AB54" i="9"/>
  <c r="S54" i="9"/>
  <c r="T54" i="9" s="1"/>
  <c r="J54" i="9"/>
  <c r="K54" i="9" s="1"/>
  <c r="M54" i="9" s="1"/>
  <c r="AB53" i="9"/>
  <c r="AC53" i="9" s="1"/>
  <c r="S53" i="9"/>
  <c r="J53" i="9"/>
  <c r="K53" i="9" s="1"/>
  <c r="M53" i="9" s="1"/>
  <c r="AB52" i="9"/>
  <c r="AC52" i="9" s="1"/>
  <c r="S52" i="9"/>
  <c r="T52" i="9" s="1"/>
  <c r="J52" i="9"/>
  <c r="K52" i="9" s="1"/>
  <c r="M52" i="9" s="1"/>
  <c r="AB51" i="9"/>
  <c r="AC51" i="9" s="1"/>
  <c r="S51" i="9"/>
  <c r="T51" i="9" s="1"/>
  <c r="J51" i="9"/>
  <c r="AB50" i="9"/>
  <c r="AC50" i="9" s="1"/>
  <c r="S50" i="9"/>
  <c r="T50" i="9" s="1"/>
  <c r="J50" i="9"/>
  <c r="K50" i="9" s="1"/>
  <c r="M50" i="9" s="1"/>
  <c r="AB49" i="9"/>
  <c r="S49" i="9"/>
  <c r="T49" i="9" s="1"/>
  <c r="J49" i="9"/>
  <c r="K49" i="9" s="1"/>
  <c r="M49" i="9" s="1"/>
  <c r="AB48" i="9"/>
  <c r="AC48" i="9" s="1"/>
  <c r="S48" i="9"/>
  <c r="J48" i="9"/>
  <c r="AB47" i="9"/>
  <c r="AC47" i="9" s="1"/>
  <c r="S47" i="9"/>
  <c r="T47" i="9" s="1"/>
  <c r="J47" i="9"/>
  <c r="K47" i="9" s="1"/>
  <c r="M47" i="9" s="1"/>
  <c r="AB46" i="9"/>
  <c r="AC46" i="9" s="1"/>
  <c r="S46" i="9"/>
  <c r="T46" i="9" s="1"/>
  <c r="M46" i="9"/>
  <c r="J46" i="9"/>
  <c r="K46" i="9" s="1"/>
  <c r="AB45" i="9"/>
  <c r="S45" i="9"/>
  <c r="T45" i="9" s="1"/>
  <c r="J45" i="9"/>
  <c r="K45" i="9" s="1"/>
  <c r="M45" i="9" s="1"/>
  <c r="AB44" i="9"/>
  <c r="AC44" i="9" s="1"/>
  <c r="S44" i="9"/>
  <c r="J44" i="9"/>
  <c r="K44" i="9" s="1"/>
  <c r="M44" i="9" s="1"/>
  <c r="AB43" i="9"/>
  <c r="AC43" i="9" s="1"/>
  <c r="S43" i="9"/>
  <c r="T43" i="9" s="1"/>
  <c r="J43" i="9"/>
  <c r="AB42" i="9"/>
  <c r="S42" i="9"/>
  <c r="T42" i="9" s="1"/>
  <c r="J42" i="9"/>
  <c r="K42" i="9" s="1"/>
  <c r="M42" i="9" s="1"/>
  <c r="AB41" i="9"/>
  <c r="AC41" i="9" s="1"/>
  <c r="S41" i="9"/>
  <c r="T41" i="9" s="1"/>
  <c r="J41" i="9"/>
  <c r="K41" i="9" s="1"/>
  <c r="M41" i="9" s="1"/>
  <c r="AB40" i="9"/>
  <c r="AC40" i="9" s="1"/>
  <c r="S40" i="9"/>
  <c r="J40" i="9"/>
  <c r="K40" i="9" s="1"/>
  <c r="M40" i="9" s="1"/>
  <c r="AB39" i="9"/>
  <c r="AC39" i="9" s="1"/>
  <c r="S39" i="9"/>
  <c r="T39" i="9" s="1"/>
  <c r="J39" i="9"/>
  <c r="AB38" i="9"/>
  <c r="S38" i="9"/>
  <c r="T38" i="9" s="1"/>
  <c r="J38" i="9"/>
  <c r="K38" i="9" s="1"/>
  <c r="M38" i="9" s="1"/>
  <c r="AB37" i="9"/>
  <c r="S37" i="9"/>
  <c r="T37" i="9" s="1"/>
  <c r="J37" i="9"/>
  <c r="K37" i="9" s="1"/>
  <c r="M37" i="9" s="1"/>
  <c r="AB36" i="9"/>
  <c r="AC36" i="9" s="1"/>
  <c r="S36" i="9"/>
  <c r="T36" i="9" s="1"/>
  <c r="J36" i="9"/>
  <c r="AB35" i="9"/>
  <c r="AC35" i="9" s="1"/>
  <c r="S35" i="9"/>
  <c r="T35" i="9" s="1"/>
  <c r="J35" i="9"/>
  <c r="K35" i="9" s="1"/>
  <c r="M35" i="9" s="1"/>
  <c r="AB34" i="9"/>
  <c r="S34" i="9"/>
  <c r="T34" i="9" s="1"/>
  <c r="J34" i="9"/>
  <c r="K34" i="9" s="1"/>
  <c r="M34" i="9" s="1"/>
  <c r="AB33" i="9"/>
  <c r="S33" i="9"/>
  <c r="J33" i="9"/>
  <c r="K33" i="9" s="1"/>
  <c r="M33" i="9" s="1"/>
  <c r="AB32" i="9"/>
  <c r="AC32" i="9" s="1"/>
  <c r="S32" i="9"/>
  <c r="T32" i="9" s="1"/>
  <c r="J32" i="9"/>
  <c r="AB31" i="9"/>
  <c r="AC31" i="9" s="1"/>
  <c r="S31" i="9"/>
  <c r="T31" i="9" s="1"/>
  <c r="J31" i="9"/>
  <c r="AB30" i="9"/>
  <c r="AC30" i="9" s="1"/>
  <c r="S30" i="9"/>
  <c r="T30" i="9" s="1"/>
  <c r="J30" i="9"/>
  <c r="K30" i="9" s="1"/>
  <c r="M30" i="9" s="1"/>
  <c r="AB29" i="9"/>
  <c r="S29" i="9"/>
  <c r="J29" i="9"/>
  <c r="K29" i="9" s="1"/>
  <c r="M29" i="9" s="1"/>
  <c r="AB28" i="9"/>
  <c r="AC28" i="9" s="1"/>
  <c r="S28" i="9"/>
  <c r="J28" i="9"/>
  <c r="AB27" i="9"/>
  <c r="AC27" i="9" s="1"/>
  <c r="S27" i="9"/>
  <c r="T27" i="9" s="1"/>
  <c r="J27" i="9"/>
  <c r="AB26" i="9"/>
  <c r="AC26" i="9" s="1"/>
  <c r="S26" i="9"/>
  <c r="T26" i="9" s="1"/>
  <c r="J26" i="9"/>
  <c r="K26" i="9" s="1"/>
  <c r="M26" i="9" s="1"/>
  <c r="AB25" i="9"/>
  <c r="AC25" i="9" s="1"/>
  <c r="S25" i="9"/>
  <c r="T25" i="9" s="1"/>
  <c r="J25" i="9"/>
  <c r="K25" i="9" s="1"/>
  <c r="M25" i="9" s="1"/>
  <c r="AB24" i="9"/>
  <c r="AC24" i="9" s="1"/>
  <c r="S24" i="9"/>
  <c r="J24" i="9"/>
  <c r="AB23" i="9"/>
  <c r="AC23" i="9" s="1"/>
  <c r="S23" i="9"/>
  <c r="T23" i="9" s="1"/>
  <c r="J23" i="9"/>
  <c r="AC22" i="9"/>
  <c r="AB22" i="9"/>
  <c r="S22" i="9"/>
  <c r="T22" i="9" s="1"/>
  <c r="J22" i="9"/>
  <c r="K22" i="9" s="1"/>
  <c r="M22" i="9" s="1"/>
  <c r="AB21" i="9"/>
  <c r="AC21" i="9" s="1"/>
  <c r="T21" i="9"/>
  <c r="S21" i="9"/>
  <c r="J21" i="9"/>
  <c r="K21" i="9" s="1"/>
  <c r="M21" i="9" s="1"/>
  <c r="AB20" i="9"/>
  <c r="AC20" i="9" s="1"/>
  <c r="S20" i="9"/>
  <c r="T20" i="9" s="1"/>
  <c r="J20" i="9"/>
  <c r="K20" i="9" s="1"/>
  <c r="M20" i="9" s="1"/>
  <c r="AB19" i="9"/>
  <c r="AC19" i="9" s="1"/>
  <c r="S19" i="9"/>
  <c r="T19" i="9" s="1"/>
  <c r="J19" i="9"/>
  <c r="AB18" i="9"/>
  <c r="AC18" i="9" s="1"/>
  <c r="S18" i="9"/>
  <c r="T18" i="9" s="1"/>
  <c r="J18" i="9"/>
  <c r="K18" i="9" s="1"/>
  <c r="M18" i="9" s="1"/>
  <c r="AB17" i="9"/>
  <c r="S17" i="9"/>
  <c r="J17" i="9"/>
  <c r="K17" i="9" s="1"/>
  <c r="M17" i="9" s="1"/>
  <c r="AB16" i="9"/>
  <c r="AC16" i="9" s="1"/>
  <c r="S16" i="9"/>
  <c r="J16" i="9"/>
  <c r="K16" i="9" s="1"/>
  <c r="M16" i="9" s="1"/>
  <c r="AB15" i="9"/>
  <c r="AC15" i="9" s="1"/>
  <c r="S15" i="9"/>
  <c r="T15" i="9" s="1"/>
  <c r="J15" i="9"/>
  <c r="K15" i="9" s="1"/>
  <c r="M15" i="9" s="1"/>
  <c r="AB14" i="9"/>
  <c r="S14" i="9"/>
  <c r="T14" i="9" s="1"/>
  <c r="J14" i="9"/>
  <c r="K14" i="9" s="1"/>
  <c r="M14" i="9" s="1"/>
  <c r="AB13" i="9"/>
  <c r="AC13" i="9" s="1"/>
  <c r="S13" i="9"/>
  <c r="J13" i="9"/>
  <c r="K13" i="9" s="1"/>
  <c r="M13" i="9" s="1"/>
  <c r="AB12" i="9"/>
  <c r="AC12" i="9" s="1"/>
  <c r="S12" i="9"/>
  <c r="J12" i="9"/>
  <c r="AB11" i="9"/>
  <c r="AC11" i="9" s="1"/>
  <c r="S11" i="9"/>
  <c r="J11" i="9"/>
  <c r="K11" i="9" s="1"/>
  <c r="M11" i="9" s="1"/>
  <c r="AB10" i="9"/>
  <c r="AC10" i="9" s="1"/>
  <c r="S10" i="9"/>
  <c r="T10" i="9" s="1"/>
  <c r="J10" i="9"/>
  <c r="AC9" i="9"/>
  <c r="AB9" i="9"/>
  <c r="S9" i="9"/>
  <c r="J9" i="9"/>
  <c r="K9" i="9" s="1"/>
  <c r="M9" i="9" s="1"/>
  <c r="AB8" i="9"/>
  <c r="AC8" i="9" s="1"/>
  <c r="S8" i="9"/>
  <c r="J8" i="9"/>
  <c r="K8" i="9" s="1"/>
  <c r="M8" i="9" s="1"/>
  <c r="AB7" i="9"/>
  <c r="AC7" i="9" s="1"/>
  <c r="T7" i="9"/>
  <c r="S7" i="9"/>
  <c r="J7" i="9"/>
  <c r="AB6" i="9"/>
  <c r="S6" i="9"/>
  <c r="T6" i="9" s="1"/>
  <c r="J6" i="9"/>
  <c r="K6" i="9" s="1"/>
  <c r="M6" i="9" s="1"/>
  <c r="AB5" i="9"/>
  <c r="AC5" i="9" s="1"/>
  <c r="S5" i="9"/>
  <c r="J5" i="9"/>
  <c r="K5" i="9" s="1"/>
  <c r="M5" i="9" s="1"/>
  <c r="AB4" i="9"/>
  <c r="S4" i="9"/>
  <c r="J4" i="9"/>
  <c r="Q340" i="8"/>
  <c r="P340" i="8"/>
  <c r="O340" i="8"/>
  <c r="Q339" i="8"/>
  <c r="P339" i="8"/>
  <c r="O339" i="8"/>
  <c r="Q338" i="8"/>
  <c r="P338" i="8"/>
  <c r="O338" i="8"/>
  <c r="Q337" i="8"/>
  <c r="P337" i="8"/>
  <c r="O337" i="8"/>
  <c r="Q336" i="8"/>
  <c r="P336" i="8"/>
  <c r="O336" i="8"/>
  <c r="Q335" i="8"/>
  <c r="P335" i="8"/>
  <c r="O335" i="8"/>
  <c r="Q334" i="8"/>
  <c r="P334" i="8"/>
  <c r="O334" i="8"/>
  <c r="Q333" i="8"/>
  <c r="P333" i="8"/>
  <c r="O333" i="8"/>
  <c r="Q332" i="8"/>
  <c r="P332" i="8"/>
  <c r="O332" i="8"/>
  <c r="Q331" i="8"/>
  <c r="P331" i="8"/>
  <c r="O331" i="8"/>
  <c r="Q330" i="8"/>
  <c r="P330" i="8"/>
  <c r="O330" i="8"/>
  <c r="Q329" i="8"/>
  <c r="P329" i="8"/>
  <c r="O329" i="8"/>
  <c r="Q328" i="8"/>
  <c r="P328" i="8"/>
  <c r="O328" i="8"/>
  <c r="Q327" i="8"/>
  <c r="P327" i="8"/>
  <c r="O327" i="8"/>
  <c r="Q326" i="8"/>
  <c r="P326" i="8"/>
  <c r="O326" i="8"/>
  <c r="Q325" i="8"/>
  <c r="P325" i="8"/>
  <c r="O325" i="8"/>
  <c r="Q324" i="8"/>
  <c r="P324" i="8"/>
  <c r="O324" i="8"/>
  <c r="Q323" i="8"/>
  <c r="P323" i="8"/>
  <c r="O323" i="8"/>
  <c r="Q322" i="8"/>
  <c r="P322" i="8"/>
  <c r="O322" i="8"/>
  <c r="Q321" i="8"/>
  <c r="P321" i="8"/>
  <c r="O321" i="8"/>
  <c r="Q320" i="8"/>
  <c r="P320" i="8"/>
  <c r="O320" i="8"/>
  <c r="Q319" i="8"/>
  <c r="P319" i="8"/>
  <c r="O319" i="8"/>
  <c r="Q318" i="8"/>
  <c r="P318" i="8"/>
  <c r="O318" i="8"/>
  <c r="Q317" i="8"/>
  <c r="P317" i="8"/>
  <c r="O317" i="8"/>
  <c r="Q316" i="8"/>
  <c r="P316" i="8"/>
  <c r="O316" i="8"/>
  <c r="Q315" i="8"/>
  <c r="P315" i="8"/>
  <c r="O315" i="8"/>
  <c r="Q314" i="8"/>
  <c r="P314" i="8"/>
  <c r="O314" i="8"/>
  <c r="Q313" i="8"/>
  <c r="P313" i="8"/>
  <c r="O313" i="8"/>
  <c r="Q312" i="8"/>
  <c r="P312" i="8"/>
  <c r="O312" i="8"/>
  <c r="Q311" i="8"/>
  <c r="P311" i="8"/>
  <c r="O311" i="8"/>
  <c r="Q310" i="8"/>
  <c r="P310" i="8"/>
  <c r="O310" i="8"/>
  <c r="Q309" i="8"/>
  <c r="P309" i="8"/>
  <c r="O309" i="8"/>
  <c r="Q308" i="8"/>
  <c r="P308" i="8"/>
  <c r="O308" i="8"/>
  <c r="Q307" i="8"/>
  <c r="P307" i="8"/>
  <c r="O307" i="8"/>
  <c r="Q306" i="8"/>
  <c r="P306" i="8"/>
  <c r="O306" i="8"/>
  <c r="Q305" i="8"/>
  <c r="P305" i="8"/>
  <c r="O305" i="8"/>
  <c r="Q304" i="8"/>
  <c r="P304" i="8"/>
  <c r="O304" i="8"/>
  <c r="R304" i="8" s="1"/>
  <c r="Q303" i="8"/>
  <c r="P303" i="8"/>
  <c r="O303" i="8"/>
  <c r="Q302" i="8"/>
  <c r="P302" i="8"/>
  <c r="O302" i="8"/>
  <c r="Q301" i="8"/>
  <c r="P301" i="8"/>
  <c r="O301" i="8"/>
  <c r="Q300" i="8"/>
  <c r="P300" i="8"/>
  <c r="O300" i="8"/>
  <c r="Q299" i="8"/>
  <c r="P299" i="8"/>
  <c r="O299" i="8"/>
  <c r="Q298" i="8"/>
  <c r="P298" i="8"/>
  <c r="O298" i="8"/>
  <c r="Q297" i="8"/>
  <c r="P297" i="8"/>
  <c r="O297" i="8"/>
  <c r="Q296" i="8"/>
  <c r="P296" i="8"/>
  <c r="O296" i="8"/>
  <c r="Q295" i="8"/>
  <c r="P295" i="8"/>
  <c r="O295" i="8"/>
  <c r="Q294" i="8"/>
  <c r="P294" i="8"/>
  <c r="O294" i="8"/>
  <c r="Q293" i="8"/>
  <c r="P293" i="8"/>
  <c r="O293" i="8"/>
  <c r="Q292" i="8"/>
  <c r="P292" i="8"/>
  <c r="O292" i="8"/>
  <c r="Q291" i="8"/>
  <c r="P291" i="8"/>
  <c r="O291" i="8"/>
  <c r="Q290" i="8"/>
  <c r="P290" i="8"/>
  <c r="O290" i="8"/>
  <c r="Q289" i="8"/>
  <c r="P289" i="8"/>
  <c r="O289" i="8"/>
  <c r="Q288" i="8"/>
  <c r="P288" i="8"/>
  <c r="O288" i="8"/>
  <c r="Q287" i="8"/>
  <c r="P287" i="8"/>
  <c r="O287" i="8"/>
  <c r="Q286" i="8"/>
  <c r="P286" i="8"/>
  <c r="O286" i="8"/>
  <c r="Q285" i="8"/>
  <c r="P285" i="8"/>
  <c r="O285" i="8"/>
  <c r="Q284" i="8"/>
  <c r="P284" i="8"/>
  <c r="O284" i="8"/>
  <c r="Q283" i="8"/>
  <c r="P283" i="8"/>
  <c r="O283" i="8"/>
  <c r="Q282" i="8"/>
  <c r="P282" i="8"/>
  <c r="O282" i="8"/>
  <c r="Q281" i="8"/>
  <c r="P281" i="8"/>
  <c r="O281" i="8"/>
  <c r="Q280" i="8"/>
  <c r="P280" i="8"/>
  <c r="O280" i="8"/>
  <c r="Q279" i="8"/>
  <c r="P279" i="8"/>
  <c r="O279" i="8"/>
  <c r="Q278" i="8"/>
  <c r="P278" i="8"/>
  <c r="O278" i="8"/>
  <c r="Q277" i="8"/>
  <c r="P277" i="8"/>
  <c r="O277" i="8"/>
  <c r="Q276" i="8"/>
  <c r="P276" i="8"/>
  <c r="O276" i="8"/>
  <c r="Q275" i="8"/>
  <c r="P275" i="8"/>
  <c r="O275" i="8"/>
  <c r="Q274" i="8"/>
  <c r="P274" i="8"/>
  <c r="O274" i="8"/>
  <c r="Q273" i="8"/>
  <c r="P273" i="8"/>
  <c r="O273" i="8"/>
  <c r="Q272" i="8"/>
  <c r="P272" i="8"/>
  <c r="O272" i="8"/>
  <c r="Q271" i="8"/>
  <c r="P271" i="8"/>
  <c r="O271" i="8"/>
  <c r="Q270" i="8"/>
  <c r="P270" i="8"/>
  <c r="O270" i="8"/>
  <c r="Q269" i="8"/>
  <c r="P269" i="8"/>
  <c r="O269" i="8"/>
  <c r="Q268" i="8"/>
  <c r="P268" i="8"/>
  <c r="O268" i="8"/>
  <c r="Q267" i="8"/>
  <c r="P267" i="8"/>
  <c r="O267" i="8"/>
  <c r="Q266" i="8"/>
  <c r="P266" i="8"/>
  <c r="O266" i="8"/>
  <c r="Q265" i="8"/>
  <c r="P265" i="8"/>
  <c r="O265" i="8"/>
  <c r="Q264" i="8"/>
  <c r="P264" i="8"/>
  <c r="O264" i="8"/>
  <c r="Q263" i="8"/>
  <c r="P263" i="8"/>
  <c r="O263" i="8"/>
  <c r="Q262" i="8"/>
  <c r="P262" i="8"/>
  <c r="O262" i="8"/>
  <c r="Q261" i="8"/>
  <c r="P261" i="8"/>
  <c r="O261" i="8"/>
  <c r="Q260" i="8"/>
  <c r="P260" i="8"/>
  <c r="O260" i="8"/>
  <c r="Q259" i="8"/>
  <c r="P259" i="8"/>
  <c r="O259" i="8"/>
  <c r="Q258" i="8"/>
  <c r="P258" i="8"/>
  <c r="O258" i="8"/>
  <c r="Q257" i="8"/>
  <c r="P257" i="8"/>
  <c r="O257" i="8"/>
  <c r="Q256" i="8"/>
  <c r="P256" i="8"/>
  <c r="O256" i="8"/>
  <c r="Q255" i="8"/>
  <c r="P255" i="8"/>
  <c r="O255" i="8"/>
  <c r="Q254" i="8"/>
  <c r="P254" i="8"/>
  <c r="O254" i="8"/>
  <c r="Q253" i="8"/>
  <c r="P253" i="8"/>
  <c r="O253" i="8"/>
  <c r="Q252" i="8"/>
  <c r="P252" i="8"/>
  <c r="O252" i="8"/>
  <c r="Q251" i="8"/>
  <c r="P251" i="8"/>
  <c r="O251" i="8"/>
  <c r="Q250" i="8"/>
  <c r="P250" i="8"/>
  <c r="O250" i="8"/>
  <c r="Q249" i="8"/>
  <c r="P249" i="8"/>
  <c r="O249" i="8"/>
  <c r="Q248" i="8"/>
  <c r="P248" i="8"/>
  <c r="O248" i="8"/>
  <c r="Q247" i="8"/>
  <c r="P247" i="8"/>
  <c r="O247" i="8"/>
  <c r="Q246" i="8"/>
  <c r="P246" i="8"/>
  <c r="O246" i="8"/>
  <c r="Q245" i="8"/>
  <c r="P245" i="8"/>
  <c r="S245" i="8" s="1"/>
  <c r="O245" i="8"/>
  <c r="Q244" i="8"/>
  <c r="P244" i="8"/>
  <c r="O244" i="8"/>
  <c r="Q243" i="8"/>
  <c r="P243" i="8"/>
  <c r="O243" i="8"/>
  <c r="Q242" i="8"/>
  <c r="P242" i="8"/>
  <c r="O242" i="8"/>
  <c r="Q241" i="8"/>
  <c r="P241" i="8"/>
  <c r="O241" i="8"/>
  <c r="Q240" i="8"/>
  <c r="P240" i="8"/>
  <c r="O240" i="8"/>
  <c r="R240" i="8" s="1"/>
  <c r="Q239" i="8"/>
  <c r="P239" i="8"/>
  <c r="O239" i="8"/>
  <c r="Q238" i="8"/>
  <c r="P238" i="8"/>
  <c r="O238" i="8"/>
  <c r="Q237" i="8"/>
  <c r="P237" i="8"/>
  <c r="O237" i="8"/>
  <c r="Q236" i="8"/>
  <c r="P236" i="8"/>
  <c r="O236" i="8"/>
  <c r="Q235" i="8"/>
  <c r="P235" i="8"/>
  <c r="O235" i="8"/>
  <c r="Q234" i="8"/>
  <c r="P234" i="8"/>
  <c r="O234" i="8"/>
  <c r="Q233" i="8"/>
  <c r="P233" i="8"/>
  <c r="O233" i="8"/>
  <c r="Q232" i="8"/>
  <c r="P232" i="8"/>
  <c r="O232" i="8"/>
  <c r="Q231" i="8"/>
  <c r="P231" i="8"/>
  <c r="O231" i="8"/>
  <c r="Q230" i="8"/>
  <c r="P230" i="8"/>
  <c r="O230" i="8"/>
  <c r="Q229" i="8"/>
  <c r="P229" i="8"/>
  <c r="O229" i="8"/>
  <c r="Q228" i="8"/>
  <c r="P228" i="8"/>
  <c r="O228" i="8"/>
  <c r="Q227" i="8"/>
  <c r="P227" i="8"/>
  <c r="O227" i="8"/>
  <c r="Q226" i="8"/>
  <c r="P226" i="8"/>
  <c r="O226" i="8"/>
  <c r="Q225" i="8"/>
  <c r="P225" i="8"/>
  <c r="O225" i="8"/>
  <c r="Q224" i="8"/>
  <c r="P224" i="8"/>
  <c r="O224" i="8"/>
  <c r="Q223" i="8"/>
  <c r="P223" i="8"/>
  <c r="O223" i="8"/>
  <c r="Q222" i="8"/>
  <c r="P222" i="8"/>
  <c r="O222" i="8"/>
  <c r="Q221" i="8"/>
  <c r="P221" i="8"/>
  <c r="O221" i="8"/>
  <c r="Q220" i="8"/>
  <c r="P220" i="8"/>
  <c r="O220" i="8"/>
  <c r="Q219" i="8"/>
  <c r="P219" i="8"/>
  <c r="O219" i="8"/>
  <c r="Q218" i="8"/>
  <c r="P218" i="8"/>
  <c r="O218" i="8"/>
  <c r="Q217" i="8"/>
  <c r="P217" i="8"/>
  <c r="O217" i="8"/>
  <c r="Q216" i="8"/>
  <c r="P216" i="8"/>
  <c r="O216" i="8"/>
  <c r="Q215" i="8"/>
  <c r="P215" i="8"/>
  <c r="O215" i="8"/>
  <c r="Q214" i="8"/>
  <c r="P214" i="8"/>
  <c r="O214" i="8"/>
  <c r="Q213" i="8"/>
  <c r="P213" i="8"/>
  <c r="O213" i="8"/>
  <c r="Q212" i="8"/>
  <c r="P212" i="8"/>
  <c r="O212" i="8"/>
  <c r="Q211" i="8"/>
  <c r="P211" i="8"/>
  <c r="O211" i="8"/>
  <c r="Q210" i="8"/>
  <c r="P210" i="8"/>
  <c r="O210" i="8"/>
  <c r="Q209" i="8"/>
  <c r="P209" i="8"/>
  <c r="O209" i="8"/>
  <c r="Q208" i="8"/>
  <c r="P208" i="8"/>
  <c r="O208" i="8"/>
  <c r="Q207" i="8"/>
  <c r="P207" i="8"/>
  <c r="O207" i="8"/>
  <c r="Q206" i="8"/>
  <c r="P206" i="8"/>
  <c r="O206" i="8"/>
  <c r="Q205" i="8"/>
  <c r="P205" i="8"/>
  <c r="O205" i="8"/>
  <c r="Q204" i="8"/>
  <c r="P204" i="8"/>
  <c r="O204" i="8"/>
  <c r="Q203" i="8"/>
  <c r="P203" i="8"/>
  <c r="O203" i="8"/>
  <c r="Q202" i="8"/>
  <c r="P202" i="8"/>
  <c r="O202" i="8"/>
  <c r="Q201" i="8"/>
  <c r="P201" i="8"/>
  <c r="O201" i="8"/>
  <c r="Q200" i="8"/>
  <c r="P200" i="8"/>
  <c r="O200" i="8"/>
  <c r="Q199" i="8"/>
  <c r="P199" i="8"/>
  <c r="O199" i="8"/>
  <c r="Q198" i="8"/>
  <c r="P198" i="8"/>
  <c r="O198" i="8"/>
  <c r="Q197" i="8"/>
  <c r="P197" i="8"/>
  <c r="S197" i="8" s="1"/>
  <c r="O197" i="8"/>
  <c r="Q196" i="8"/>
  <c r="P196" i="8"/>
  <c r="O196" i="8"/>
  <c r="Q195" i="8"/>
  <c r="P195" i="8"/>
  <c r="O195" i="8"/>
  <c r="Q194" i="8"/>
  <c r="P194" i="8"/>
  <c r="O194" i="8"/>
  <c r="Q193" i="8"/>
  <c r="P193" i="8"/>
  <c r="O193" i="8"/>
  <c r="Q192" i="8"/>
  <c r="P192" i="8"/>
  <c r="O192" i="8"/>
  <c r="Q191" i="8"/>
  <c r="P191" i="8"/>
  <c r="O191" i="8"/>
  <c r="Q190" i="8"/>
  <c r="P190" i="8"/>
  <c r="O190" i="8"/>
  <c r="Q189" i="8"/>
  <c r="P189" i="8"/>
  <c r="O189" i="8"/>
  <c r="Q188" i="8"/>
  <c r="P188" i="8"/>
  <c r="O188" i="8"/>
  <c r="Q187" i="8"/>
  <c r="P187" i="8"/>
  <c r="O187" i="8"/>
  <c r="Q186" i="8"/>
  <c r="P186" i="8"/>
  <c r="O186" i="8"/>
  <c r="Q185" i="8"/>
  <c r="P185" i="8"/>
  <c r="O185" i="8"/>
  <c r="Q184" i="8"/>
  <c r="P184" i="8"/>
  <c r="O184" i="8"/>
  <c r="Q183" i="8"/>
  <c r="P183" i="8"/>
  <c r="O183" i="8"/>
  <c r="Q182" i="8"/>
  <c r="P182" i="8"/>
  <c r="O182" i="8"/>
  <c r="Q181" i="8"/>
  <c r="P181" i="8"/>
  <c r="O181" i="8"/>
  <c r="Q180" i="8"/>
  <c r="P180" i="8"/>
  <c r="O180" i="8"/>
  <c r="Q179" i="8"/>
  <c r="P179" i="8"/>
  <c r="O179" i="8"/>
  <c r="Q178" i="8"/>
  <c r="P178" i="8"/>
  <c r="O178" i="8"/>
  <c r="Q177" i="8"/>
  <c r="P177" i="8"/>
  <c r="O177" i="8"/>
  <c r="Q176" i="8"/>
  <c r="P176" i="8"/>
  <c r="O176" i="8"/>
  <c r="Q175" i="8"/>
  <c r="P175" i="8"/>
  <c r="O175" i="8"/>
  <c r="Q174" i="8"/>
  <c r="P174" i="8"/>
  <c r="O174" i="8"/>
  <c r="Q173" i="8"/>
  <c r="P173" i="8"/>
  <c r="O173" i="8"/>
  <c r="Q172" i="8"/>
  <c r="P172" i="8"/>
  <c r="O172" i="8"/>
  <c r="Q171" i="8"/>
  <c r="P171" i="8"/>
  <c r="O171" i="8"/>
  <c r="Q170" i="8"/>
  <c r="P170" i="8"/>
  <c r="O170" i="8"/>
  <c r="Q169" i="8"/>
  <c r="P169" i="8"/>
  <c r="O169" i="8"/>
  <c r="Q168" i="8"/>
  <c r="P168" i="8"/>
  <c r="O168" i="8"/>
  <c r="Q167" i="8"/>
  <c r="P167" i="8"/>
  <c r="O167" i="8"/>
  <c r="Q166" i="8"/>
  <c r="P166" i="8"/>
  <c r="O166" i="8"/>
  <c r="Q165" i="8"/>
  <c r="P165" i="8"/>
  <c r="S165" i="8" s="1"/>
  <c r="O165" i="8"/>
  <c r="Q164" i="8"/>
  <c r="P164" i="8"/>
  <c r="O164" i="8"/>
  <c r="Q163" i="8"/>
  <c r="P163" i="8"/>
  <c r="O163" i="8"/>
  <c r="Q162" i="8"/>
  <c r="P162" i="8"/>
  <c r="O162" i="8"/>
  <c r="Q161" i="8"/>
  <c r="P161" i="8"/>
  <c r="O161" i="8"/>
  <c r="Q160" i="8"/>
  <c r="P160" i="8"/>
  <c r="O160" i="8"/>
  <c r="Q159" i="8"/>
  <c r="P159" i="8"/>
  <c r="O159" i="8"/>
  <c r="Q158" i="8"/>
  <c r="P158" i="8"/>
  <c r="O158" i="8"/>
  <c r="Q157" i="8"/>
  <c r="P157" i="8"/>
  <c r="O157" i="8"/>
  <c r="Q156" i="8"/>
  <c r="P156" i="8"/>
  <c r="O156" i="8"/>
  <c r="Q155" i="8"/>
  <c r="P155" i="8"/>
  <c r="O155" i="8"/>
  <c r="Q154" i="8"/>
  <c r="P154" i="8"/>
  <c r="O154" i="8"/>
  <c r="Q153" i="8"/>
  <c r="P153" i="8"/>
  <c r="O153" i="8"/>
  <c r="Q152" i="8"/>
  <c r="P152" i="8"/>
  <c r="O152" i="8"/>
  <c r="Q151" i="8"/>
  <c r="P151" i="8"/>
  <c r="O151" i="8"/>
  <c r="Q150" i="8"/>
  <c r="P150" i="8"/>
  <c r="O150" i="8"/>
  <c r="Q149" i="8"/>
  <c r="P149" i="8"/>
  <c r="S149" i="8" s="1"/>
  <c r="O149" i="8"/>
  <c r="Q148" i="8"/>
  <c r="P148" i="8"/>
  <c r="O148" i="8"/>
  <c r="Q147" i="8"/>
  <c r="P147" i="8"/>
  <c r="O147" i="8"/>
  <c r="Q146" i="8"/>
  <c r="P146" i="8"/>
  <c r="O146" i="8"/>
  <c r="Q145" i="8"/>
  <c r="P145" i="8"/>
  <c r="O145" i="8"/>
  <c r="Q144" i="8"/>
  <c r="P144" i="8"/>
  <c r="O144" i="8"/>
  <c r="Q143" i="8"/>
  <c r="P143" i="8"/>
  <c r="O143" i="8"/>
  <c r="Q142" i="8"/>
  <c r="P142" i="8"/>
  <c r="O142" i="8"/>
  <c r="Q141" i="8"/>
  <c r="P141" i="8"/>
  <c r="O141" i="8"/>
  <c r="Q140" i="8"/>
  <c r="P140" i="8"/>
  <c r="O140" i="8"/>
  <c r="Q139" i="8"/>
  <c r="P139" i="8"/>
  <c r="O139" i="8"/>
  <c r="Q138" i="8"/>
  <c r="P138" i="8"/>
  <c r="O138" i="8"/>
  <c r="Q137" i="8"/>
  <c r="P137" i="8"/>
  <c r="O137" i="8"/>
  <c r="Q136" i="8"/>
  <c r="P136" i="8"/>
  <c r="O136" i="8"/>
  <c r="Q135" i="8"/>
  <c r="P135" i="8"/>
  <c r="O135" i="8"/>
  <c r="Q134" i="8"/>
  <c r="P134" i="8"/>
  <c r="O134" i="8"/>
  <c r="Q133" i="8"/>
  <c r="P133" i="8"/>
  <c r="S133" i="8" s="1"/>
  <c r="O133" i="8"/>
  <c r="Q132" i="8"/>
  <c r="P132" i="8"/>
  <c r="O132" i="8"/>
  <c r="Q131" i="8"/>
  <c r="P131" i="8"/>
  <c r="O131" i="8"/>
  <c r="Q130" i="8"/>
  <c r="P130" i="8"/>
  <c r="O130" i="8"/>
  <c r="Q129" i="8"/>
  <c r="P129" i="8"/>
  <c r="O129" i="8"/>
  <c r="Q128" i="8"/>
  <c r="P128" i="8"/>
  <c r="O128" i="8"/>
  <c r="Q127" i="8"/>
  <c r="P127" i="8"/>
  <c r="O127" i="8"/>
  <c r="Q126" i="8"/>
  <c r="P126" i="8"/>
  <c r="O126" i="8"/>
  <c r="Q125" i="8"/>
  <c r="P125" i="8"/>
  <c r="O125" i="8"/>
  <c r="Q124" i="8"/>
  <c r="P124" i="8"/>
  <c r="O124" i="8"/>
  <c r="Q123" i="8"/>
  <c r="P123" i="8"/>
  <c r="O123" i="8"/>
  <c r="Q122" i="8"/>
  <c r="T122" i="8" s="1"/>
  <c r="P122" i="8"/>
  <c r="O122" i="8"/>
  <c r="Q121" i="8"/>
  <c r="P121" i="8"/>
  <c r="O121" i="8"/>
  <c r="Q120" i="8"/>
  <c r="P120" i="8"/>
  <c r="O120" i="8"/>
  <c r="Q119" i="8"/>
  <c r="P119" i="8"/>
  <c r="O119" i="8"/>
  <c r="Q118" i="8"/>
  <c r="P118" i="8"/>
  <c r="O118" i="8"/>
  <c r="Q117" i="8"/>
  <c r="P117" i="8"/>
  <c r="O117" i="8"/>
  <c r="Q116" i="8"/>
  <c r="P116" i="8"/>
  <c r="O116" i="8"/>
  <c r="Q115" i="8"/>
  <c r="P115" i="8"/>
  <c r="O115" i="8"/>
  <c r="Q114" i="8"/>
  <c r="P114" i="8"/>
  <c r="O114" i="8"/>
  <c r="Q113" i="8"/>
  <c r="P113" i="8"/>
  <c r="O113" i="8"/>
  <c r="Q112" i="8"/>
  <c r="P112" i="8"/>
  <c r="O112" i="8"/>
  <c r="Q111" i="8"/>
  <c r="P111" i="8"/>
  <c r="O111" i="8"/>
  <c r="Q110" i="8"/>
  <c r="P110" i="8"/>
  <c r="O110" i="8"/>
  <c r="Q109" i="8"/>
  <c r="P109" i="8"/>
  <c r="O109" i="8"/>
  <c r="Q108" i="8"/>
  <c r="P108" i="8"/>
  <c r="O108" i="8"/>
  <c r="Q107" i="8"/>
  <c r="P107" i="8"/>
  <c r="O107" i="8"/>
  <c r="Q106" i="8"/>
  <c r="T106" i="8" s="1"/>
  <c r="P106" i="8"/>
  <c r="O106" i="8"/>
  <c r="Q105" i="8"/>
  <c r="P105" i="8"/>
  <c r="O105" i="8"/>
  <c r="Q104" i="8"/>
  <c r="P104" i="8"/>
  <c r="O104" i="8"/>
  <c r="Q103" i="8"/>
  <c r="P103" i="8"/>
  <c r="O103" i="8"/>
  <c r="Q102" i="8"/>
  <c r="P102" i="8"/>
  <c r="O102" i="8"/>
  <c r="Q101" i="8"/>
  <c r="P101" i="8"/>
  <c r="O101" i="8"/>
  <c r="Q100" i="8"/>
  <c r="P100" i="8"/>
  <c r="O100" i="8"/>
  <c r="Q99" i="8"/>
  <c r="P99" i="8"/>
  <c r="O99" i="8"/>
  <c r="Q98" i="8"/>
  <c r="P98" i="8"/>
  <c r="O98" i="8"/>
  <c r="Q97" i="8"/>
  <c r="P97" i="8"/>
  <c r="O97" i="8"/>
  <c r="Q96" i="8"/>
  <c r="P96" i="8"/>
  <c r="O96" i="8"/>
  <c r="R96" i="8" s="1"/>
  <c r="Q95" i="8"/>
  <c r="P95" i="8"/>
  <c r="O95" i="8"/>
  <c r="Q94" i="8"/>
  <c r="P94" i="8"/>
  <c r="O94" i="8"/>
  <c r="Q93" i="8"/>
  <c r="P93" i="8"/>
  <c r="O93" i="8"/>
  <c r="Q92" i="8"/>
  <c r="P92" i="8"/>
  <c r="O92" i="8"/>
  <c r="Q91" i="8"/>
  <c r="P91" i="8"/>
  <c r="O91" i="8"/>
  <c r="Q90" i="8"/>
  <c r="T90" i="8" s="1"/>
  <c r="P90" i="8"/>
  <c r="O90" i="8"/>
  <c r="Q89" i="8"/>
  <c r="P89" i="8"/>
  <c r="O89" i="8"/>
  <c r="Q88" i="8"/>
  <c r="P88" i="8"/>
  <c r="O88" i="8"/>
  <c r="Q87" i="8"/>
  <c r="P87" i="8"/>
  <c r="O87" i="8"/>
  <c r="Q86" i="8"/>
  <c r="P86" i="8"/>
  <c r="O86" i="8"/>
  <c r="Q85" i="8"/>
  <c r="P85" i="8"/>
  <c r="O85" i="8"/>
  <c r="Q84" i="8"/>
  <c r="P84" i="8"/>
  <c r="O84" i="8"/>
  <c r="Q83" i="8"/>
  <c r="P83" i="8"/>
  <c r="O83" i="8"/>
  <c r="Q82" i="8"/>
  <c r="P82" i="8"/>
  <c r="O82" i="8"/>
  <c r="Q81" i="8"/>
  <c r="P81" i="8"/>
  <c r="O81" i="8"/>
  <c r="Q80" i="8"/>
  <c r="P80" i="8"/>
  <c r="O80" i="8"/>
  <c r="R80" i="8" s="1"/>
  <c r="Q79" i="8"/>
  <c r="P79" i="8"/>
  <c r="O79" i="8"/>
  <c r="Q78" i="8"/>
  <c r="P78" i="8"/>
  <c r="O78" i="8"/>
  <c r="Q77" i="8"/>
  <c r="P77" i="8"/>
  <c r="O77" i="8"/>
  <c r="Q76" i="8"/>
  <c r="P76" i="8"/>
  <c r="O76" i="8"/>
  <c r="Q75" i="8"/>
  <c r="P75" i="8"/>
  <c r="O75" i="8"/>
  <c r="Q74" i="8"/>
  <c r="T74" i="8" s="1"/>
  <c r="P74" i="8"/>
  <c r="O74" i="8"/>
  <c r="Q73" i="8"/>
  <c r="P73" i="8"/>
  <c r="O73" i="8"/>
  <c r="Q72" i="8"/>
  <c r="P72" i="8"/>
  <c r="O72" i="8"/>
  <c r="Q71" i="8"/>
  <c r="P71" i="8"/>
  <c r="O71" i="8"/>
  <c r="Q70" i="8"/>
  <c r="P70" i="8"/>
  <c r="O70" i="8"/>
  <c r="Q69" i="8"/>
  <c r="P69" i="8"/>
  <c r="O69" i="8"/>
  <c r="Q68" i="8"/>
  <c r="P68" i="8"/>
  <c r="O68" i="8"/>
  <c r="Q67" i="8"/>
  <c r="P67" i="8"/>
  <c r="O67" i="8"/>
  <c r="Q66" i="8"/>
  <c r="P66" i="8"/>
  <c r="O66" i="8"/>
  <c r="Q65" i="8"/>
  <c r="P65" i="8"/>
  <c r="O65" i="8"/>
  <c r="Q64" i="8"/>
  <c r="P64" i="8"/>
  <c r="O64" i="8"/>
  <c r="R64" i="8" s="1"/>
  <c r="Q63" i="8"/>
  <c r="P63" i="8"/>
  <c r="O63" i="8"/>
  <c r="Q62" i="8"/>
  <c r="P62" i="8"/>
  <c r="O62" i="8"/>
  <c r="Q61" i="8"/>
  <c r="P61" i="8"/>
  <c r="O61" i="8"/>
  <c r="Q60" i="8"/>
  <c r="P60" i="8"/>
  <c r="O60" i="8"/>
  <c r="Q59" i="8"/>
  <c r="P59" i="8"/>
  <c r="O59" i="8"/>
  <c r="Q58" i="8"/>
  <c r="T58" i="8" s="1"/>
  <c r="P58" i="8"/>
  <c r="O58" i="8"/>
  <c r="Q57" i="8"/>
  <c r="P57" i="8"/>
  <c r="O57" i="8"/>
  <c r="Q56" i="8"/>
  <c r="P56" i="8"/>
  <c r="O56" i="8"/>
  <c r="Q55" i="8"/>
  <c r="P55" i="8"/>
  <c r="O55" i="8"/>
  <c r="Q54" i="8"/>
  <c r="P54" i="8"/>
  <c r="O54" i="8"/>
  <c r="Q53" i="8"/>
  <c r="P53" i="8"/>
  <c r="O53" i="8"/>
  <c r="Q52" i="8"/>
  <c r="P52" i="8"/>
  <c r="O52" i="8"/>
  <c r="Q51" i="8"/>
  <c r="P51" i="8"/>
  <c r="O51" i="8"/>
  <c r="Q50" i="8"/>
  <c r="P50" i="8"/>
  <c r="O50" i="8"/>
  <c r="Q49" i="8"/>
  <c r="P49" i="8"/>
  <c r="O49" i="8"/>
  <c r="Q48" i="8"/>
  <c r="P48" i="8"/>
  <c r="O48" i="8"/>
  <c r="R48" i="8" s="1"/>
  <c r="Q47" i="8"/>
  <c r="P47" i="8"/>
  <c r="O47" i="8"/>
  <c r="P46" i="8"/>
  <c r="O46" i="8"/>
  <c r="P45" i="8"/>
  <c r="O45" i="8"/>
  <c r="P44" i="8"/>
  <c r="O44" i="8"/>
  <c r="P43" i="8"/>
  <c r="O43" i="8"/>
  <c r="P42" i="8"/>
  <c r="O42" i="8"/>
  <c r="P41" i="8"/>
  <c r="O41" i="8"/>
  <c r="O40" i="8"/>
  <c r="O39" i="8"/>
  <c r="O38" i="8"/>
  <c r="T339" i="8"/>
  <c r="R339" i="8"/>
  <c r="S339" i="8"/>
  <c r="T338" i="8"/>
  <c r="S338" i="8"/>
  <c r="R338" i="8"/>
  <c r="S337" i="8"/>
  <c r="R337" i="8"/>
  <c r="T335" i="8"/>
  <c r="R335" i="8"/>
  <c r="S335" i="8"/>
  <c r="T334" i="8"/>
  <c r="S334" i="8"/>
  <c r="R334" i="8"/>
  <c r="S333" i="8"/>
  <c r="R333" i="8"/>
  <c r="T333" i="8"/>
  <c r="T331" i="8"/>
  <c r="R331" i="8"/>
  <c r="S331" i="8"/>
  <c r="S330" i="8"/>
  <c r="R330" i="8"/>
  <c r="T329" i="8"/>
  <c r="S329" i="8"/>
  <c r="R329" i="8"/>
  <c r="T327" i="8"/>
  <c r="R327" i="8"/>
  <c r="S327" i="8"/>
  <c r="T326" i="8"/>
  <c r="S326" i="8"/>
  <c r="R326" i="8"/>
  <c r="R325" i="8"/>
  <c r="T323" i="8"/>
  <c r="R323" i="8"/>
  <c r="S323" i="8"/>
  <c r="T322" i="8"/>
  <c r="S322" i="8"/>
  <c r="R322" i="8"/>
  <c r="S321" i="8"/>
  <c r="R321" i="8"/>
  <c r="T319" i="8"/>
  <c r="R319" i="8"/>
  <c r="S319" i="8"/>
  <c r="T318" i="8"/>
  <c r="S318" i="8"/>
  <c r="R318" i="8"/>
  <c r="S317" i="8"/>
  <c r="R317" i="8"/>
  <c r="T315" i="8"/>
  <c r="R315" i="8"/>
  <c r="S315" i="8"/>
  <c r="S314" i="8"/>
  <c r="R314" i="8"/>
  <c r="T313" i="8"/>
  <c r="S313" i="8"/>
  <c r="R313" i="8"/>
  <c r="T311" i="8"/>
  <c r="R311" i="8"/>
  <c r="S311" i="8"/>
  <c r="I311" i="8"/>
  <c r="H311" i="8"/>
  <c r="G311" i="8"/>
  <c r="S310" i="8"/>
  <c r="R310" i="8"/>
  <c r="I310" i="8"/>
  <c r="H310" i="8"/>
  <c r="G310" i="8"/>
  <c r="R309" i="8"/>
  <c r="T309" i="8"/>
  <c r="I309" i="8"/>
  <c r="H309" i="8"/>
  <c r="G309" i="8"/>
  <c r="T308" i="8"/>
  <c r="S308" i="8"/>
  <c r="I308" i="8"/>
  <c r="H308" i="8"/>
  <c r="G308" i="8"/>
  <c r="T307" i="8"/>
  <c r="S307" i="8"/>
  <c r="R307" i="8"/>
  <c r="I307" i="8"/>
  <c r="H307" i="8"/>
  <c r="G307" i="8"/>
  <c r="T306" i="8"/>
  <c r="S306" i="8"/>
  <c r="R306" i="8"/>
  <c r="I306" i="8"/>
  <c r="H306" i="8"/>
  <c r="G306" i="8"/>
  <c r="T305" i="8"/>
  <c r="S305" i="8"/>
  <c r="R305" i="8"/>
  <c r="I305" i="8"/>
  <c r="H305" i="8"/>
  <c r="G305" i="8"/>
  <c r="T304" i="8"/>
  <c r="S304" i="8"/>
  <c r="I304" i="8"/>
  <c r="H304" i="8"/>
  <c r="G304" i="8"/>
  <c r="S303" i="8"/>
  <c r="R303" i="8"/>
  <c r="I303" i="8"/>
  <c r="H303" i="8"/>
  <c r="G303" i="8"/>
  <c r="S302" i="8"/>
  <c r="R302" i="8"/>
  <c r="I302" i="8"/>
  <c r="H302" i="8"/>
  <c r="G302" i="8"/>
  <c r="T301" i="8"/>
  <c r="I301" i="8"/>
  <c r="H301" i="8"/>
  <c r="G301" i="8"/>
  <c r="I300" i="8"/>
  <c r="H300" i="8"/>
  <c r="G300" i="8"/>
  <c r="I299" i="8"/>
  <c r="H299" i="8"/>
  <c r="G299" i="8"/>
  <c r="I298" i="8"/>
  <c r="H298" i="8"/>
  <c r="G298" i="8"/>
  <c r="T297" i="8"/>
  <c r="I297" i="8"/>
  <c r="H297" i="8"/>
  <c r="G297" i="8"/>
  <c r="S296" i="8"/>
  <c r="T296" i="8"/>
  <c r="I296" i="8"/>
  <c r="H296" i="8"/>
  <c r="G296" i="8"/>
  <c r="T295" i="8"/>
  <c r="R295" i="8"/>
  <c r="S295" i="8"/>
  <c r="I295" i="8"/>
  <c r="H295" i="8"/>
  <c r="G295" i="8"/>
  <c r="S294" i="8"/>
  <c r="R294" i="8"/>
  <c r="I294" i="8"/>
  <c r="H294" i="8"/>
  <c r="G294" i="8"/>
  <c r="T293" i="8"/>
  <c r="R293" i="8"/>
  <c r="I293" i="8"/>
  <c r="H293" i="8"/>
  <c r="G293" i="8"/>
  <c r="S292" i="8"/>
  <c r="T292" i="8"/>
  <c r="I292" i="8"/>
  <c r="H292" i="8"/>
  <c r="G292" i="8"/>
  <c r="R291" i="8"/>
  <c r="T291" i="8"/>
  <c r="S291" i="8"/>
  <c r="I291" i="8"/>
  <c r="H291" i="8"/>
  <c r="G291" i="8"/>
  <c r="T290" i="8"/>
  <c r="S290" i="8"/>
  <c r="R290" i="8"/>
  <c r="I290" i="8"/>
  <c r="H290" i="8"/>
  <c r="G290" i="8"/>
  <c r="T289" i="8"/>
  <c r="S289" i="8"/>
  <c r="R289" i="8"/>
  <c r="I289" i="8"/>
  <c r="H289" i="8"/>
  <c r="G289" i="8"/>
  <c r="T288" i="8"/>
  <c r="S288" i="8"/>
  <c r="R288" i="8"/>
  <c r="I288" i="8"/>
  <c r="H288" i="8"/>
  <c r="G288" i="8"/>
  <c r="S287" i="8"/>
  <c r="R287" i="8"/>
  <c r="I287" i="8"/>
  <c r="H287" i="8"/>
  <c r="G287" i="8"/>
  <c r="S286" i="8"/>
  <c r="R286" i="8"/>
  <c r="I286" i="8"/>
  <c r="H286" i="8"/>
  <c r="G286" i="8"/>
  <c r="T285" i="8"/>
  <c r="I285" i="8"/>
  <c r="H285" i="8"/>
  <c r="G285" i="8"/>
  <c r="S284" i="8"/>
  <c r="I284" i="8"/>
  <c r="H284" i="8"/>
  <c r="G284" i="8"/>
  <c r="R283" i="8"/>
  <c r="I283" i="8"/>
  <c r="H283" i="8"/>
  <c r="G283" i="8"/>
  <c r="I282" i="8"/>
  <c r="H282" i="8"/>
  <c r="G282" i="8"/>
  <c r="T281" i="8"/>
  <c r="I281" i="8"/>
  <c r="H281" i="8"/>
  <c r="G281" i="8"/>
  <c r="S280" i="8"/>
  <c r="T280" i="8"/>
  <c r="I280" i="8"/>
  <c r="H280" i="8"/>
  <c r="G280" i="8"/>
  <c r="T279" i="8"/>
  <c r="R279" i="8"/>
  <c r="S279" i="8"/>
  <c r="I279" i="8"/>
  <c r="H279" i="8"/>
  <c r="G279" i="8"/>
  <c r="S278" i="8"/>
  <c r="R278" i="8"/>
  <c r="I278" i="8"/>
  <c r="H278" i="8"/>
  <c r="G278" i="8"/>
  <c r="T277" i="8"/>
  <c r="R277" i="8"/>
  <c r="I277" i="8"/>
  <c r="H277" i="8"/>
  <c r="G277" i="8"/>
  <c r="S276" i="8"/>
  <c r="T276" i="8"/>
  <c r="I276" i="8"/>
  <c r="H276" i="8"/>
  <c r="G276" i="8"/>
  <c r="R275" i="8"/>
  <c r="T275" i="8"/>
  <c r="S275" i="8"/>
  <c r="I275" i="8"/>
  <c r="H275" i="8"/>
  <c r="G275" i="8"/>
  <c r="T274" i="8"/>
  <c r="S274" i="8"/>
  <c r="R274" i="8"/>
  <c r="I274" i="8"/>
  <c r="H274" i="8"/>
  <c r="G274" i="8"/>
  <c r="T273" i="8"/>
  <c r="S273" i="8"/>
  <c r="R273" i="8"/>
  <c r="I273" i="8"/>
  <c r="H273" i="8"/>
  <c r="G273" i="8"/>
  <c r="T272" i="8"/>
  <c r="S272" i="8"/>
  <c r="I272" i="8"/>
  <c r="H272" i="8"/>
  <c r="G272" i="8"/>
  <c r="S271" i="8"/>
  <c r="R271" i="8"/>
  <c r="I271" i="8"/>
  <c r="H271" i="8"/>
  <c r="G271" i="8"/>
  <c r="R270" i="8"/>
  <c r="I270" i="8"/>
  <c r="H270" i="8"/>
  <c r="G270" i="8"/>
  <c r="T269" i="8"/>
  <c r="I269" i="8"/>
  <c r="H269" i="8"/>
  <c r="G269" i="8"/>
  <c r="S268" i="8"/>
  <c r="R268" i="8"/>
  <c r="I268" i="8"/>
  <c r="H268" i="8"/>
  <c r="G268" i="8"/>
  <c r="T267" i="8"/>
  <c r="I267" i="8"/>
  <c r="H267" i="8"/>
  <c r="G267" i="8"/>
  <c r="S266" i="8"/>
  <c r="I266" i="8"/>
  <c r="H266" i="8"/>
  <c r="G266" i="8"/>
  <c r="T265" i="8"/>
  <c r="I265" i="8"/>
  <c r="H265" i="8"/>
  <c r="G265" i="8"/>
  <c r="S264" i="8"/>
  <c r="T264" i="8"/>
  <c r="I264" i="8"/>
  <c r="H264" i="8"/>
  <c r="G264" i="8"/>
  <c r="T263" i="8"/>
  <c r="R263" i="8"/>
  <c r="S263" i="8"/>
  <c r="I263" i="8"/>
  <c r="H263" i="8"/>
  <c r="G263" i="8"/>
  <c r="S262" i="8"/>
  <c r="T262" i="8"/>
  <c r="R262" i="8"/>
  <c r="I262" i="8"/>
  <c r="H262" i="8"/>
  <c r="G262" i="8"/>
  <c r="T261" i="8"/>
  <c r="R261" i="8"/>
  <c r="I261" i="8"/>
  <c r="H261" i="8"/>
  <c r="G261" i="8"/>
  <c r="S260" i="8"/>
  <c r="T260" i="8"/>
  <c r="I260" i="8"/>
  <c r="H260" i="8"/>
  <c r="G260" i="8"/>
  <c r="R259" i="8"/>
  <c r="T259" i="8"/>
  <c r="S259" i="8"/>
  <c r="I259" i="8"/>
  <c r="H259" i="8"/>
  <c r="G259" i="8"/>
  <c r="T258" i="8"/>
  <c r="S258" i="8"/>
  <c r="R258" i="8"/>
  <c r="I258" i="8"/>
  <c r="H258" i="8"/>
  <c r="G258" i="8"/>
  <c r="T257" i="8"/>
  <c r="S257" i="8"/>
  <c r="R257" i="8"/>
  <c r="I257" i="8"/>
  <c r="H257" i="8"/>
  <c r="G257" i="8"/>
  <c r="T256" i="8"/>
  <c r="S256" i="8"/>
  <c r="I256" i="8"/>
  <c r="H256" i="8"/>
  <c r="G256" i="8"/>
  <c r="T255" i="8"/>
  <c r="S255" i="8"/>
  <c r="R255" i="8"/>
  <c r="I255" i="8"/>
  <c r="H255" i="8"/>
  <c r="G255" i="8"/>
  <c r="T254" i="8"/>
  <c r="S254" i="8"/>
  <c r="R254" i="8"/>
  <c r="I254" i="8"/>
  <c r="H254" i="8"/>
  <c r="G254" i="8"/>
  <c r="I253" i="8"/>
  <c r="H253" i="8"/>
  <c r="G253" i="8"/>
  <c r="R252" i="8"/>
  <c r="I252" i="8"/>
  <c r="H252" i="8"/>
  <c r="G252" i="8"/>
  <c r="T251" i="8"/>
  <c r="S251" i="8"/>
  <c r="I251" i="8"/>
  <c r="H251" i="8"/>
  <c r="G251" i="8"/>
  <c r="I250" i="8"/>
  <c r="H250" i="8"/>
  <c r="G250" i="8"/>
  <c r="T249" i="8"/>
  <c r="R249" i="8"/>
  <c r="I249" i="8"/>
  <c r="H249" i="8"/>
  <c r="G249" i="8"/>
  <c r="T248" i="8"/>
  <c r="I248" i="8"/>
  <c r="H248" i="8"/>
  <c r="G248" i="8"/>
  <c r="T247" i="8"/>
  <c r="R247" i="8"/>
  <c r="S247" i="8"/>
  <c r="I247" i="8"/>
  <c r="H247" i="8"/>
  <c r="G247" i="8"/>
  <c r="S246" i="8"/>
  <c r="T246" i="8"/>
  <c r="R246" i="8"/>
  <c r="I246" i="8"/>
  <c r="H246" i="8"/>
  <c r="G246" i="8"/>
  <c r="T245" i="8"/>
  <c r="R245" i="8"/>
  <c r="I245" i="8"/>
  <c r="H245" i="8"/>
  <c r="G245" i="8"/>
  <c r="S244" i="8"/>
  <c r="T244" i="8"/>
  <c r="I244" i="8"/>
  <c r="H244" i="8"/>
  <c r="G244" i="8"/>
  <c r="R243" i="8"/>
  <c r="T243" i="8"/>
  <c r="S243" i="8"/>
  <c r="I243" i="8"/>
  <c r="H243" i="8"/>
  <c r="G243" i="8"/>
  <c r="T242" i="8"/>
  <c r="S242" i="8"/>
  <c r="R242" i="8"/>
  <c r="I242" i="8"/>
  <c r="H242" i="8"/>
  <c r="G242" i="8"/>
  <c r="T241" i="8"/>
  <c r="S241" i="8"/>
  <c r="R241" i="8"/>
  <c r="I241" i="8"/>
  <c r="H241" i="8"/>
  <c r="G241" i="8"/>
  <c r="T240" i="8"/>
  <c r="S240" i="8"/>
  <c r="I240" i="8"/>
  <c r="H240" i="8"/>
  <c r="G240" i="8"/>
  <c r="T239" i="8"/>
  <c r="S239" i="8"/>
  <c r="R239" i="8"/>
  <c r="I239" i="8"/>
  <c r="H239" i="8"/>
  <c r="G239" i="8"/>
  <c r="T238" i="8"/>
  <c r="S238" i="8"/>
  <c r="R238" i="8"/>
  <c r="I238" i="8"/>
  <c r="H238" i="8"/>
  <c r="G238" i="8"/>
  <c r="R237" i="8"/>
  <c r="I237" i="8"/>
  <c r="H237" i="8"/>
  <c r="G237" i="8"/>
  <c r="I236" i="8"/>
  <c r="H236" i="8"/>
  <c r="G236" i="8"/>
  <c r="S235" i="8"/>
  <c r="R235" i="8"/>
  <c r="I235" i="8"/>
  <c r="H235" i="8"/>
  <c r="G235" i="8"/>
  <c r="S234" i="8"/>
  <c r="R234" i="8"/>
  <c r="I234" i="8"/>
  <c r="H234" i="8"/>
  <c r="G234" i="8"/>
  <c r="I233" i="8"/>
  <c r="H233" i="8"/>
  <c r="G233" i="8"/>
  <c r="T232" i="8"/>
  <c r="I232" i="8"/>
  <c r="H232" i="8"/>
  <c r="G232" i="8"/>
  <c r="T231" i="8"/>
  <c r="R231" i="8"/>
  <c r="S231" i="8"/>
  <c r="I231" i="8"/>
  <c r="H231" i="8"/>
  <c r="G231" i="8"/>
  <c r="S230" i="8"/>
  <c r="I230" i="8"/>
  <c r="H230" i="8"/>
  <c r="G230" i="8"/>
  <c r="T229" i="8"/>
  <c r="R229" i="8"/>
  <c r="I229" i="8"/>
  <c r="H229" i="8"/>
  <c r="G229" i="8"/>
  <c r="S228" i="8"/>
  <c r="R228" i="8"/>
  <c r="T228" i="8"/>
  <c r="I228" i="8"/>
  <c r="H228" i="8"/>
  <c r="G228" i="8"/>
  <c r="R227" i="8"/>
  <c r="T227" i="8"/>
  <c r="S227" i="8"/>
  <c r="I227" i="8"/>
  <c r="H227" i="8"/>
  <c r="G227" i="8"/>
  <c r="T226" i="8"/>
  <c r="S226" i="8"/>
  <c r="R226" i="8"/>
  <c r="I226" i="8"/>
  <c r="H226" i="8"/>
  <c r="G226" i="8"/>
  <c r="T225" i="8"/>
  <c r="S225" i="8"/>
  <c r="R225" i="8"/>
  <c r="I225" i="8"/>
  <c r="H225" i="8"/>
  <c r="G225" i="8"/>
  <c r="T224" i="8"/>
  <c r="S224" i="8"/>
  <c r="I224" i="8"/>
  <c r="H224" i="8"/>
  <c r="G224" i="8"/>
  <c r="S223" i="8"/>
  <c r="R223" i="8"/>
  <c r="I223" i="8"/>
  <c r="H223" i="8"/>
  <c r="G223" i="8"/>
  <c r="T222" i="8"/>
  <c r="R222" i="8"/>
  <c r="I222" i="8"/>
  <c r="H222" i="8"/>
  <c r="G222" i="8"/>
  <c r="S221" i="8"/>
  <c r="T221" i="8"/>
  <c r="I221" i="8"/>
  <c r="H221" i="8"/>
  <c r="G221" i="8"/>
  <c r="S220" i="8"/>
  <c r="R220" i="8"/>
  <c r="T220" i="8"/>
  <c r="I220" i="8"/>
  <c r="H220" i="8"/>
  <c r="G220" i="8"/>
  <c r="T219" i="8"/>
  <c r="S219" i="8"/>
  <c r="R219" i="8"/>
  <c r="I219" i="8"/>
  <c r="H219" i="8"/>
  <c r="G219" i="8"/>
  <c r="I218" i="8"/>
  <c r="H218" i="8"/>
  <c r="G218" i="8"/>
  <c r="T217" i="8"/>
  <c r="I217" i="8"/>
  <c r="H217" i="8"/>
  <c r="G217" i="8"/>
  <c r="S216" i="8"/>
  <c r="I216" i="8"/>
  <c r="H216" i="8"/>
  <c r="G216" i="8"/>
  <c r="T215" i="8"/>
  <c r="S215" i="8"/>
  <c r="I215" i="8"/>
  <c r="H215" i="8"/>
  <c r="G215" i="8"/>
  <c r="T214" i="8"/>
  <c r="S214" i="8"/>
  <c r="R214" i="8"/>
  <c r="I214" i="8"/>
  <c r="H214" i="8"/>
  <c r="G214" i="8"/>
  <c r="T213" i="8"/>
  <c r="S213" i="8"/>
  <c r="R213" i="8"/>
  <c r="I213" i="8"/>
  <c r="H213" i="8"/>
  <c r="G213" i="8"/>
  <c r="S212" i="8"/>
  <c r="R212" i="8"/>
  <c r="I212" i="8"/>
  <c r="H212" i="8"/>
  <c r="G212" i="8"/>
  <c r="R211" i="8"/>
  <c r="T211" i="8"/>
  <c r="I211" i="8"/>
  <c r="H211" i="8"/>
  <c r="G211" i="8"/>
  <c r="T210" i="8"/>
  <c r="S210" i="8"/>
  <c r="R210" i="8"/>
  <c r="I210" i="8"/>
  <c r="H210" i="8"/>
  <c r="G210" i="8"/>
  <c r="T209" i="8"/>
  <c r="S209" i="8"/>
  <c r="R209" i="8"/>
  <c r="I209" i="8"/>
  <c r="H209" i="8"/>
  <c r="G209" i="8"/>
  <c r="T208" i="8"/>
  <c r="S208" i="8"/>
  <c r="I208" i="8"/>
  <c r="H208" i="8"/>
  <c r="G208" i="8"/>
  <c r="S207" i="8"/>
  <c r="R207" i="8"/>
  <c r="T207" i="8"/>
  <c r="I207" i="8"/>
  <c r="H207" i="8"/>
  <c r="G207" i="8"/>
  <c r="T206" i="8"/>
  <c r="R206" i="8"/>
  <c r="S206" i="8"/>
  <c r="I206" i="8"/>
  <c r="H206" i="8"/>
  <c r="G206" i="8"/>
  <c r="T205" i="8"/>
  <c r="S205" i="8"/>
  <c r="R205" i="8"/>
  <c r="I205" i="8"/>
  <c r="H205" i="8"/>
  <c r="G205" i="8"/>
  <c r="S204" i="8"/>
  <c r="R204" i="8"/>
  <c r="I204" i="8"/>
  <c r="H204" i="8"/>
  <c r="G204" i="8"/>
  <c r="I203" i="8"/>
  <c r="H203" i="8"/>
  <c r="G203" i="8"/>
  <c r="I202" i="8"/>
  <c r="H202" i="8"/>
  <c r="G202" i="8"/>
  <c r="T201" i="8"/>
  <c r="R201" i="8"/>
  <c r="I201" i="8"/>
  <c r="H201" i="8"/>
  <c r="G201" i="8"/>
  <c r="S200" i="8"/>
  <c r="T200" i="8"/>
  <c r="I200" i="8"/>
  <c r="H200" i="8"/>
  <c r="G200" i="8"/>
  <c r="R199" i="8"/>
  <c r="I199" i="8"/>
  <c r="H199" i="8"/>
  <c r="G199" i="8"/>
  <c r="R198" i="8"/>
  <c r="I198" i="8"/>
  <c r="H198" i="8"/>
  <c r="G198" i="8"/>
  <c r="T197" i="8"/>
  <c r="R197" i="8"/>
  <c r="I197" i="8"/>
  <c r="H197" i="8"/>
  <c r="G197" i="8"/>
  <c r="R196" i="8"/>
  <c r="T196" i="8"/>
  <c r="S196" i="8"/>
  <c r="I196" i="8"/>
  <c r="H196" i="8"/>
  <c r="G196" i="8"/>
  <c r="R195" i="8"/>
  <c r="T195" i="8"/>
  <c r="S195" i="8"/>
  <c r="I195" i="8"/>
  <c r="H195" i="8"/>
  <c r="G195" i="8"/>
  <c r="R194" i="8"/>
  <c r="I194" i="8"/>
  <c r="H194" i="8"/>
  <c r="G194" i="8"/>
  <c r="I193" i="8"/>
  <c r="H193" i="8"/>
  <c r="G193" i="8"/>
  <c r="I192" i="8"/>
  <c r="H192" i="8"/>
  <c r="G192" i="8"/>
  <c r="I191" i="8"/>
  <c r="H191" i="8"/>
  <c r="G191" i="8"/>
  <c r="I190" i="8"/>
  <c r="H190" i="8"/>
  <c r="G190" i="8"/>
  <c r="T189" i="8"/>
  <c r="I189" i="8"/>
  <c r="H189" i="8"/>
  <c r="G189" i="8"/>
  <c r="T188" i="8"/>
  <c r="S188" i="8"/>
  <c r="I188" i="8"/>
  <c r="H188" i="8"/>
  <c r="G188" i="8"/>
  <c r="S187" i="8"/>
  <c r="T187" i="8"/>
  <c r="R187" i="8"/>
  <c r="I187" i="8"/>
  <c r="H187" i="8"/>
  <c r="G187" i="8"/>
  <c r="R186" i="8"/>
  <c r="S186" i="8"/>
  <c r="I186" i="8"/>
  <c r="H186" i="8"/>
  <c r="G186" i="8"/>
  <c r="S185" i="8"/>
  <c r="T185" i="8"/>
  <c r="R185" i="8"/>
  <c r="I185" i="8"/>
  <c r="H185" i="8"/>
  <c r="G185" i="8"/>
  <c r="R184" i="8"/>
  <c r="T184" i="8"/>
  <c r="S184" i="8"/>
  <c r="I184" i="8"/>
  <c r="H184" i="8"/>
  <c r="G184" i="8"/>
  <c r="T183" i="8"/>
  <c r="S183" i="8"/>
  <c r="R183" i="8"/>
  <c r="I183" i="8"/>
  <c r="H183" i="8"/>
  <c r="G183" i="8"/>
  <c r="T182" i="8"/>
  <c r="S182" i="8"/>
  <c r="R182" i="8"/>
  <c r="I182" i="8"/>
  <c r="H182" i="8"/>
  <c r="G182" i="8"/>
  <c r="T181" i="8"/>
  <c r="R181" i="8"/>
  <c r="I181" i="8"/>
  <c r="H181" i="8"/>
  <c r="G181" i="8"/>
  <c r="T180" i="8"/>
  <c r="S180" i="8"/>
  <c r="R180" i="8"/>
  <c r="I180" i="8"/>
  <c r="H180" i="8"/>
  <c r="G180" i="8"/>
  <c r="S179" i="8"/>
  <c r="R179" i="8"/>
  <c r="I179" i="8"/>
  <c r="H179" i="8"/>
  <c r="G179" i="8"/>
  <c r="R178" i="8"/>
  <c r="I178" i="8"/>
  <c r="H178" i="8"/>
  <c r="G178" i="8"/>
  <c r="I177" i="8"/>
  <c r="H177" i="8"/>
  <c r="G177" i="8"/>
  <c r="I176" i="8"/>
  <c r="H176" i="8"/>
  <c r="G176" i="8"/>
  <c r="I175" i="8"/>
  <c r="H175" i="8"/>
  <c r="G175" i="8"/>
  <c r="T174" i="8"/>
  <c r="I174" i="8"/>
  <c r="H174" i="8"/>
  <c r="G174" i="8"/>
  <c r="S173" i="8"/>
  <c r="T173" i="8"/>
  <c r="I173" i="8"/>
  <c r="H173" i="8"/>
  <c r="G173" i="8"/>
  <c r="T172" i="8"/>
  <c r="R172" i="8"/>
  <c r="S172" i="8"/>
  <c r="I172" i="8"/>
  <c r="H172" i="8"/>
  <c r="G172" i="8"/>
  <c r="S171" i="8"/>
  <c r="T171" i="8"/>
  <c r="R171" i="8"/>
  <c r="I171" i="8"/>
  <c r="H171" i="8"/>
  <c r="G171" i="8"/>
  <c r="R170" i="8"/>
  <c r="S170" i="8"/>
  <c r="I170" i="8"/>
  <c r="H170" i="8"/>
  <c r="G170" i="8"/>
  <c r="S169" i="8"/>
  <c r="T169" i="8"/>
  <c r="R169" i="8"/>
  <c r="I169" i="8"/>
  <c r="H169" i="8"/>
  <c r="G169" i="8"/>
  <c r="R168" i="8"/>
  <c r="T168" i="8"/>
  <c r="S168" i="8"/>
  <c r="I168" i="8"/>
  <c r="H168" i="8"/>
  <c r="G168" i="8"/>
  <c r="T167" i="8"/>
  <c r="S167" i="8"/>
  <c r="R167" i="8"/>
  <c r="I167" i="8"/>
  <c r="H167" i="8"/>
  <c r="G167" i="8"/>
  <c r="T166" i="8"/>
  <c r="S166" i="8"/>
  <c r="R166" i="8"/>
  <c r="I166" i="8"/>
  <c r="H166" i="8"/>
  <c r="G166" i="8"/>
  <c r="T165" i="8"/>
  <c r="R165" i="8"/>
  <c r="I165" i="8"/>
  <c r="H165" i="8"/>
  <c r="G165" i="8"/>
  <c r="T164" i="8"/>
  <c r="S164" i="8"/>
  <c r="R164" i="8"/>
  <c r="I164" i="8"/>
  <c r="H164" i="8"/>
  <c r="G164" i="8"/>
  <c r="S163" i="8"/>
  <c r="R163" i="8"/>
  <c r="I163" i="8"/>
  <c r="H163" i="8"/>
  <c r="G163" i="8"/>
  <c r="R162" i="8"/>
  <c r="I162" i="8"/>
  <c r="H162" i="8"/>
  <c r="G162" i="8"/>
  <c r="I161" i="8"/>
  <c r="H161" i="8"/>
  <c r="G161" i="8"/>
  <c r="I160" i="8"/>
  <c r="H160" i="8"/>
  <c r="G160" i="8"/>
  <c r="I159" i="8"/>
  <c r="H159" i="8"/>
  <c r="G159" i="8"/>
  <c r="T158" i="8"/>
  <c r="I158" i="8"/>
  <c r="H158" i="8"/>
  <c r="G158" i="8"/>
  <c r="S157" i="8"/>
  <c r="T157" i="8"/>
  <c r="I157" i="8"/>
  <c r="H157" i="8"/>
  <c r="G157" i="8"/>
  <c r="T156" i="8"/>
  <c r="R156" i="8"/>
  <c r="S156" i="8"/>
  <c r="I156" i="8"/>
  <c r="H156" i="8"/>
  <c r="G156" i="8"/>
  <c r="S155" i="8"/>
  <c r="T155" i="8"/>
  <c r="R155" i="8"/>
  <c r="I155" i="8"/>
  <c r="H155" i="8"/>
  <c r="G155" i="8"/>
  <c r="T154" i="8"/>
  <c r="R154" i="8"/>
  <c r="S154" i="8"/>
  <c r="I154" i="8"/>
  <c r="H154" i="8"/>
  <c r="G154" i="8"/>
  <c r="S153" i="8"/>
  <c r="T153" i="8"/>
  <c r="R153" i="8"/>
  <c r="I153" i="8"/>
  <c r="H153" i="8"/>
  <c r="G153" i="8"/>
  <c r="R152" i="8"/>
  <c r="T152" i="8"/>
  <c r="S152" i="8"/>
  <c r="I152" i="8"/>
  <c r="H152" i="8"/>
  <c r="G152" i="8"/>
  <c r="T151" i="8"/>
  <c r="S151" i="8"/>
  <c r="R151" i="8"/>
  <c r="I151" i="8"/>
  <c r="H151" i="8"/>
  <c r="G151" i="8"/>
  <c r="T150" i="8"/>
  <c r="S150" i="8"/>
  <c r="R150" i="8"/>
  <c r="I150" i="8"/>
  <c r="H150" i="8"/>
  <c r="G150" i="8"/>
  <c r="T149" i="8"/>
  <c r="R149" i="8"/>
  <c r="I149" i="8"/>
  <c r="H149" i="8"/>
  <c r="G149" i="8"/>
  <c r="T148" i="8"/>
  <c r="S148" i="8"/>
  <c r="R148" i="8"/>
  <c r="I148" i="8"/>
  <c r="H148" i="8"/>
  <c r="G148" i="8"/>
  <c r="S147" i="8"/>
  <c r="R147" i="8"/>
  <c r="I147" i="8"/>
  <c r="H147" i="8"/>
  <c r="G147" i="8"/>
  <c r="R146" i="8"/>
  <c r="I146" i="8"/>
  <c r="H146" i="8"/>
  <c r="G146" i="8"/>
  <c r="I145" i="8"/>
  <c r="H145" i="8"/>
  <c r="G145" i="8"/>
  <c r="I144" i="8"/>
  <c r="H144" i="8"/>
  <c r="G144" i="8"/>
  <c r="I143" i="8"/>
  <c r="H143" i="8"/>
  <c r="G143" i="8"/>
  <c r="T142" i="8"/>
  <c r="I142" i="8"/>
  <c r="H142" i="8"/>
  <c r="G142" i="8"/>
  <c r="S141" i="8"/>
  <c r="T141" i="8"/>
  <c r="I141" i="8"/>
  <c r="H141" i="8"/>
  <c r="G141" i="8"/>
  <c r="T140" i="8"/>
  <c r="R140" i="8"/>
  <c r="S140" i="8"/>
  <c r="I140" i="8"/>
  <c r="H140" i="8"/>
  <c r="G140" i="8"/>
  <c r="S139" i="8"/>
  <c r="T139" i="8"/>
  <c r="R139" i="8"/>
  <c r="I139" i="8"/>
  <c r="H139" i="8"/>
  <c r="G139" i="8"/>
  <c r="T138" i="8"/>
  <c r="R138" i="8"/>
  <c r="S138" i="8"/>
  <c r="I138" i="8"/>
  <c r="H138" i="8"/>
  <c r="G138" i="8"/>
  <c r="S137" i="8"/>
  <c r="T137" i="8"/>
  <c r="R137" i="8"/>
  <c r="I137" i="8"/>
  <c r="H137" i="8"/>
  <c r="G137" i="8"/>
  <c r="R136" i="8"/>
  <c r="T136" i="8"/>
  <c r="S136" i="8"/>
  <c r="I136" i="8"/>
  <c r="H136" i="8"/>
  <c r="G136" i="8"/>
  <c r="T135" i="8"/>
  <c r="S135" i="8"/>
  <c r="R135" i="8"/>
  <c r="I135" i="8"/>
  <c r="H135" i="8"/>
  <c r="G135" i="8"/>
  <c r="T134" i="8"/>
  <c r="S134" i="8"/>
  <c r="R134" i="8"/>
  <c r="I134" i="8"/>
  <c r="H134" i="8"/>
  <c r="G134" i="8"/>
  <c r="T133" i="8"/>
  <c r="R133" i="8"/>
  <c r="I133" i="8"/>
  <c r="H133" i="8"/>
  <c r="G133" i="8"/>
  <c r="T132" i="8"/>
  <c r="S132" i="8"/>
  <c r="R132" i="8"/>
  <c r="I132" i="8"/>
  <c r="H132" i="8"/>
  <c r="G132" i="8"/>
  <c r="T131" i="8"/>
  <c r="S131" i="8"/>
  <c r="R131" i="8"/>
  <c r="I131" i="8"/>
  <c r="H131" i="8"/>
  <c r="G131" i="8"/>
  <c r="R130" i="8"/>
  <c r="I130" i="8"/>
  <c r="H130" i="8"/>
  <c r="G130" i="8"/>
  <c r="I129" i="8"/>
  <c r="H129" i="8"/>
  <c r="G129" i="8"/>
  <c r="I128" i="8"/>
  <c r="H128" i="8"/>
  <c r="G128" i="8"/>
  <c r="I127" i="8"/>
  <c r="H127" i="8"/>
  <c r="G127" i="8"/>
  <c r="T126" i="8"/>
  <c r="I126" i="8"/>
  <c r="H126" i="8"/>
  <c r="G126" i="8"/>
  <c r="S125" i="8"/>
  <c r="T125" i="8"/>
  <c r="I125" i="8"/>
  <c r="H125" i="8"/>
  <c r="G125" i="8"/>
  <c r="T124" i="8"/>
  <c r="R124" i="8"/>
  <c r="S124" i="8"/>
  <c r="I124" i="8"/>
  <c r="H124" i="8"/>
  <c r="G124" i="8"/>
  <c r="S123" i="8"/>
  <c r="T123" i="8"/>
  <c r="R123" i="8"/>
  <c r="I123" i="8"/>
  <c r="H123" i="8"/>
  <c r="G123" i="8"/>
  <c r="R122" i="8"/>
  <c r="S122" i="8"/>
  <c r="I122" i="8"/>
  <c r="H122" i="8"/>
  <c r="G122" i="8"/>
  <c r="T121" i="8"/>
  <c r="S121" i="8"/>
  <c r="R121" i="8"/>
  <c r="I121" i="8"/>
  <c r="H121" i="8"/>
  <c r="G121" i="8"/>
  <c r="T120" i="8"/>
  <c r="S120" i="8"/>
  <c r="R120" i="8"/>
  <c r="I120" i="8"/>
  <c r="H120" i="8"/>
  <c r="G120" i="8"/>
  <c r="T119" i="8"/>
  <c r="S119" i="8"/>
  <c r="R119" i="8"/>
  <c r="I119" i="8"/>
  <c r="H119" i="8"/>
  <c r="G119" i="8"/>
  <c r="T118" i="8"/>
  <c r="S118" i="8"/>
  <c r="R118" i="8"/>
  <c r="I118" i="8"/>
  <c r="H118" i="8"/>
  <c r="G118" i="8"/>
  <c r="T117" i="8"/>
  <c r="R117" i="8"/>
  <c r="I117" i="8"/>
  <c r="H117" i="8"/>
  <c r="G117" i="8"/>
  <c r="T116" i="8"/>
  <c r="S116" i="8"/>
  <c r="R116" i="8"/>
  <c r="I116" i="8"/>
  <c r="H116" i="8"/>
  <c r="G116" i="8"/>
  <c r="S115" i="8"/>
  <c r="R115" i="8"/>
  <c r="I115" i="8"/>
  <c r="H115" i="8"/>
  <c r="G115" i="8"/>
  <c r="I114" i="8"/>
  <c r="H114" i="8"/>
  <c r="G114" i="8"/>
  <c r="R113" i="8"/>
  <c r="I113" i="8"/>
  <c r="H113" i="8"/>
  <c r="G113" i="8"/>
  <c r="I112" i="8"/>
  <c r="H112" i="8"/>
  <c r="G112" i="8"/>
  <c r="I111" i="8"/>
  <c r="H111" i="8"/>
  <c r="G111" i="8"/>
  <c r="T110" i="8"/>
  <c r="I110" i="8"/>
  <c r="H110" i="8"/>
  <c r="G110" i="8"/>
  <c r="S109" i="8"/>
  <c r="T109" i="8"/>
  <c r="I109" i="8"/>
  <c r="H109" i="8"/>
  <c r="G109" i="8"/>
  <c r="T108" i="8"/>
  <c r="R108" i="8"/>
  <c r="S108" i="8"/>
  <c r="I108" i="8"/>
  <c r="H108" i="8"/>
  <c r="G108" i="8"/>
  <c r="S107" i="8"/>
  <c r="T107" i="8"/>
  <c r="R107" i="8"/>
  <c r="I107" i="8"/>
  <c r="H107" i="8"/>
  <c r="G107" i="8"/>
  <c r="R106" i="8"/>
  <c r="S106" i="8"/>
  <c r="I106" i="8"/>
  <c r="H106" i="8"/>
  <c r="G106" i="8"/>
  <c r="T105" i="8"/>
  <c r="S105" i="8"/>
  <c r="R105" i="8"/>
  <c r="I105" i="8"/>
  <c r="H105" i="8"/>
  <c r="G105" i="8"/>
  <c r="T104" i="8"/>
  <c r="S104" i="8"/>
  <c r="R104" i="8"/>
  <c r="I104" i="8"/>
  <c r="H104" i="8"/>
  <c r="G104" i="8"/>
  <c r="T103" i="8"/>
  <c r="S103" i="8"/>
  <c r="R103" i="8"/>
  <c r="I103" i="8"/>
  <c r="H103" i="8"/>
  <c r="G103" i="8"/>
  <c r="T102" i="8"/>
  <c r="S102" i="8"/>
  <c r="R102" i="8"/>
  <c r="I102" i="8"/>
  <c r="H102" i="8"/>
  <c r="G102" i="8"/>
  <c r="T101" i="8"/>
  <c r="R101" i="8"/>
  <c r="I101" i="8"/>
  <c r="H101" i="8"/>
  <c r="G101" i="8"/>
  <c r="T100" i="8"/>
  <c r="S100" i="8"/>
  <c r="R100" i="8"/>
  <c r="I100" i="8"/>
  <c r="H100" i="8"/>
  <c r="G100" i="8"/>
  <c r="R99" i="8"/>
  <c r="I99" i="8"/>
  <c r="H99" i="8"/>
  <c r="G99" i="8"/>
  <c r="I98" i="8"/>
  <c r="H98" i="8"/>
  <c r="G98" i="8"/>
  <c r="I97" i="8"/>
  <c r="H97" i="8"/>
  <c r="G97" i="8"/>
  <c r="I96" i="8"/>
  <c r="H96" i="8"/>
  <c r="G96" i="8"/>
  <c r="I95" i="8"/>
  <c r="H95" i="8"/>
  <c r="G95" i="8"/>
  <c r="I94" i="8"/>
  <c r="H94" i="8"/>
  <c r="G94" i="8"/>
  <c r="S93" i="8"/>
  <c r="T93" i="8"/>
  <c r="I93" i="8"/>
  <c r="H93" i="8"/>
  <c r="G93" i="8"/>
  <c r="T92" i="8"/>
  <c r="S92" i="8"/>
  <c r="I92" i="8"/>
  <c r="H92" i="8"/>
  <c r="G92" i="8"/>
  <c r="T91" i="8"/>
  <c r="R91" i="8"/>
  <c r="I91" i="8"/>
  <c r="H91" i="8"/>
  <c r="G91" i="8"/>
  <c r="S90" i="8"/>
  <c r="R90" i="8"/>
  <c r="I90" i="8"/>
  <c r="H90" i="8"/>
  <c r="G90" i="8"/>
  <c r="T89" i="8"/>
  <c r="S89" i="8"/>
  <c r="R89" i="8"/>
  <c r="I89" i="8"/>
  <c r="H89" i="8"/>
  <c r="G89" i="8"/>
  <c r="T88" i="8"/>
  <c r="S88" i="8"/>
  <c r="R88" i="8"/>
  <c r="I88" i="8"/>
  <c r="H88" i="8"/>
  <c r="G88" i="8"/>
  <c r="T87" i="8"/>
  <c r="S87" i="8"/>
  <c r="R87" i="8"/>
  <c r="I87" i="8"/>
  <c r="H87" i="8"/>
  <c r="G87" i="8"/>
  <c r="S86" i="8"/>
  <c r="R86" i="8"/>
  <c r="I86" i="8"/>
  <c r="H86" i="8"/>
  <c r="G86" i="8"/>
  <c r="R85" i="8"/>
  <c r="I85" i="8"/>
  <c r="H85" i="8"/>
  <c r="G85" i="8"/>
  <c r="I84" i="8"/>
  <c r="H84" i="8"/>
  <c r="G84" i="8"/>
  <c r="I83" i="8"/>
  <c r="H83" i="8"/>
  <c r="G83" i="8"/>
  <c r="T82" i="8"/>
  <c r="I82" i="8"/>
  <c r="H82" i="8"/>
  <c r="G82" i="8"/>
  <c r="T81" i="8"/>
  <c r="S81" i="8"/>
  <c r="I81" i="8"/>
  <c r="H81" i="8"/>
  <c r="G81" i="8"/>
  <c r="S80" i="8"/>
  <c r="I80" i="8"/>
  <c r="H80" i="8"/>
  <c r="G80" i="8"/>
  <c r="T79" i="8"/>
  <c r="R79" i="8"/>
  <c r="I79" i="8"/>
  <c r="H79" i="8"/>
  <c r="G79" i="8"/>
  <c r="S78" i="8"/>
  <c r="T78" i="8"/>
  <c r="I78" i="8"/>
  <c r="H78" i="8"/>
  <c r="G78" i="8"/>
  <c r="T77" i="8"/>
  <c r="R77" i="8"/>
  <c r="S77" i="8"/>
  <c r="I77" i="8"/>
  <c r="H77" i="8"/>
  <c r="G77" i="8"/>
  <c r="S76" i="8"/>
  <c r="T76" i="8"/>
  <c r="R76" i="8"/>
  <c r="I76" i="8"/>
  <c r="H76" i="8"/>
  <c r="G76" i="8"/>
  <c r="R75" i="8"/>
  <c r="T75" i="8"/>
  <c r="S75" i="8"/>
  <c r="I75" i="8"/>
  <c r="H75" i="8"/>
  <c r="G75" i="8"/>
  <c r="S74" i="8"/>
  <c r="R74" i="8"/>
  <c r="I74" i="8"/>
  <c r="H74" i="8"/>
  <c r="G74" i="8"/>
  <c r="T73" i="8"/>
  <c r="S73" i="8"/>
  <c r="R73" i="8"/>
  <c r="I73" i="8"/>
  <c r="H73" i="8"/>
  <c r="G73" i="8"/>
  <c r="T72" i="8"/>
  <c r="S72" i="8"/>
  <c r="R72" i="8"/>
  <c r="I72" i="8"/>
  <c r="H72" i="8"/>
  <c r="G72" i="8"/>
  <c r="T71" i="8"/>
  <c r="S71" i="8"/>
  <c r="R71" i="8"/>
  <c r="I71" i="8"/>
  <c r="H71" i="8"/>
  <c r="G71" i="8"/>
  <c r="S70" i="8"/>
  <c r="R70" i="8"/>
  <c r="I70" i="8"/>
  <c r="H70" i="8"/>
  <c r="G70" i="8"/>
  <c r="R69" i="8"/>
  <c r="I69" i="8"/>
  <c r="H69" i="8"/>
  <c r="G69" i="8"/>
  <c r="I68" i="8"/>
  <c r="H68" i="8"/>
  <c r="G68" i="8"/>
  <c r="I67" i="8"/>
  <c r="H67" i="8"/>
  <c r="G67" i="8"/>
  <c r="T66" i="8"/>
  <c r="I66" i="8"/>
  <c r="H66" i="8"/>
  <c r="G66" i="8"/>
  <c r="T65" i="8"/>
  <c r="S65" i="8"/>
  <c r="I65" i="8"/>
  <c r="H65" i="8"/>
  <c r="G65" i="8"/>
  <c r="S64" i="8"/>
  <c r="I64" i="8"/>
  <c r="H64" i="8"/>
  <c r="G64" i="8"/>
  <c r="T63" i="8"/>
  <c r="R63" i="8"/>
  <c r="I63" i="8"/>
  <c r="H63" i="8"/>
  <c r="G63" i="8"/>
  <c r="S62" i="8"/>
  <c r="T62" i="8"/>
  <c r="I62" i="8"/>
  <c r="H62" i="8"/>
  <c r="G62" i="8"/>
  <c r="T61" i="8"/>
  <c r="R61" i="8"/>
  <c r="S61" i="8"/>
  <c r="I61" i="8"/>
  <c r="H61" i="8"/>
  <c r="G61" i="8"/>
  <c r="S60" i="8"/>
  <c r="T60" i="8"/>
  <c r="R60" i="8"/>
  <c r="I60" i="8"/>
  <c r="H60" i="8"/>
  <c r="G60" i="8"/>
  <c r="R59" i="8"/>
  <c r="T59" i="8"/>
  <c r="S59" i="8"/>
  <c r="I59" i="8"/>
  <c r="H59" i="8"/>
  <c r="G59" i="8"/>
  <c r="S58" i="8"/>
  <c r="R58" i="8"/>
  <c r="I58" i="8"/>
  <c r="H58" i="8"/>
  <c r="G58" i="8"/>
  <c r="T57" i="8"/>
  <c r="S57" i="8"/>
  <c r="R57" i="8"/>
  <c r="I57" i="8"/>
  <c r="H57" i="8"/>
  <c r="G57" i="8"/>
  <c r="T56" i="8"/>
  <c r="S56" i="8"/>
  <c r="R56" i="8"/>
  <c r="I56" i="8"/>
  <c r="H56" i="8"/>
  <c r="G56" i="8"/>
  <c r="T55" i="8"/>
  <c r="S55" i="8"/>
  <c r="R55" i="8"/>
  <c r="I55" i="8"/>
  <c r="H55" i="8"/>
  <c r="G55" i="8"/>
  <c r="S54" i="8"/>
  <c r="R54" i="8"/>
  <c r="I54" i="8"/>
  <c r="H54" i="8"/>
  <c r="G54" i="8"/>
  <c r="R53" i="8"/>
  <c r="I53" i="8"/>
  <c r="H53" i="8"/>
  <c r="G53" i="8"/>
  <c r="I52" i="8"/>
  <c r="H52" i="8"/>
  <c r="G52" i="8"/>
  <c r="I51" i="8"/>
  <c r="H51" i="8"/>
  <c r="G51" i="8"/>
  <c r="T50" i="8"/>
  <c r="I50" i="8"/>
  <c r="H50" i="8"/>
  <c r="G50" i="8"/>
  <c r="T49" i="8"/>
  <c r="S49" i="8"/>
  <c r="I49" i="8"/>
  <c r="H49" i="8"/>
  <c r="G49" i="8"/>
  <c r="S48" i="8"/>
  <c r="I48" i="8"/>
  <c r="H48" i="8"/>
  <c r="G48" i="8"/>
  <c r="T47" i="8"/>
  <c r="R47" i="8"/>
  <c r="I47" i="8"/>
  <c r="H47" i="8"/>
  <c r="G47" i="8"/>
  <c r="S46" i="8"/>
  <c r="R46" i="8"/>
  <c r="I46" i="8"/>
  <c r="H46" i="8"/>
  <c r="G46" i="8"/>
  <c r="S45" i="8"/>
  <c r="R45" i="8"/>
  <c r="I45" i="8"/>
  <c r="H45" i="8"/>
  <c r="G45" i="8"/>
  <c r="S44" i="8"/>
  <c r="R44" i="8"/>
  <c r="I44" i="8"/>
  <c r="H44" i="8"/>
  <c r="G44" i="8"/>
  <c r="R43" i="8"/>
  <c r="S43" i="8"/>
  <c r="I43" i="8"/>
  <c r="H43" i="8"/>
  <c r="G43" i="8"/>
  <c r="S42" i="8"/>
  <c r="R42" i="8"/>
  <c r="I42" i="8"/>
  <c r="H42" i="8"/>
  <c r="G42" i="8"/>
  <c r="S41" i="8"/>
  <c r="I41" i="8"/>
  <c r="H41" i="8"/>
  <c r="G41" i="8"/>
  <c r="I40" i="8"/>
  <c r="H40" i="8"/>
  <c r="G40" i="8"/>
  <c r="R39" i="8"/>
  <c r="I39" i="8"/>
  <c r="H39" i="8"/>
  <c r="G39" i="8"/>
  <c r="R38" i="8"/>
  <c r="I38" i="8"/>
  <c r="H38" i="8"/>
  <c r="G38" i="8"/>
  <c r="I37" i="8"/>
  <c r="H37" i="8"/>
  <c r="G37" i="8"/>
  <c r="I36" i="8"/>
  <c r="H36" i="8"/>
  <c r="G36" i="8"/>
  <c r="I35" i="8"/>
  <c r="H35" i="8"/>
  <c r="G35" i="8"/>
  <c r="I34" i="8"/>
  <c r="H34" i="8"/>
  <c r="G34" i="8"/>
  <c r="I33" i="8"/>
  <c r="H33" i="8"/>
  <c r="G33" i="8"/>
  <c r="I32" i="8"/>
  <c r="H32" i="8"/>
  <c r="G32" i="8"/>
  <c r="I31" i="8"/>
  <c r="H31" i="8"/>
  <c r="G31" i="8"/>
  <c r="I30" i="8"/>
  <c r="H30" i="8"/>
  <c r="G30" i="8"/>
  <c r="I29" i="8"/>
  <c r="H29" i="8"/>
  <c r="G29" i="8"/>
  <c r="I28" i="8"/>
  <c r="H28" i="8"/>
  <c r="G28" i="8"/>
  <c r="I27" i="8"/>
  <c r="H27" i="8"/>
  <c r="G27" i="8"/>
  <c r="I26" i="8"/>
  <c r="H26" i="8"/>
  <c r="G26" i="8"/>
  <c r="I25" i="8"/>
  <c r="H25" i="8"/>
  <c r="G25" i="8"/>
  <c r="I24" i="8"/>
  <c r="H24" i="8"/>
  <c r="G24" i="8"/>
  <c r="I23" i="8"/>
  <c r="H23" i="8"/>
  <c r="G23" i="8"/>
  <c r="I22" i="8"/>
  <c r="H22" i="8"/>
  <c r="G22" i="8"/>
  <c r="I21" i="8"/>
  <c r="H21" i="8"/>
  <c r="G21" i="8"/>
  <c r="I20" i="8"/>
  <c r="H20" i="8"/>
  <c r="G20" i="8"/>
  <c r="I19" i="8"/>
  <c r="H19" i="8"/>
  <c r="G19" i="8"/>
  <c r="I18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G11" i="8"/>
  <c r="G10" i="8"/>
  <c r="G9" i="8"/>
  <c r="Q340" i="7"/>
  <c r="P340" i="7"/>
  <c r="O340" i="7"/>
  <c r="Q339" i="7"/>
  <c r="P339" i="7"/>
  <c r="O339" i="7"/>
  <c r="Q338" i="7"/>
  <c r="P338" i="7"/>
  <c r="O338" i="7"/>
  <c r="Q337" i="7"/>
  <c r="P337" i="7"/>
  <c r="O337" i="7"/>
  <c r="Q336" i="7"/>
  <c r="P336" i="7"/>
  <c r="O336" i="7"/>
  <c r="Q335" i="7"/>
  <c r="P335" i="7"/>
  <c r="O335" i="7"/>
  <c r="Q334" i="7"/>
  <c r="P334" i="7"/>
  <c r="O334" i="7"/>
  <c r="Q333" i="7"/>
  <c r="P333" i="7"/>
  <c r="O333" i="7"/>
  <c r="Q332" i="7"/>
  <c r="P332" i="7"/>
  <c r="O332" i="7"/>
  <c r="Q331" i="7"/>
  <c r="P331" i="7"/>
  <c r="O331" i="7"/>
  <c r="Q330" i="7"/>
  <c r="P330" i="7"/>
  <c r="O330" i="7"/>
  <c r="Q329" i="7"/>
  <c r="P329" i="7"/>
  <c r="O329" i="7"/>
  <c r="Q328" i="7"/>
  <c r="P328" i="7"/>
  <c r="O328" i="7"/>
  <c r="Q327" i="7"/>
  <c r="P327" i="7"/>
  <c r="O327" i="7"/>
  <c r="Q326" i="7"/>
  <c r="P326" i="7"/>
  <c r="O326" i="7"/>
  <c r="Q325" i="7"/>
  <c r="T325" i="7" s="1"/>
  <c r="P325" i="7"/>
  <c r="O325" i="7"/>
  <c r="Q324" i="7"/>
  <c r="P324" i="7"/>
  <c r="O324" i="7"/>
  <c r="Q323" i="7"/>
  <c r="P323" i="7"/>
  <c r="O323" i="7"/>
  <c r="Q322" i="7"/>
  <c r="P322" i="7"/>
  <c r="O322" i="7"/>
  <c r="Q321" i="7"/>
  <c r="P321" i="7"/>
  <c r="O321" i="7"/>
  <c r="Q320" i="7"/>
  <c r="P320" i="7"/>
  <c r="O320" i="7"/>
  <c r="Q319" i="7"/>
  <c r="P319" i="7"/>
  <c r="O319" i="7"/>
  <c r="Q318" i="7"/>
  <c r="P318" i="7"/>
  <c r="O318" i="7"/>
  <c r="Q317" i="7"/>
  <c r="P317" i="7"/>
  <c r="O317" i="7"/>
  <c r="Q316" i="7"/>
  <c r="P316" i="7"/>
  <c r="O316" i="7"/>
  <c r="Q315" i="7"/>
  <c r="P315" i="7"/>
  <c r="O315" i="7"/>
  <c r="Q314" i="7"/>
  <c r="P314" i="7"/>
  <c r="O314" i="7"/>
  <c r="Q313" i="7"/>
  <c r="P313" i="7"/>
  <c r="O313" i="7"/>
  <c r="Q312" i="7"/>
  <c r="P312" i="7"/>
  <c r="O312" i="7"/>
  <c r="Q311" i="7"/>
  <c r="P311" i="7"/>
  <c r="O311" i="7"/>
  <c r="Q310" i="7"/>
  <c r="P310" i="7"/>
  <c r="O310" i="7"/>
  <c r="Q309" i="7"/>
  <c r="P309" i="7"/>
  <c r="O309" i="7"/>
  <c r="Q308" i="7"/>
  <c r="P308" i="7"/>
  <c r="O308" i="7"/>
  <c r="Q307" i="7"/>
  <c r="P307" i="7"/>
  <c r="O307" i="7"/>
  <c r="Q306" i="7"/>
  <c r="P306" i="7"/>
  <c r="O306" i="7"/>
  <c r="Q305" i="7"/>
  <c r="P305" i="7"/>
  <c r="O305" i="7"/>
  <c r="Q304" i="7"/>
  <c r="P304" i="7"/>
  <c r="O304" i="7"/>
  <c r="Q303" i="7"/>
  <c r="P303" i="7"/>
  <c r="O303" i="7"/>
  <c r="Q302" i="7"/>
  <c r="P302" i="7"/>
  <c r="O302" i="7"/>
  <c r="Q301" i="7"/>
  <c r="P301" i="7"/>
  <c r="O301" i="7"/>
  <c r="Q300" i="7"/>
  <c r="P300" i="7"/>
  <c r="O300" i="7"/>
  <c r="Q299" i="7"/>
  <c r="P299" i="7"/>
  <c r="O299" i="7"/>
  <c r="Q298" i="7"/>
  <c r="P298" i="7"/>
  <c r="O298" i="7"/>
  <c r="Q297" i="7"/>
  <c r="P297" i="7"/>
  <c r="O297" i="7"/>
  <c r="Q296" i="7"/>
  <c r="P296" i="7"/>
  <c r="O296" i="7"/>
  <c r="Q295" i="7"/>
  <c r="P295" i="7"/>
  <c r="O295" i="7"/>
  <c r="Q294" i="7"/>
  <c r="P294" i="7"/>
  <c r="O294" i="7"/>
  <c r="Q293" i="7"/>
  <c r="T293" i="7" s="1"/>
  <c r="P293" i="7"/>
  <c r="O293" i="7"/>
  <c r="Q292" i="7"/>
  <c r="P292" i="7"/>
  <c r="O292" i="7"/>
  <c r="Q291" i="7"/>
  <c r="P291" i="7"/>
  <c r="O291" i="7"/>
  <c r="Q290" i="7"/>
  <c r="P290" i="7"/>
  <c r="O290" i="7"/>
  <c r="Q289" i="7"/>
  <c r="P289" i="7"/>
  <c r="O289" i="7"/>
  <c r="Q288" i="7"/>
  <c r="P288" i="7"/>
  <c r="S288" i="7" s="1"/>
  <c r="O288" i="7"/>
  <c r="R288" i="7" s="1"/>
  <c r="Q287" i="7"/>
  <c r="P287" i="7"/>
  <c r="O287" i="7"/>
  <c r="Q286" i="7"/>
  <c r="P286" i="7"/>
  <c r="O286" i="7"/>
  <c r="Q285" i="7"/>
  <c r="P285" i="7"/>
  <c r="O285" i="7"/>
  <c r="Q284" i="7"/>
  <c r="P284" i="7"/>
  <c r="O284" i="7"/>
  <c r="Q283" i="7"/>
  <c r="P283" i="7"/>
  <c r="O283" i="7"/>
  <c r="Q282" i="7"/>
  <c r="P282" i="7"/>
  <c r="O282" i="7"/>
  <c r="Q281" i="7"/>
  <c r="P281" i="7"/>
  <c r="O281" i="7"/>
  <c r="Q280" i="7"/>
  <c r="P280" i="7"/>
  <c r="O280" i="7"/>
  <c r="Q279" i="7"/>
  <c r="P279" i="7"/>
  <c r="O279" i="7"/>
  <c r="Q278" i="7"/>
  <c r="P278" i="7"/>
  <c r="O278" i="7"/>
  <c r="Q277" i="7"/>
  <c r="P277" i="7"/>
  <c r="O277" i="7"/>
  <c r="Q276" i="7"/>
  <c r="P276" i="7"/>
  <c r="O276" i="7"/>
  <c r="Q275" i="7"/>
  <c r="P275" i="7"/>
  <c r="O275" i="7"/>
  <c r="Q274" i="7"/>
  <c r="P274" i="7"/>
  <c r="O274" i="7"/>
  <c r="Q273" i="7"/>
  <c r="P273" i="7"/>
  <c r="O273" i="7"/>
  <c r="Q272" i="7"/>
  <c r="P272" i="7"/>
  <c r="O272" i="7"/>
  <c r="Q271" i="7"/>
  <c r="P271" i="7"/>
  <c r="O271" i="7"/>
  <c r="Q270" i="7"/>
  <c r="P270" i="7"/>
  <c r="O270" i="7"/>
  <c r="Q269" i="7"/>
  <c r="P269" i="7"/>
  <c r="O269" i="7"/>
  <c r="Q268" i="7"/>
  <c r="P268" i="7"/>
  <c r="O268" i="7"/>
  <c r="Q267" i="7"/>
  <c r="P267" i="7"/>
  <c r="O267" i="7"/>
  <c r="R267" i="7" s="1"/>
  <c r="Q266" i="7"/>
  <c r="P266" i="7"/>
  <c r="O266" i="7"/>
  <c r="Q265" i="7"/>
  <c r="P265" i="7"/>
  <c r="O265" i="7"/>
  <c r="Q264" i="7"/>
  <c r="P264" i="7"/>
  <c r="O264" i="7"/>
  <c r="Q263" i="7"/>
  <c r="P263" i="7"/>
  <c r="O263" i="7"/>
  <c r="Q262" i="7"/>
  <c r="P262" i="7"/>
  <c r="O262" i="7"/>
  <c r="Q261" i="7"/>
  <c r="P261" i="7"/>
  <c r="O261" i="7"/>
  <c r="Q260" i="7"/>
  <c r="P260" i="7"/>
  <c r="O260" i="7"/>
  <c r="Q259" i="7"/>
  <c r="P259" i="7"/>
  <c r="O259" i="7"/>
  <c r="Q258" i="7"/>
  <c r="P258" i="7"/>
  <c r="O258" i="7"/>
  <c r="Q257" i="7"/>
  <c r="P257" i="7"/>
  <c r="O257" i="7"/>
  <c r="Q256" i="7"/>
  <c r="P256" i="7"/>
  <c r="O256" i="7"/>
  <c r="Q255" i="7"/>
  <c r="P255" i="7"/>
  <c r="O255" i="7"/>
  <c r="Q254" i="7"/>
  <c r="P254" i="7"/>
  <c r="O254" i="7"/>
  <c r="Q253" i="7"/>
  <c r="P253" i="7"/>
  <c r="O253" i="7"/>
  <c r="Q252" i="7"/>
  <c r="P252" i="7"/>
  <c r="O252" i="7"/>
  <c r="Q251" i="7"/>
  <c r="P251" i="7"/>
  <c r="O251" i="7"/>
  <c r="R251" i="7" s="1"/>
  <c r="Q250" i="7"/>
  <c r="P250" i="7"/>
  <c r="O250" i="7"/>
  <c r="Q249" i="7"/>
  <c r="P249" i="7"/>
  <c r="O249" i="7"/>
  <c r="Q248" i="7"/>
  <c r="P248" i="7"/>
  <c r="O248" i="7"/>
  <c r="Q247" i="7"/>
  <c r="P247" i="7"/>
  <c r="O247" i="7"/>
  <c r="Q246" i="7"/>
  <c r="P246" i="7"/>
  <c r="O246" i="7"/>
  <c r="Q245" i="7"/>
  <c r="P245" i="7"/>
  <c r="O245" i="7"/>
  <c r="Q244" i="7"/>
  <c r="P244" i="7"/>
  <c r="O244" i="7"/>
  <c r="Q243" i="7"/>
  <c r="P243" i="7"/>
  <c r="O243" i="7"/>
  <c r="Q242" i="7"/>
  <c r="P242" i="7"/>
  <c r="O242" i="7"/>
  <c r="Q241" i="7"/>
  <c r="P241" i="7"/>
  <c r="O241" i="7"/>
  <c r="Q240" i="7"/>
  <c r="P240" i="7"/>
  <c r="O240" i="7"/>
  <c r="Q239" i="7"/>
  <c r="P239" i="7"/>
  <c r="O239" i="7"/>
  <c r="Q238" i="7"/>
  <c r="P238" i="7"/>
  <c r="O238" i="7"/>
  <c r="Q237" i="7"/>
  <c r="P237" i="7"/>
  <c r="O237" i="7"/>
  <c r="Q236" i="7"/>
  <c r="P236" i="7"/>
  <c r="O236" i="7"/>
  <c r="Q235" i="7"/>
  <c r="P235" i="7"/>
  <c r="O235" i="7"/>
  <c r="R235" i="7" s="1"/>
  <c r="Q234" i="7"/>
  <c r="P234" i="7"/>
  <c r="O234" i="7"/>
  <c r="Q233" i="7"/>
  <c r="P233" i="7"/>
  <c r="O233" i="7"/>
  <c r="Q232" i="7"/>
  <c r="P232" i="7"/>
  <c r="O232" i="7"/>
  <c r="Q231" i="7"/>
  <c r="P231" i="7"/>
  <c r="O231" i="7"/>
  <c r="Q230" i="7"/>
  <c r="P230" i="7"/>
  <c r="O230" i="7"/>
  <c r="Q229" i="7"/>
  <c r="P229" i="7"/>
  <c r="O229" i="7"/>
  <c r="Q228" i="7"/>
  <c r="P228" i="7"/>
  <c r="O228" i="7"/>
  <c r="Q227" i="7"/>
  <c r="P227" i="7"/>
  <c r="O227" i="7"/>
  <c r="Q226" i="7"/>
  <c r="P226" i="7"/>
  <c r="O226" i="7"/>
  <c r="Q225" i="7"/>
  <c r="P225" i="7"/>
  <c r="O225" i="7"/>
  <c r="Q224" i="7"/>
  <c r="P224" i="7"/>
  <c r="O224" i="7"/>
  <c r="Q223" i="7"/>
  <c r="P223" i="7"/>
  <c r="O223" i="7"/>
  <c r="Q222" i="7"/>
  <c r="P222" i="7"/>
  <c r="O222" i="7"/>
  <c r="Q221" i="7"/>
  <c r="P221" i="7"/>
  <c r="O221" i="7"/>
  <c r="Q220" i="7"/>
  <c r="P220" i="7"/>
  <c r="O220" i="7"/>
  <c r="Q219" i="7"/>
  <c r="P219" i="7"/>
  <c r="O219" i="7"/>
  <c r="R219" i="7" s="1"/>
  <c r="Q218" i="7"/>
  <c r="P218" i="7"/>
  <c r="O218" i="7"/>
  <c r="Q217" i="7"/>
  <c r="P217" i="7"/>
  <c r="O217" i="7"/>
  <c r="Q216" i="7"/>
  <c r="P216" i="7"/>
  <c r="O216" i="7"/>
  <c r="Q215" i="7"/>
  <c r="P215" i="7"/>
  <c r="O215" i="7"/>
  <c r="Q214" i="7"/>
  <c r="P214" i="7"/>
  <c r="O214" i="7"/>
  <c r="Q213" i="7"/>
  <c r="T213" i="7" s="1"/>
  <c r="P213" i="7"/>
  <c r="S213" i="7" s="1"/>
  <c r="O213" i="7"/>
  <c r="Q212" i="7"/>
  <c r="P212" i="7"/>
  <c r="O212" i="7"/>
  <c r="Q211" i="7"/>
  <c r="P211" i="7"/>
  <c r="O211" i="7"/>
  <c r="Q210" i="7"/>
  <c r="P210" i="7"/>
  <c r="O210" i="7"/>
  <c r="Q209" i="7"/>
  <c r="P209" i="7"/>
  <c r="O209" i="7"/>
  <c r="Q208" i="7"/>
  <c r="P208" i="7"/>
  <c r="O208" i="7"/>
  <c r="Q207" i="7"/>
  <c r="P207" i="7"/>
  <c r="O207" i="7"/>
  <c r="Q206" i="7"/>
  <c r="P206" i="7"/>
  <c r="O206" i="7"/>
  <c r="Q205" i="7"/>
  <c r="P205" i="7"/>
  <c r="O205" i="7"/>
  <c r="Q204" i="7"/>
  <c r="P204" i="7"/>
  <c r="O204" i="7"/>
  <c r="Q203" i="7"/>
  <c r="P203" i="7"/>
  <c r="O203" i="7"/>
  <c r="R203" i="7" s="1"/>
  <c r="Q202" i="7"/>
  <c r="T202" i="7" s="1"/>
  <c r="P202" i="7"/>
  <c r="O202" i="7"/>
  <c r="Q201" i="7"/>
  <c r="P201" i="7"/>
  <c r="O201" i="7"/>
  <c r="Q200" i="7"/>
  <c r="P200" i="7"/>
  <c r="O200" i="7"/>
  <c r="Q199" i="7"/>
  <c r="P199" i="7"/>
  <c r="O199" i="7"/>
  <c r="Q198" i="7"/>
  <c r="P198" i="7"/>
  <c r="O198" i="7"/>
  <c r="Q197" i="7"/>
  <c r="P197" i="7"/>
  <c r="O197" i="7"/>
  <c r="Q196" i="7"/>
  <c r="P196" i="7"/>
  <c r="O196" i="7"/>
  <c r="Q195" i="7"/>
  <c r="P195" i="7"/>
  <c r="O195" i="7"/>
  <c r="Q194" i="7"/>
  <c r="P194" i="7"/>
  <c r="O194" i="7"/>
  <c r="Q193" i="7"/>
  <c r="P193" i="7"/>
  <c r="O193" i="7"/>
  <c r="Q192" i="7"/>
  <c r="P192" i="7"/>
  <c r="O192" i="7"/>
  <c r="R192" i="7" s="1"/>
  <c r="Q191" i="7"/>
  <c r="P191" i="7"/>
  <c r="O191" i="7"/>
  <c r="Q190" i="7"/>
  <c r="P190" i="7"/>
  <c r="O190" i="7"/>
  <c r="Q189" i="7"/>
  <c r="P189" i="7"/>
  <c r="O189" i="7"/>
  <c r="Q188" i="7"/>
  <c r="P188" i="7"/>
  <c r="O188" i="7"/>
  <c r="Q187" i="7"/>
  <c r="P187" i="7"/>
  <c r="O187" i="7"/>
  <c r="Q186" i="7"/>
  <c r="P186" i="7"/>
  <c r="O186" i="7"/>
  <c r="Q185" i="7"/>
  <c r="P185" i="7"/>
  <c r="O185" i="7"/>
  <c r="Q184" i="7"/>
  <c r="P184" i="7"/>
  <c r="O184" i="7"/>
  <c r="Q183" i="7"/>
  <c r="P183" i="7"/>
  <c r="O183" i="7"/>
  <c r="Q182" i="7"/>
  <c r="P182" i="7"/>
  <c r="O182" i="7"/>
  <c r="Q181" i="7"/>
  <c r="P181" i="7"/>
  <c r="O181" i="7"/>
  <c r="Q180" i="7"/>
  <c r="P180" i="7"/>
  <c r="O180" i="7"/>
  <c r="Q179" i="7"/>
  <c r="P179" i="7"/>
  <c r="O179" i="7"/>
  <c r="Q178" i="7"/>
  <c r="P178" i="7"/>
  <c r="O178" i="7"/>
  <c r="Q177" i="7"/>
  <c r="P177" i="7"/>
  <c r="O177" i="7"/>
  <c r="Q176" i="7"/>
  <c r="P176" i="7"/>
  <c r="O176" i="7"/>
  <c r="Q175" i="7"/>
  <c r="P175" i="7"/>
  <c r="O175" i="7"/>
  <c r="Q174" i="7"/>
  <c r="P174" i="7"/>
  <c r="O174" i="7"/>
  <c r="Q173" i="7"/>
  <c r="P173" i="7"/>
  <c r="O173" i="7"/>
  <c r="Q172" i="7"/>
  <c r="P172" i="7"/>
  <c r="O172" i="7"/>
  <c r="Q171" i="7"/>
  <c r="P171" i="7"/>
  <c r="O171" i="7"/>
  <c r="Q170" i="7"/>
  <c r="P170" i="7"/>
  <c r="O170" i="7"/>
  <c r="Q169" i="7"/>
  <c r="P169" i="7"/>
  <c r="O169" i="7"/>
  <c r="Q168" i="7"/>
  <c r="P168" i="7"/>
  <c r="O168" i="7"/>
  <c r="Q167" i="7"/>
  <c r="P167" i="7"/>
  <c r="O167" i="7"/>
  <c r="Q166" i="7"/>
  <c r="P166" i="7"/>
  <c r="O166" i="7"/>
  <c r="Q165" i="7"/>
  <c r="P165" i="7"/>
  <c r="O165" i="7"/>
  <c r="Q164" i="7"/>
  <c r="P164" i="7"/>
  <c r="O164" i="7"/>
  <c r="Q163" i="7"/>
  <c r="P163" i="7"/>
  <c r="O163" i="7"/>
  <c r="Q162" i="7"/>
  <c r="P162" i="7"/>
  <c r="O162" i="7"/>
  <c r="Q161" i="7"/>
  <c r="P161" i="7"/>
  <c r="O161" i="7"/>
  <c r="Q160" i="7"/>
  <c r="P160" i="7"/>
  <c r="O160" i="7"/>
  <c r="R160" i="7" s="1"/>
  <c r="Q159" i="7"/>
  <c r="P159" i="7"/>
  <c r="O159" i="7"/>
  <c r="Q158" i="7"/>
  <c r="P158" i="7"/>
  <c r="O158" i="7"/>
  <c r="Q157" i="7"/>
  <c r="P157" i="7"/>
  <c r="O157" i="7"/>
  <c r="Q156" i="7"/>
  <c r="P156" i="7"/>
  <c r="O156" i="7"/>
  <c r="Q155" i="7"/>
  <c r="P155" i="7"/>
  <c r="O155" i="7"/>
  <c r="Q154" i="7"/>
  <c r="P154" i="7"/>
  <c r="O154" i="7"/>
  <c r="Q153" i="7"/>
  <c r="P153" i="7"/>
  <c r="O153" i="7"/>
  <c r="Q152" i="7"/>
  <c r="P152" i="7"/>
  <c r="O152" i="7"/>
  <c r="Q151" i="7"/>
  <c r="P151" i="7"/>
  <c r="O151" i="7"/>
  <c r="Q150" i="7"/>
  <c r="P150" i="7"/>
  <c r="O150" i="7"/>
  <c r="Q149" i="7"/>
  <c r="P149" i="7"/>
  <c r="O149" i="7"/>
  <c r="Q148" i="7"/>
  <c r="P148" i="7"/>
  <c r="O148" i="7"/>
  <c r="Q147" i="7"/>
  <c r="P147" i="7"/>
  <c r="O147" i="7"/>
  <c r="Q146" i="7"/>
  <c r="P146" i="7"/>
  <c r="O146" i="7"/>
  <c r="Q145" i="7"/>
  <c r="P145" i="7"/>
  <c r="O145" i="7"/>
  <c r="Q144" i="7"/>
  <c r="P144" i="7"/>
  <c r="O144" i="7"/>
  <c r="Q143" i="7"/>
  <c r="P143" i="7"/>
  <c r="O143" i="7"/>
  <c r="Q142" i="7"/>
  <c r="P142" i="7"/>
  <c r="O142" i="7"/>
  <c r="Q141" i="7"/>
  <c r="P141" i="7"/>
  <c r="O141" i="7"/>
  <c r="Q140" i="7"/>
  <c r="P140" i="7"/>
  <c r="O140" i="7"/>
  <c r="Q139" i="7"/>
  <c r="P139" i="7"/>
  <c r="O139" i="7"/>
  <c r="Q138" i="7"/>
  <c r="P138" i="7"/>
  <c r="O138" i="7"/>
  <c r="Q137" i="7"/>
  <c r="P137" i="7"/>
  <c r="O137" i="7"/>
  <c r="Q136" i="7"/>
  <c r="P136" i="7"/>
  <c r="O136" i="7"/>
  <c r="Q135" i="7"/>
  <c r="P135" i="7"/>
  <c r="O135" i="7"/>
  <c r="Q134" i="7"/>
  <c r="P134" i="7"/>
  <c r="O134" i="7"/>
  <c r="Q133" i="7"/>
  <c r="P133" i="7"/>
  <c r="O133" i="7"/>
  <c r="Q132" i="7"/>
  <c r="P132" i="7"/>
  <c r="O132" i="7"/>
  <c r="Q131" i="7"/>
  <c r="P131" i="7"/>
  <c r="O131" i="7"/>
  <c r="Q130" i="7"/>
  <c r="P130" i="7"/>
  <c r="O130" i="7"/>
  <c r="Q129" i="7"/>
  <c r="P129" i="7"/>
  <c r="O129" i="7"/>
  <c r="Q128" i="7"/>
  <c r="P128" i="7"/>
  <c r="O128" i="7"/>
  <c r="Q127" i="7"/>
  <c r="P127" i="7"/>
  <c r="O127" i="7"/>
  <c r="Q126" i="7"/>
  <c r="P126" i="7"/>
  <c r="O126" i="7"/>
  <c r="Q125" i="7"/>
  <c r="P125" i="7"/>
  <c r="O125" i="7"/>
  <c r="Q124" i="7"/>
  <c r="P124" i="7"/>
  <c r="O124" i="7"/>
  <c r="Q123" i="7"/>
  <c r="P123" i="7"/>
  <c r="O123" i="7"/>
  <c r="R123" i="7" s="1"/>
  <c r="Q122" i="7"/>
  <c r="T122" i="7" s="1"/>
  <c r="P122" i="7"/>
  <c r="O122" i="7"/>
  <c r="Q121" i="7"/>
  <c r="P121" i="7"/>
  <c r="O121" i="7"/>
  <c r="Q120" i="7"/>
  <c r="P120" i="7"/>
  <c r="O120" i="7"/>
  <c r="Q119" i="7"/>
  <c r="P119" i="7"/>
  <c r="O119" i="7"/>
  <c r="Q118" i="7"/>
  <c r="P118" i="7"/>
  <c r="O118" i="7"/>
  <c r="Q117" i="7"/>
  <c r="T117" i="7" s="1"/>
  <c r="P117" i="7"/>
  <c r="S117" i="7" s="1"/>
  <c r="O117" i="7"/>
  <c r="Q116" i="7"/>
  <c r="P116" i="7"/>
  <c r="O116" i="7"/>
  <c r="Q115" i="7"/>
  <c r="P115" i="7"/>
  <c r="O115" i="7"/>
  <c r="Q114" i="7"/>
  <c r="P114" i="7"/>
  <c r="O114" i="7"/>
  <c r="Q113" i="7"/>
  <c r="P113" i="7"/>
  <c r="O113" i="7"/>
  <c r="Q112" i="7"/>
  <c r="P112" i="7"/>
  <c r="S112" i="7" s="1"/>
  <c r="O112" i="7"/>
  <c r="Q111" i="7"/>
  <c r="P111" i="7"/>
  <c r="O111" i="7"/>
  <c r="Q110" i="7"/>
  <c r="P110" i="7"/>
  <c r="O110" i="7"/>
  <c r="Q109" i="7"/>
  <c r="P109" i="7"/>
  <c r="O109" i="7"/>
  <c r="Q108" i="7"/>
  <c r="P108" i="7"/>
  <c r="O108" i="7"/>
  <c r="Q107" i="7"/>
  <c r="P107" i="7"/>
  <c r="O107" i="7"/>
  <c r="Q106" i="7"/>
  <c r="T106" i="7" s="1"/>
  <c r="P106" i="7"/>
  <c r="O106" i="7"/>
  <c r="Q105" i="7"/>
  <c r="P105" i="7"/>
  <c r="O105" i="7"/>
  <c r="Q104" i="7"/>
  <c r="P104" i="7"/>
  <c r="O104" i="7"/>
  <c r="Q103" i="7"/>
  <c r="P103" i="7"/>
  <c r="O103" i="7"/>
  <c r="Q102" i="7"/>
  <c r="P102" i="7"/>
  <c r="O102" i="7"/>
  <c r="Q101" i="7"/>
  <c r="P101" i="7"/>
  <c r="S101" i="7" s="1"/>
  <c r="O101" i="7"/>
  <c r="Q100" i="7"/>
  <c r="P100" i="7"/>
  <c r="O100" i="7"/>
  <c r="Q99" i="7"/>
  <c r="P99" i="7"/>
  <c r="O99" i="7"/>
  <c r="Q98" i="7"/>
  <c r="P98" i="7"/>
  <c r="O98" i="7"/>
  <c r="Q97" i="7"/>
  <c r="P97" i="7"/>
  <c r="O97" i="7"/>
  <c r="Q96" i="7"/>
  <c r="P96" i="7"/>
  <c r="S96" i="7" s="1"/>
  <c r="O96" i="7"/>
  <c r="Q95" i="7"/>
  <c r="P95" i="7"/>
  <c r="O95" i="7"/>
  <c r="Q94" i="7"/>
  <c r="P94" i="7"/>
  <c r="O94" i="7"/>
  <c r="Q93" i="7"/>
  <c r="P93" i="7"/>
  <c r="O93" i="7"/>
  <c r="Q92" i="7"/>
  <c r="P92" i="7"/>
  <c r="O92" i="7"/>
  <c r="Q91" i="7"/>
  <c r="P91" i="7"/>
  <c r="O91" i="7"/>
  <c r="Q90" i="7"/>
  <c r="P90" i="7"/>
  <c r="O90" i="7"/>
  <c r="Q89" i="7"/>
  <c r="P89" i="7"/>
  <c r="O89" i="7"/>
  <c r="Q88" i="7"/>
  <c r="P88" i="7"/>
  <c r="O88" i="7"/>
  <c r="Q87" i="7"/>
  <c r="P87" i="7"/>
  <c r="O87" i="7"/>
  <c r="Q86" i="7"/>
  <c r="P86" i="7"/>
  <c r="O86" i="7"/>
  <c r="Q85" i="7"/>
  <c r="P85" i="7"/>
  <c r="O85" i="7"/>
  <c r="Q84" i="7"/>
  <c r="P84" i="7"/>
  <c r="O84" i="7"/>
  <c r="Q83" i="7"/>
  <c r="P83" i="7"/>
  <c r="O83" i="7"/>
  <c r="Q82" i="7"/>
  <c r="P82" i="7"/>
  <c r="O82" i="7"/>
  <c r="Q81" i="7"/>
  <c r="P81" i="7"/>
  <c r="O81" i="7"/>
  <c r="Q80" i="7"/>
  <c r="P80" i="7"/>
  <c r="S80" i="7" s="1"/>
  <c r="O80" i="7"/>
  <c r="R80" i="7" s="1"/>
  <c r="Q79" i="7"/>
  <c r="P79" i="7"/>
  <c r="O79" i="7"/>
  <c r="Q78" i="7"/>
  <c r="P78" i="7"/>
  <c r="O78" i="7"/>
  <c r="Q77" i="7"/>
  <c r="P77" i="7"/>
  <c r="O77" i="7"/>
  <c r="Q76" i="7"/>
  <c r="P76" i="7"/>
  <c r="O76" i="7"/>
  <c r="Q75" i="7"/>
  <c r="P75" i="7"/>
  <c r="O75" i="7"/>
  <c r="Q74" i="7"/>
  <c r="P74" i="7"/>
  <c r="O74" i="7"/>
  <c r="Q73" i="7"/>
  <c r="P73" i="7"/>
  <c r="O73" i="7"/>
  <c r="Q72" i="7"/>
  <c r="P72" i="7"/>
  <c r="O72" i="7"/>
  <c r="Q71" i="7"/>
  <c r="P71" i="7"/>
  <c r="O71" i="7"/>
  <c r="Q70" i="7"/>
  <c r="P70" i="7"/>
  <c r="O70" i="7"/>
  <c r="Q69" i="7"/>
  <c r="P69" i="7"/>
  <c r="O69" i="7"/>
  <c r="Q68" i="7"/>
  <c r="P68" i="7"/>
  <c r="O68" i="7"/>
  <c r="Q67" i="7"/>
  <c r="P67" i="7"/>
  <c r="O67" i="7"/>
  <c r="Q66" i="7"/>
  <c r="P66" i="7"/>
  <c r="O66" i="7"/>
  <c r="Q65" i="7"/>
  <c r="P65" i="7"/>
  <c r="O65" i="7"/>
  <c r="Q64" i="7"/>
  <c r="P64" i="7"/>
  <c r="S64" i="7" s="1"/>
  <c r="O64" i="7"/>
  <c r="R64" i="7" s="1"/>
  <c r="Q63" i="7"/>
  <c r="P63" i="7"/>
  <c r="O63" i="7"/>
  <c r="Q62" i="7"/>
  <c r="P62" i="7"/>
  <c r="O62" i="7"/>
  <c r="Q61" i="7"/>
  <c r="P61" i="7"/>
  <c r="O61" i="7"/>
  <c r="Q60" i="7"/>
  <c r="P60" i="7"/>
  <c r="O60" i="7"/>
  <c r="Q59" i="7"/>
  <c r="P59" i="7"/>
  <c r="O59" i="7"/>
  <c r="Q58" i="7"/>
  <c r="P58" i="7"/>
  <c r="O58" i="7"/>
  <c r="Q57" i="7"/>
  <c r="P57" i="7"/>
  <c r="O57" i="7"/>
  <c r="Q56" i="7"/>
  <c r="P56" i="7"/>
  <c r="O56" i="7"/>
  <c r="Q55" i="7"/>
  <c r="P55" i="7"/>
  <c r="O55" i="7"/>
  <c r="Q54" i="7"/>
  <c r="P54" i="7"/>
  <c r="O54" i="7"/>
  <c r="Q53" i="7"/>
  <c r="P53" i="7"/>
  <c r="O53" i="7"/>
  <c r="Q52" i="7"/>
  <c r="P52" i="7"/>
  <c r="O52" i="7"/>
  <c r="Q51" i="7"/>
  <c r="P51" i="7"/>
  <c r="O51" i="7"/>
  <c r="Q50" i="7"/>
  <c r="P50" i="7"/>
  <c r="O50" i="7"/>
  <c r="Q49" i="7"/>
  <c r="P49" i="7"/>
  <c r="O49" i="7"/>
  <c r="Q48" i="7"/>
  <c r="P48" i="7"/>
  <c r="S48" i="7" s="1"/>
  <c r="O48" i="7"/>
  <c r="R48" i="7" s="1"/>
  <c r="Q47" i="7"/>
  <c r="P47" i="7"/>
  <c r="O47" i="7"/>
  <c r="P46" i="7"/>
  <c r="O46" i="7"/>
  <c r="P45" i="7"/>
  <c r="O45" i="7"/>
  <c r="P44" i="7"/>
  <c r="O44" i="7"/>
  <c r="P43" i="7"/>
  <c r="O43" i="7"/>
  <c r="P42" i="7"/>
  <c r="O42" i="7"/>
  <c r="P41" i="7"/>
  <c r="O41" i="7"/>
  <c r="O40" i="7"/>
  <c r="O39" i="7"/>
  <c r="O38" i="7"/>
  <c r="T339" i="7"/>
  <c r="S339" i="7"/>
  <c r="T338" i="7"/>
  <c r="S338" i="7"/>
  <c r="R338" i="7"/>
  <c r="S337" i="7"/>
  <c r="R337" i="7"/>
  <c r="T335" i="7"/>
  <c r="S335" i="7"/>
  <c r="T334" i="7"/>
  <c r="S334" i="7"/>
  <c r="R334" i="7"/>
  <c r="T333" i="7"/>
  <c r="S333" i="7"/>
  <c r="R333" i="7"/>
  <c r="T331" i="7"/>
  <c r="S331" i="7"/>
  <c r="S330" i="7"/>
  <c r="R330" i="7"/>
  <c r="S329" i="7"/>
  <c r="R329" i="7"/>
  <c r="T327" i="7"/>
  <c r="S327" i="7"/>
  <c r="T326" i="7"/>
  <c r="S326" i="7"/>
  <c r="R326" i="7"/>
  <c r="R325" i="7"/>
  <c r="T323" i="7"/>
  <c r="S323" i="7"/>
  <c r="T322" i="7"/>
  <c r="S322" i="7"/>
  <c r="R322" i="7"/>
  <c r="S321" i="7"/>
  <c r="R321" i="7"/>
  <c r="T319" i="7"/>
  <c r="S319" i="7"/>
  <c r="T318" i="7"/>
  <c r="S318" i="7"/>
  <c r="R318" i="7"/>
  <c r="T317" i="7"/>
  <c r="S317" i="7"/>
  <c r="R317" i="7"/>
  <c r="T315" i="7"/>
  <c r="S315" i="7"/>
  <c r="S314" i="7"/>
  <c r="R314" i="7"/>
  <c r="S313" i="7"/>
  <c r="R313" i="7"/>
  <c r="T311" i="7"/>
  <c r="S311" i="7"/>
  <c r="I311" i="7"/>
  <c r="H311" i="7"/>
  <c r="G311" i="7"/>
  <c r="T310" i="7"/>
  <c r="S310" i="7"/>
  <c r="R310" i="7"/>
  <c r="I310" i="7"/>
  <c r="H310" i="7"/>
  <c r="G310" i="7"/>
  <c r="R309" i="7"/>
  <c r="I309" i="7"/>
  <c r="H309" i="7"/>
  <c r="G309" i="7"/>
  <c r="R308" i="7"/>
  <c r="T308" i="7"/>
  <c r="S308" i="7"/>
  <c r="I308" i="7"/>
  <c r="H308" i="7"/>
  <c r="G308" i="7"/>
  <c r="T307" i="7"/>
  <c r="S307" i="7"/>
  <c r="R307" i="7"/>
  <c r="I307" i="7"/>
  <c r="H307" i="7"/>
  <c r="G307" i="7"/>
  <c r="T306" i="7"/>
  <c r="S306" i="7"/>
  <c r="R306" i="7"/>
  <c r="I306" i="7"/>
  <c r="H306" i="7"/>
  <c r="G306" i="7"/>
  <c r="T305" i="7"/>
  <c r="S305" i="7"/>
  <c r="R305" i="7"/>
  <c r="I305" i="7"/>
  <c r="H305" i="7"/>
  <c r="G305" i="7"/>
  <c r="T304" i="7"/>
  <c r="I304" i="7"/>
  <c r="H304" i="7"/>
  <c r="G304" i="7"/>
  <c r="T303" i="7"/>
  <c r="S303" i="7"/>
  <c r="R303" i="7"/>
  <c r="I303" i="7"/>
  <c r="H303" i="7"/>
  <c r="G303" i="7"/>
  <c r="S302" i="7"/>
  <c r="R302" i="7"/>
  <c r="I302" i="7"/>
  <c r="H302" i="7"/>
  <c r="G302" i="7"/>
  <c r="S301" i="7"/>
  <c r="I301" i="7"/>
  <c r="H301" i="7"/>
  <c r="G301" i="7"/>
  <c r="R300" i="7"/>
  <c r="I300" i="7"/>
  <c r="H300" i="7"/>
  <c r="G300" i="7"/>
  <c r="I299" i="7"/>
  <c r="H299" i="7"/>
  <c r="G299" i="7"/>
  <c r="I298" i="7"/>
  <c r="H298" i="7"/>
  <c r="G298" i="7"/>
  <c r="I297" i="7"/>
  <c r="H297" i="7"/>
  <c r="G297" i="7"/>
  <c r="T296" i="7"/>
  <c r="I296" i="7"/>
  <c r="H296" i="7"/>
  <c r="G296" i="7"/>
  <c r="T295" i="7"/>
  <c r="S295" i="7"/>
  <c r="I295" i="7"/>
  <c r="H295" i="7"/>
  <c r="G295" i="7"/>
  <c r="T294" i="7"/>
  <c r="S294" i="7"/>
  <c r="R294" i="7"/>
  <c r="I294" i="7"/>
  <c r="H294" i="7"/>
  <c r="G294" i="7"/>
  <c r="R293" i="7"/>
  <c r="I293" i="7"/>
  <c r="H293" i="7"/>
  <c r="G293" i="7"/>
  <c r="T292" i="7"/>
  <c r="S292" i="7"/>
  <c r="R292" i="7"/>
  <c r="I292" i="7"/>
  <c r="H292" i="7"/>
  <c r="G292" i="7"/>
  <c r="T291" i="7"/>
  <c r="S291" i="7"/>
  <c r="R291" i="7"/>
  <c r="I291" i="7"/>
  <c r="H291" i="7"/>
  <c r="G291" i="7"/>
  <c r="T290" i="7"/>
  <c r="S290" i="7"/>
  <c r="R290" i="7"/>
  <c r="I290" i="7"/>
  <c r="H290" i="7"/>
  <c r="G290" i="7"/>
  <c r="T289" i="7"/>
  <c r="S289" i="7"/>
  <c r="R289" i="7"/>
  <c r="I289" i="7"/>
  <c r="H289" i="7"/>
  <c r="G289" i="7"/>
  <c r="T288" i="7"/>
  <c r="I288" i="7"/>
  <c r="H288" i="7"/>
  <c r="G288" i="7"/>
  <c r="S287" i="7"/>
  <c r="R287" i="7"/>
  <c r="I287" i="7"/>
  <c r="H287" i="7"/>
  <c r="G287" i="7"/>
  <c r="T286" i="7"/>
  <c r="R286" i="7"/>
  <c r="I286" i="7"/>
  <c r="H286" i="7"/>
  <c r="G286" i="7"/>
  <c r="I285" i="7"/>
  <c r="H285" i="7"/>
  <c r="G285" i="7"/>
  <c r="I284" i="7"/>
  <c r="H284" i="7"/>
  <c r="G284" i="7"/>
  <c r="I283" i="7"/>
  <c r="H283" i="7"/>
  <c r="G283" i="7"/>
  <c r="I282" i="7"/>
  <c r="H282" i="7"/>
  <c r="G282" i="7"/>
  <c r="I281" i="7"/>
  <c r="H281" i="7"/>
  <c r="G281" i="7"/>
  <c r="T280" i="7"/>
  <c r="I280" i="7"/>
  <c r="H280" i="7"/>
  <c r="G280" i="7"/>
  <c r="T279" i="7"/>
  <c r="S279" i="7"/>
  <c r="I279" i="7"/>
  <c r="H279" i="7"/>
  <c r="G279" i="7"/>
  <c r="T278" i="7"/>
  <c r="S278" i="7"/>
  <c r="R278" i="7"/>
  <c r="I278" i="7"/>
  <c r="H278" i="7"/>
  <c r="G278" i="7"/>
  <c r="R277" i="7"/>
  <c r="I277" i="7"/>
  <c r="H277" i="7"/>
  <c r="G277" i="7"/>
  <c r="T276" i="7"/>
  <c r="S276" i="7"/>
  <c r="R276" i="7"/>
  <c r="I276" i="7"/>
  <c r="H276" i="7"/>
  <c r="G276" i="7"/>
  <c r="T275" i="7"/>
  <c r="S275" i="7"/>
  <c r="R275" i="7"/>
  <c r="I275" i="7"/>
  <c r="H275" i="7"/>
  <c r="G275" i="7"/>
  <c r="T274" i="7"/>
  <c r="S274" i="7"/>
  <c r="R274" i="7"/>
  <c r="I274" i="7"/>
  <c r="H274" i="7"/>
  <c r="G274" i="7"/>
  <c r="T273" i="7"/>
  <c r="S273" i="7"/>
  <c r="R273" i="7"/>
  <c r="I273" i="7"/>
  <c r="H273" i="7"/>
  <c r="G273" i="7"/>
  <c r="T272" i="7"/>
  <c r="I272" i="7"/>
  <c r="H272" i="7"/>
  <c r="G272" i="7"/>
  <c r="T271" i="7"/>
  <c r="S271" i="7"/>
  <c r="R271" i="7"/>
  <c r="I271" i="7"/>
  <c r="H271" i="7"/>
  <c r="G271" i="7"/>
  <c r="R270" i="7"/>
  <c r="I270" i="7"/>
  <c r="H270" i="7"/>
  <c r="G270" i="7"/>
  <c r="S269" i="7"/>
  <c r="R269" i="7"/>
  <c r="T269" i="7"/>
  <c r="I269" i="7"/>
  <c r="H269" i="7"/>
  <c r="G269" i="7"/>
  <c r="R268" i="7"/>
  <c r="S268" i="7"/>
  <c r="I268" i="7"/>
  <c r="H268" i="7"/>
  <c r="G268" i="7"/>
  <c r="I267" i="7"/>
  <c r="H267" i="7"/>
  <c r="G267" i="7"/>
  <c r="I266" i="7"/>
  <c r="H266" i="7"/>
  <c r="G266" i="7"/>
  <c r="I265" i="7"/>
  <c r="H265" i="7"/>
  <c r="G265" i="7"/>
  <c r="T264" i="7"/>
  <c r="I264" i="7"/>
  <c r="H264" i="7"/>
  <c r="G264" i="7"/>
  <c r="T263" i="7"/>
  <c r="S263" i="7"/>
  <c r="I263" i="7"/>
  <c r="H263" i="7"/>
  <c r="G263" i="7"/>
  <c r="S262" i="7"/>
  <c r="T262" i="7"/>
  <c r="R262" i="7"/>
  <c r="I262" i="7"/>
  <c r="H262" i="7"/>
  <c r="G262" i="7"/>
  <c r="R261" i="7"/>
  <c r="I261" i="7"/>
  <c r="H261" i="7"/>
  <c r="G261" i="7"/>
  <c r="T260" i="7"/>
  <c r="S260" i="7"/>
  <c r="R260" i="7"/>
  <c r="I260" i="7"/>
  <c r="H260" i="7"/>
  <c r="G260" i="7"/>
  <c r="T259" i="7"/>
  <c r="S259" i="7"/>
  <c r="R259" i="7"/>
  <c r="I259" i="7"/>
  <c r="H259" i="7"/>
  <c r="G259" i="7"/>
  <c r="T258" i="7"/>
  <c r="S258" i="7"/>
  <c r="I258" i="7"/>
  <c r="H258" i="7"/>
  <c r="G258" i="7"/>
  <c r="T257" i="7"/>
  <c r="S257" i="7"/>
  <c r="R257" i="7"/>
  <c r="I257" i="7"/>
  <c r="H257" i="7"/>
  <c r="G257" i="7"/>
  <c r="T256" i="7"/>
  <c r="I256" i="7"/>
  <c r="H256" i="7"/>
  <c r="G256" i="7"/>
  <c r="S255" i="7"/>
  <c r="R255" i="7"/>
  <c r="I255" i="7"/>
  <c r="H255" i="7"/>
  <c r="G255" i="7"/>
  <c r="T254" i="7"/>
  <c r="S254" i="7"/>
  <c r="R254" i="7"/>
  <c r="I254" i="7"/>
  <c r="H254" i="7"/>
  <c r="G254" i="7"/>
  <c r="T253" i="7"/>
  <c r="I253" i="7"/>
  <c r="H253" i="7"/>
  <c r="G253" i="7"/>
  <c r="S252" i="7"/>
  <c r="R252" i="7"/>
  <c r="I252" i="7"/>
  <c r="H252" i="7"/>
  <c r="G252" i="7"/>
  <c r="S251" i="7"/>
  <c r="I251" i="7"/>
  <c r="H251" i="7"/>
  <c r="G251" i="7"/>
  <c r="I250" i="7"/>
  <c r="H250" i="7"/>
  <c r="G250" i="7"/>
  <c r="I249" i="7"/>
  <c r="H249" i="7"/>
  <c r="G249" i="7"/>
  <c r="T248" i="7"/>
  <c r="I248" i="7"/>
  <c r="H248" i="7"/>
  <c r="G248" i="7"/>
  <c r="T247" i="7"/>
  <c r="S247" i="7"/>
  <c r="I247" i="7"/>
  <c r="H247" i="7"/>
  <c r="G247" i="7"/>
  <c r="S246" i="7"/>
  <c r="T246" i="7"/>
  <c r="R246" i="7"/>
  <c r="I246" i="7"/>
  <c r="H246" i="7"/>
  <c r="G246" i="7"/>
  <c r="R245" i="7"/>
  <c r="I245" i="7"/>
  <c r="H245" i="7"/>
  <c r="G245" i="7"/>
  <c r="T244" i="7"/>
  <c r="S244" i="7"/>
  <c r="R244" i="7"/>
  <c r="I244" i="7"/>
  <c r="H244" i="7"/>
  <c r="G244" i="7"/>
  <c r="T243" i="7"/>
  <c r="S243" i="7"/>
  <c r="R243" i="7"/>
  <c r="I243" i="7"/>
  <c r="H243" i="7"/>
  <c r="G243" i="7"/>
  <c r="T242" i="7"/>
  <c r="S242" i="7"/>
  <c r="R242" i="7"/>
  <c r="I242" i="7"/>
  <c r="H242" i="7"/>
  <c r="G242" i="7"/>
  <c r="T241" i="7"/>
  <c r="S241" i="7"/>
  <c r="R241" i="7"/>
  <c r="I241" i="7"/>
  <c r="H241" i="7"/>
  <c r="G241" i="7"/>
  <c r="T240" i="7"/>
  <c r="I240" i="7"/>
  <c r="H240" i="7"/>
  <c r="G240" i="7"/>
  <c r="T239" i="7"/>
  <c r="S239" i="7"/>
  <c r="R239" i="7"/>
  <c r="I239" i="7"/>
  <c r="H239" i="7"/>
  <c r="G239" i="7"/>
  <c r="R238" i="7"/>
  <c r="I238" i="7"/>
  <c r="H238" i="7"/>
  <c r="G238" i="7"/>
  <c r="T237" i="7"/>
  <c r="I237" i="7"/>
  <c r="H237" i="7"/>
  <c r="G237" i="7"/>
  <c r="S236" i="7"/>
  <c r="R236" i="7"/>
  <c r="I236" i="7"/>
  <c r="H236" i="7"/>
  <c r="G236" i="7"/>
  <c r="T235" i="7"/>
  <c r="S235" i="7"/>
  <c r="I235" i="7"/>
  <c r="H235" i="7"/>
  <c r="G235" i="7"/>
  <c r="I234" i="7"/>
  <c r="H234" i="7"/>
  <c r="G234" i="7"/>
  <c r="I233" i="7"/>
  <c r="H233" i="7"/>
  <c r="G233" i="7"/>
  <c r="R232" i="7"/>
  <c r="I232" i="7"/>
  <c r="H232" i="7"/>
  <c r="G232" i="7"/>
  <c r="T231" i="7"/>
  <c r="S231" i="7"/>
  <c r="I231" i="7"/>
  <c r="H231" i="7"/>
  <c r="G231" i="7"/>
  <c r="S230" i="7"/>
  <c r="T230" i="7"/>
  <c r="R230" i="7"/>
  <c r="I230" i="7"/>
  <c r="H230" i="7"/>
  <c r="G230" i="7"/>
  <c r="I229" i="7"/>
  <c r="H229" i="7"/>
  <c r="G229" i="7"/>
  <c r="T228" i="7"/>
  <c r="S228" i="7"/>
  <c r="R228" i="7"/>
  <c r="I228" i="7"/>
  <c r="H228" i="7"/>
  <c r="G228" i="7"/>
  <c r="T227" i="7"/>
  <c r="S227" i="7"/>
  <c r="R227" i="7"/>
  <c r="I227" i="7"/>
  <c r="H227" i="7"/>
  <c r="G227" i="7"/>
  <c r="T226" i="7"/>
  <c r="S226" i="7"/>
  <c r="R226" i="7"/>
  <c r="I226" i="7"/>
  <c r="H226" i="7"/>
  <c r="G226" i="7"/>
  <c r="T225" i="7"/>
  <c r="S225" i="7"/>
  <c r="R225" i="7"/>
  <c r="I225" i="7"/>
  <c r="H225" i="7"/>
  <c r="G225" i="7"/>
  <c r="T224" i="7"/>
  <c r="I224" i="7"/>
  <c r="H224" i="7"/>
  <c r="G224" i="7"/>
  <c r="S223" i="7"/>
  <c r="R223" i="7"/>
  <c r="I223" i="7"/>
  <c r="H223" i="7"/>
  <c r="G223" i="7"/>
  <c r="T222" i="7"/>
  <c r="R222" i="7"/>
  <c r="I222" i="7"/>
  <c r="H222" i="7"/>
  <c r="G222" i="7"/>
  <c r="S221" i="7"/>
  <c r="R221" i="7"/>
  <c r="T221" i="7"/>
  <c r="I221" i="7"/>
  <c r="H221" i="7"/>
  <c r="G221" i="7"/>
  <c r="S220" i="7"/>
  <c r="R220" i="7"/>
  <c r="I220" i="7"/>
  <c r="H220" i="7"/>
  <c r="G220" i="7"/>
  <c r="T219" i="7"/>
  <c r="S219" i="7"/>
  <c r="I219" i="7"/>
  <c r="H219" i="7"/>
  <c r="G219" i="7"/>
  <c r="I218" i="7"/>
  <c r="H218" i="7"/>
  <c r="G218" i="7"/>
  <c r="I217" i="7"/>
  <c r="H217" i="7"/>
  <c r="G217" i="7"/>
  <c r="T216" i="7"/>
  <c r="R216" i="7"/>
  <c r="I216" i="7"/>
  <c r="H216" i="7"/>
  <c r="G216" i="7"/>
  <c r="T215" i="7"/>
  <c r="S215" i="7"/>
  <c r="I215" i="7"/>
  <c r="H215" i="7"/>
  <c r="G215" i="7"/>
  <c r="T214" i="7"/>
  <c r="S214" i="7"/>
  <c r="I214" i="7"/>
  <c r="H214" i="7"/>
  <c r="G214" i="7"/>
  <c r="R213" i="7"/>
  <c r="I213" i="7"/>
  <c r="H213" i="7"/>
  <c r="G213" i="7"/>
  <c r="R212" i="7"/>
  <c r="I212" i="7"/>
  <c r="H212" i="7"/>
  <c r="G212" i="7"/>
  <c r="T211" i="7"/>
  <c r="S211" i="7"/>
  <c r="I211" i="7"/>
  <c r="H211" i="7"/>
  <c r="G211" i="7"/>
  <c r="T210" i="7"/>
  <c r="S210" i="7"/>
  <c r="R210" i="7"/>
  <c r="I210" i="7"/>
  <c r="H210" i="7"/>
  <c r="G210" i="7"/>
  <c r="T209" i="7"/>
  <c r="S209" i="7"/>
  <c r="R209" i="7"/>
  <c r="I209" i="7"/>
  <c r="H209" i="7"/>
  <c r="G209" i="7"/>
  <c r="T208" i="7"/>
  <c r="I208" i="7"/>
  <c r="H208" i="7"/>
  <c r="G208" i="7"/>
  <c r="T207" i="7"/>
  <c r="S207" i="7"/>
  <c r="R207" i="7"/>
  <c r="I207" i="7"/>
  <c r="H207" i="7"/>
  <c r="G207" i="7"/>
  <c r="S206" i="7"/>
  <c r="R206" i="7"/>
  <c r="I206" i="7"/>
  <c r="H206" i="7"/>
  <c r="G206" i="7"/>
  <c r="I205" i="7"/>
  <c r="H205" i="7"/>
  <c r="G205" i="7"/>
  <c r="I204" i="7"/>
  <c r="H204" i="7"/>
  <c r="G204" i="7"/>
  <c r="S203" i="7"/>
  <c r="T203" i="7"/>
  <c r="I203" i="7"/>
  <c r="H203" i="7"/>
  <c r="G203" i="7"/>
  <c r="S202" i="7"/>
  <c r="I202" i="7"/>
  <c r="H202" i="7"/>
  <c r="G202" i="7"/>
  <c r="R201" i="7"/>
  <c r="I201" i="7"/>
  <c r="H201" i="7"/>
  <c r="G201" i="7"/>
  <c r="I200" i="7"/>
  <c r="H200" i="7"/>
  <c r="G200" i="7"/>
  <c r="R199" i="7"/>
  <c r="T199" i="7"/>
  <c r="I199" i="7"/>
  <c r="H199" i="7"/>
  <c r="G199" i="7"/>
  <c r="T198" i="7"/>
  <c r="S198" i="7"/>
  <c r="R198" i="7"/>
  <c r="I198" i="7"/>
  <c r="H198" i="7"/>
  <c r="G198" i="7"/>
  <c r="T197" i="7"/>
  <c r="S197" i="7"/>
  <c r="R197" i="7"/>
  <c r="I197" i="7"/>
  <c r="H197" i="7"/>
  <c r="G197" i="7"/>
  <c r="T196" i="7"/>
  <c r="S196" i="7"/>
  <c r="R196" i="7"/>
  <c r="I196" i="7"/>
  <c r="H196" i="7"/>
  <c r="G196" i="7"/>
  <c r="T195" i="7"/>
  <c r="S195" i="7"/>
  <c r="R195" i="7"/>
  <c r="I195" i="7"/>
  <c r="H195" i="7"/>
  <c r="G195" i="7"/>
  <c r="T194" i="7"/>
  <c r="S194" i="7"/>
  <c r="R194" i="7"/>
  <c r="I194" i="7"/>
  <c r="H194" i="7"/>
  <c r="G194" i="7"/>
  <c r="S193" i="7"/>
  <c r="R193" i="7"/>
  <c r="I193" i="7"/>
  <c r="H193" i="7"/>
  <c r="G193" i="7"/>
  <c r="I192" i="7"/>
  <c r="H192" i="7"/>
  <c r="G192" i="7"/>
  <c r="I191" i="7"/>
  <c r="H191" i="7"/>
  <c r="G191" i="7"/>
  <c r="I190" i="7"/>
  <c r="H190" i="7"/>
  <c r="G190" i="7"/>
  <c r="I189" i="7"/>
  <c r="H189" i="7"/>
  <c r="G189" i="7"/>
  <c r="T188" i="7"/>
  <c r="I188" i="7"/>
  <c r="H188" i="7"/>
  <c r="G188" i="7"/>
  <c r="T187" i="7"/>
  <c r="S187" i="7"/>
  <c r="I187" i="7"/>
  <c r="H187" i="7"/>
  <c r="G187" i="7"/>
  <c r="S186" i="7"/>
  <c r="R186" i="7"/>
  <c r="I186" i="7"/>
  <c r="H186" i="7"/>
  <c r="G186" i="7"/>
  <c r="R185" i="7"/>
  <c r="T185" i="7"/>
  <c r="S185" i="7"/>
  <c r="I185" i="7"/>
  <c r="H185" i="7"/>
  <c r="G185" i="7"/>
  <c r="T184" i="7"/>
  <c r="S184" i="7"/>
  <c r="R184" i="7"/>
  <c r="I184" i="7"/>
  <c r="H184" i="7"/>
  <c r="G184" i="7"/>
  <c r="T183" i="7"/>
  <c r="S183" i="7"/>
  <c r="R183" i="7"/>
  <c r="I183" i="7"/>
  <c r="H183" i="7"/>
  <c r="G183" i="7"/>
  <c r="T182" i="7"/>
  <c r="S182" i="7"/>
  <c r="R182" i="7"/>
  <c r="I182" i="7"/>
  <c r="H182" i="7"/>
  <c r="G182" i="7"/>
  <c r="R181" i="7"/>
  <c r="I181" i="7"/>
  <c r="H181" i="7"/>
  <c r="G181" i="7"/>
  <c r="T180" i="7"/>
  <c r="S180" i="7"/>
  <c r="R180" i="7"/>
  <c r="I180" i="7"/>
  <c r="H180" i="7"/>
  <c r="G180" i="7"/>
  <c r="T179" i="7"/>
  <c r="S179" i="7"/>
  <c r="R179" i="7"/>
  <c r="I179" i="7"/>
  <c r="H179" i="7"/>
  <c r="G179" i="7"/>
  <c r="S178" i="7"/>
  <c r="R178" i="7"/>
  <c r="I178" i="7"/>
  <c r="H178" i="7"/>
  <c r="G178" i="7"/>
  <c r="R177" i="7"/>
  <c r="I177" i="7"/>
  <c r="H177" i="7"/>
  <c r="G177" i="7"/>
  <c r="I176" i="7"/>
  <c r="H176" i="7"/>
  <c r="G176" i="7"/>
  <c r="I175" i="7"/>
  <c r="H175" i="7"/>
  <c r="G175" i="7"/>
  <c r="I174" i="7"/>
  <c r="H174" i="7"/>
  <c r="G174" i="7"/>
  <c r="I173" i="7"/>
  <c r="H173" i="7"/>
  <c r="G173" i="7"/>
  <c r="T172" i="7"/>
  <c r="I172" i="7"/>
  <c r="H172" i="7"/>
  <c r="G172" i="7"/>
  <c r="T171" i="7"/>
  <c r="S171" i="7"/>
  <c r="I171" i="7"/>
  <c r="H171" i="7"/>
  <c r="G171" i="7"/>
  <c r="S170" i="7"/>
  <c r="R170" i="7"/>
  <c r="I170" i="7"/>
  <c r="H170" i="7"/>
  <c r="G170" i="7"/>
  <c r="R169" i="7"/>
  <c r="T169" i="7"/>
  <c r="S169" i="7"/>
  <c r="I169" i="7"/>
  <c r="H169" i="7"/>
  <c r="G169" i="7"/>
  <c r="T168" i="7"/>
  <c r="S168" i="7"/>
  <c r="R168" i="7"/>
  <c r="I168" i="7"/>
  <c r="H168" i="7"/>
  <c r="G168" i="7"/>
  <c r="T167" i="7"/>
  <c r="S167" i="7"/>
  <c r="R167" i="7"/>
  <c r="I167" i="7"/>
  <c r="H167" i="7"/>
  <c r="G167" i="7"/>
  <c r="T166" i="7"/>
  <c r="S166" i="7"/>
  <c r="R166" i="7"/>
  <c r="I166" i="7"/>
  <c r="H166" i="7"/>
  <c r="G166" i="7"/>
  <c r="R165" i="7"/>
  <c r="I165" i="7"/>
  <c r="H165" i="7"/>
  <c r="G165" i="7"/>
  <c r="T164" i="7"/>
  <c r="S164" i="7"/>
  <c r="R164" i="7"/>
  <c r="I164" i="7"/>
  <c r="H164" i="7"/>
  <c r="G164" i="7"/>
  <c r="T163" i="7"/>
  <c r="S163" i="7"/>
  <c r="R163" i="7"/>
  <c r="I163" i="7"/>
  <c r="H163" i="7"/>
  <c r="G163" i="7"/>
  <c r="S162" i="7"/>
  <c r="R162" i="7"/>
  <c r="I162" i="7"/>
  <c r="H162" i="7"/>
  <c r="G162" i="7"/>
  <c r="S161" i="7"/>
  <c r="R161" i="7"/>
  <c r="I161" i="7"/>
  <c r="H161" i="7"/>
  <c r="G161" i="7"/>
  <c r="I160" i="7"/>
  <c r="H160" i="7"/>
  <c r="G160" i="7"/>
  <c r="I159" i="7"/>
  <c r="H159" i="7"/>
  <c r="G159" i="7"/>
  <c r="I158" i="7"/>
  <c r="H158" i="7"/>
  <c r="G158" i="7"/>
  <c r="T157" i="7"/>
  <c r="I157" i="7"/>
  <c r="H157" i="7"/>
  <c r="G157" i="7"/>
  <c r="T156" i="7"/>
  <c r="S156" i="7"/>
  <c r="I156" i="7"/>
  <c r="H156" i="7"/>
  <c r="G156" i="7"/>
  <c r="T155" i="7"/>
  <c r="S155" i="7"/>
  <c r="R155" i="7"/>
  <c r="I155" i="7"/>
  <c r="H155" i="7"/>
  <c r="G155" i="7"/>
  <c r="S154" i="7"/>
  <c r="R154" i="7"/>
  <c r="I154" i="7"/>
  <c r="H154" i="7"/>
  <c r="G154" i="7"/>
  <c r="R153" i="7"/>
  <c r="T153" i="7"/>
  <c r="S153" i="7"/>
  <c r="I153" i="7"/>
  <c r="H153" i="7"/>
  <c r="G153" i="7"/>
  <c r="T152" i="7"/>
  <c r="S152" i="7"/>
  <c r="R152" i="7"/>
  <c r="I152" i="7"/>
  <c r="H152" i="7"/>
  <c r="G152" i="7"/>
  <c r="T151" i="7"/>
  <c r="S151" i="7"/>
  <c r="R151" i="7"/>
  <c r="I151" i="7"/>
  <c r="H151" i="7"/>
  <c r="G151" i="7"/>
  <c r="T150" i="7"/>
  <c r="S150" i="7"/>
  <c r="R150" i="7"/>
  <c r="I150" i="7"/>
  <c r="H150" i="7"/>
  <c r="G150" i="7"/>
  <c r="R149" i="7"/>
  <c r="I149" i="7"/>
  <c r="H149" i="7"/>
  <c r="G149" i="7"/>
  <c r="T148" i="7"/>
  <c r="S148" i="7"/>
  <c r="R148" i="7"/>
  <c r="I148" i="7"/>
  <c r="H148" i="7"/>
  <c r="G148" i="7"/>
  <c r="T147" i="7"/>
  <c r="S147" i="7"/>
  <c r="R147" i="7"/>
  <c r="I147" i="7"/>
  <c r="H147" i="7"/>
  <c r="G147" i="7"/>
  <c r="S146" i="7"/>
  <c r="R146" i="7"/>
  <c r="I146" i="7"/>
  <c r="H146" i="7"/>
  <c r="G146" i="7"/>
  <c r="S145" i="7"/>
  <c r="R145" i="7"/>
  <c r="I145" i="7"/>
  <c r="H145" i="7"/>
  <c r="G145" i="7"/>
  <c r="I144" i="7"/>
  <c r="H144" i="7"/>
  <c r="G144" i="7"/>
  <c r="I143" i="7"/>
  <c r="H143" i="7"/>
  <c r="G143" i="7"/>
  <c r="I142" i="7"/>
  <c r="H142" i="7"/>
  <c r="G142" i="7"/>
  <c r="T141" i="7"/>
  <c r="I141" i="7"/>
  <c r="H141" i="7"/>
  <c r="G141" i="7"/>
  <c r="T140" i="7"/>
  <c r="S140" i="7"/>
  <c r="I140" i="7"/>
  <c r="H140" i="7"/>
  <c r="G140" i="7"/>
  <c r="T139" i="7"/>
  <c r="S139" i="7"/>
  <c r="R139" i="7"/>
  <c r="I139" i="7"/>
  <c r="H139" i="7"/>
  <c r="G139" i="7"/>
  <c r="S138" i="7"/>
  <c r="R138" i="7"/>
  <c r="I138" i="7"/>
  <c r="H138" i="7"/>
  <c r="G138" i="7"/>
  <c r="R137" i="7"/>
  <c r="T137" i="7"/>
  <c r="S137" i="7"/>
  <c r="I137" i="7"/>
  <c r="H137" i="7"/>
  <c r="G137" i="7"/>
  <c r="T136" i="7"/>
  <c r="S136" i="7"/>
  <c r="R136" i="7"/>
  <c r="I136" i="7"/>
  <c r="H136" i="7"/>
  <c r="G136" i="7"/>
  <c r="T135" i="7"/>
  <c r="S135" i="7"/>
  <c r="R135" i="7"/>
  <c r="I135" i="7"/>
  <c r="H135" i="7"/>
  <c r="G135" i="7"/>
  <c r="T134" i="7"/>
  <c r="S134" i="7"/>
  <c r="R134" i="7"/>
  <c r="I134" i="7"/>
  <c r="H134" i="7"/>
  <c r="G134" i="7"/>
  <c r="R133" i="7"/>
  <c r="I133" i="7"/>
  <c r="H133" i="7"/>
  <c r="G133" i="7"/>
  <c r="T132" i="7"/>
  <c r="S132" i="7"/>
  <c r="R132" i="7"/>
  <c r="I132" i="7"/>
  <c r="H132" i="7"/>
  <c r="G132" i="7"/>
  <c r="T131" i="7"/>
  <c r="S131" i="7"/>
  <c r="R131" i="7"/>
  <c r="I131" i="7"/>
  <c r="H131" i="7"/>
  <c r="G131" i="7"/>
  <c r="S130" i="7"/>
  <c r="R130" i="7"/>
  <c r="I130" i="7"/>
  <c r="H130" i="7"/>
  <c r="G130" i="7"/>
  <c r="R129" i="7"/>
  <c r="I129" i="7"/>
  <c r="H129" i="7"/>
  <c r="G129" i="7"/>
  <c r="I128" i="7"/>
  <c r="H128" i="7"/>
  <c r="G128" i="7"/>
  <c r="I127" i="7"/>
  <c r="H127" i="7"/>
  <c r="G127" i="7"/>
  <c r="I126" i="7"/>
  <c r="H126" i="7"/>
  <c r="G126" i="7"/>
  <c r="T125" i="7"/>
  <c r="I125" i="7"/>
  <c r="H125" i="7"/>
  <c r="G125" i="7"/>
  <c r="T124" i="7"/>
  <c r="S124" i="7"/>
  <c r="I124" i="7"/>
  <c r="H124" i="7"/>
  <c r="G124" i="7"/>
  <c r="T123" i="7"/>
  <c r="S123" i="7"/>
  <c r="I123" i="7"/>
  <c r="H123" i="7"/>
  <c r="G123" i="7"/>
  <c r="S122" i="7"/>
  <c r="R122" i="7"/>
  <c r="I122" i="7"/>
  <c r="H122" i="7"/>
  <c r="G122" i="7"/>
  <c r="R121" i="7"/>
  <c r="T121" i="7"/>
  <c r="S121" i="7"/>
  <c r="I121" i="7"/>
  <c r="H121" i="7"/>
  <c r="G121" i="7"/>
  <c r="T120" i="7"/>
  <c r="S120" i="7"/>
  <c r="R120" i="7"/>
  <c r="I120" i="7"/>
  <c r="H120" i="7"/>
  <c r="G120" i="7"/>
  <c r="T119" i="7"/>
  <c r="S119" i="7"/>
  <c r="R119" i="7"/>
  <c r="I119" i="7"/>
  <c r="H119" i="7"/>
  <c r="G119" i="7"/>
  <c r="T118" i="7"/>
  <c r="S118" i="7"/>
  <c r="R118" i="7"/>
  <c r="I118" i="7"/>
  <c r="H118" i="7"/>
  <c r="G118" i="7"/>
  <c r="R117" i="7"/>
  <c r="I117" i="7"/>
  <c r="H117" i="7"/>
  <c r="G117" i="7"/>
  <c r="T116" i="7"/>
  <c r="S116" i="7"/>
  <c r="R116" i="7"/>
  <c r="I116" i="7"/>
  <c r="H116" i="7"/>
  <c r="G116" i="7"/>
  <c r="S115" i="7"/>
  <c r="R115" i="7"/>
  <c r="I115" i="7"/>
  <c r="H115" i="7"/>
  <c r="G115" i="7"/>
  <c r="R114" i="7"/>
  <c r="I114" i="7"/>
  <c r="H114" i="7"/>
  <c r="G114" i="7"/>
  <c r="T113" i="7"/>
  <c r="S113" i="7"/>
  <c r="I113" i="7"/>
  <c r="H113" i="7"/>
  <c r="G113" i="7"/>
  <c r="I112" i="7"/>
  <c r="H112" i="7"/>
  <c r="G112" i="7"/>
  <c r="T111" i="7"/>
  <c r="R111" i="7"/>
  <c r="I111" i="7"/>
  <c r="H111" i="7"/>
  <c r="G111" i="7"/>
  <c r="I110" i="7"/>
  <c r="H110" i="7"/>
  <c r="G110" i="7"/>
  <c r="T109" i="7"/>
  <c r="I109" i="7"/>
  <c r="H109" i="7"/>
  <c r="G109" i="7"/>
  <c r="S108" i="7"/>
  <c r="T108" i="7"/>
  <c r="I108" i="7"/>
  <c r="H108" i="7"/>
  <c r="G108" i="7"/>
  <c r="T107" i="7"/>
  <c r="S107" i="7"/>
  <c r="I107" i="7"/>
  <c r="H107" i="7"/>
  <c r="G107" i="7"/>
  <c r="S106" i="7"/>
  <c r="I106" i="7"/>
  <c r="H106" i="7"/>
  <c r="G106" i="7"/>
  <c r="R105" i="7"/>
  <c r="T105" i="7"/>
  <c r="S105" i="7"/>
  <c r="I105" i="7"/>
  <c r="H105" i="7"/>
  <c r="G105" i="7"/>
  <c r="T104" i="7"/>
  <c r="S104" i="7"/>
  <c r="R104" i="7"/>
  <c r="I104" i="7"/>
  <c r="H104" i="7"/>
  <c r="G104" i="7"/>
  <c r="T103" i="7"/>
  <c r="S103" i="7"/>
  <c r="R103" i="7"/>
  <c r="I103" i="7"/>
  <c r="H103" i="7"/>
  <c r="G103" i="7"/>
  <c r="T102" i="7"/>
  <c r="S102" i="7"/>
  <c r="R102" i="7"/>
  <c r="I102" i="7"/>
  <c r="H102" i="7"/>
  <c r="G102" i="7"/>
  <c r="R101" i="7"/>
  <c r="I101" i="7"/>
  <c r="H101" i="7"/>
  <c r="G101" i="7"/>
  <c r="T100" i="7"/>
  <c r="S100" i="7"/>
  <c r="R100" i="7"/>
  <c r="I100" i="7"/>
  <c r="H100" i="7"/>
  <c r="G100" i="7"/>
  <c r="T99" i="7"/>
  <c r="S99" i="7"/>
  <c r="R99" i="7"/>
  <c r="I99" i="7"/>
  <c r="H99" i="7"/>
  <c r="G99" i="7"/>
  <c r="S98" i="7"/>
  <c r="R98" i="7"/>
  <c r="I98" i="7"/>
  <c r="H98" i="7"/>
  <c r="G98" i="7"/>
  <c r="I97" i="7"/>
  <c r="H97" i="7"/>
  <c r="G97" i="7"/>
  <c r="T96" i="7"/>
  <c r="I96" i="7"/>
  <c r="H96" i="7"/>
  <c r="G96" i="7"/>
  <c r="R95" i="7"/>
  <c r="I95" i="7"/>
  <c r="H95" i="7"/>
  <c r="G95" i="7"/>
  <c r="T94" i="7"/>
  <c r="I94" i="7"/>
  <c r="H94" i="7"/>
  <c r="G94" i="7"/>
  <c r="R93" i="7"/>
  <c r="I93" i="7"/>
  <c r="H93" i="7"/>
  <c r="G93" i="7"/>
  <c r="T92" i="7"/>
  <c r="S92" i="7"/>
  <c r="I92" i="7"/>
  <c r="H92" i="7"/>
  <c r="G92" i="7"/>
  <c r="T91" i="7"/>
  <c r="I91" i="7"/>
  <c r="H91" i="7"/>
  <c r="G91" i="7"/>
  <c r="S90" i="7"/>
  <c r="R90" i="7"/>
  <c r="I90" i="7"/>
  <c r="H90" i="7"/>
  <c r="G90" i="7"/>
  <c r="T89" i="7"/>
  <c r="S89" i="7"/>
  <c r="R89" i="7"/>
  <c r="I89" i="7"/>
  <c r="H89" i="7"/>
  <c r="G89" i="7"/>
  <c r="T88" i="7"/>
  <c r="S88" i="7"/>
  <c r="R88" i="7"/>
  <c r="I88" i="7"/>
  <c r="H88" i="7"/>
  <c r="G88" i="7"/>
  <c r="T87" i="7"/>
  <c r="S87" i="7"/>
  <c r="R87" i="7"/>
  <c r="I87" i="7"/>
  <c r="H87" i="7"/>
  <c r="G87" i="7"/>
  <c r="S86" i="7"/>
  <c r="R86" i="7"/>
  <c r="I86" i="7"/>
  <c r="H86" i="7"/>
  <c r="G86" i="7"/>
  <c r="R85" i="7"/>
  <c r="I85" i="7"/>
  <c r="H85" i="7"/>
  <c r="G85" i="7"/>
  <c r="I84" i="7"/>
  <c r="H84" i="7"/>
  <c r="G84" i="7"/>
  <c r="I83" i="7"/>
  <c r="H83" i="7"/>
  <c r="G83" i="7"/>
  <c r="T82" i="7"/>
  <c r="I82" i="7"/>
  <c r="H82" i="7"/>
  <c r="G82" i="7"/>
  <c r="T81" i="7"/>
  <c r="S81" i="7"/>
  <c r="I81" i="7"/>
  <c r="H81" i="7"/>
  <c r="G81" i="7"/>
  <c r="T80" i="7"/>
  <c r="I80" i="7"/>
  <c r="H80" i="7"/>
  <c r="G80" i="7"/>
  <c r="S79" i="7"/>
  <c r="R79" i="7"/>
  <c r="T79" i="7"/>
  <c r="I79" i="7"/>
  <c r="H79" i="7"/>
  <c r="G79" i="7"/>
  <c r="R78" i="7"/>
  <c r="T78" i="7"/>
  <c r="S78" i="7"/>
  <c r="I78" i="7"/>
  <c r="H78" i="7"/>
  <c r="G78" i="7"/>
  <c r="T77" i="7"/>
  <c r="S77" i="7"/>
  <c r="R77" i="7"/>
  <c r="I77" i="7"/>
  <c r="H77" i="7"/>
  <c r="G77" i="7"/>
  <c r="T76" i="7"/>
  <c r="S76" i="7"/>
  <c r="R76" i="7"/>
  <c r="I76" i="7"/>
  <c r="H76" i="7"/>
  <c r="G76" i="7"/>
  <c r="T75" i="7"/>
  <c r="S75" i="7"/>
  <c r="I75" i="7"/>
  <c r="H75" i="7"/>
  <c r="G75" i="7"/>
  <c r="S74" i="7"/>
  <c r="R74" i="7"/>
  <c r="I74" i="7"/>
  <c r="H74" i="7"/>
  <c r="G74" i="7"/>
  <c r="T73" i="7"/>
  <c r="S73" i="7"/>
  <c r="R73" i="7"/>
  <c r="I73" i="7"/>
  <c r="H73" i="7"/>
  <c r="G73" i="7"/>
  <c r="T72" i="7"/>
  <c r="S72" i="7"/>
  <c r="R72" i="7"/>
  <c r="I72" i="7"/>
  <c r="H72" i="7"/>
  <c r="G72" i="7"/>
  <c r="T71" i="7"/>
  <c r="S71" i="7"/>
  <c r="R71" i="7"/>
  <c r="I71" i="7"/>
  <c r="H71" i="7"/>
  <c r="G71" i="7"/>
  <c r="S70" i="7"/>
  <c r="R70" i="7"/>
  <c r="I70" i="7"/>
  <c r="H70" i="7"/>
  <c r="G70" i="7"/>
  <c r="R69" i="7"/>
  <c r="I69" i="7"/>
  <c r="H69" i="7"/>
  <c r="G69" i="7"/>
  <c r="I68" i="7"/>
  <c r="H68" i="7"/>
  <c r="G68" i="7"/>
  <c r="I67" i="7"/>
  <c r="H67" i="7"/>
  <c r="G67" i="7"/>
  <c r="T66" i="7"/>
  <c r="I66" i="7"/>
  <c r="H66" i="7"/>
  <c r="G66" i="7"/>
  <c r="T65" i="7"/>
  <c r="S65" i="7"/>
  <c r="I65" i="7"/>
  <c r="H65" i="7"/>
  <c r="G65" i="7"/>
  <c r="T64" i="7"/>
  <c r="I64" i="7"/>
  <c r="H64" i="7"/>
  <c r="G64" i="7"/>
  <c r="S63" i="7"/>
  <c r="R63" i="7"/>
  <c r="T63" i="7"/>
  <c r="I63" i="7"/>
  <c r="H63" i="7"/>
  <c r="G63" i="7"/>
  <c r="R62" i="7"/>
  <c r="T62" i="7"/>
  <c r="S62" i="7"/>
  <c r="I62" i="7"/>
  <c r="H62" i="7"/>
  <c r="G62" i="7"/>
  <c r="T61" i="7"/>
  <c r="S61" i="7"/>
  <c r="R61" i="7"/>
  <c r="I61" i="7"/>
  <c r="H61" i="7"/>
  <c r="G61" i="7"/>
  <c r="T60" i="7"/>
  <c r="S60" i="7"/>
  <c r="R60" i="7"/>
  <c r="I60" i="7"/>
  <c r="H60" i="7"/>
  <c r="G60" i="7"/>
  <c r="T59" i="7"/>
  <c r="S59" i="7"/>
  <c r="I59" i="7"/>
  <c r="H59" i="7"/>
  <c r="G59" i="7"/>
  <c r="T58" i="7"/>
  <c r="S58" i="7"/>
  <c r="R58" i="7"/>
  <c r="I58" i="7"/>
  <c r="H58" i="7"/>
  <c r="G58" i="7"/>
  <c r="T57" i="7"/>
  <c r="S57" i="7"/>
  <c r="R57" i="7"/>
  <c r="I57" i="7"/>
  <c r="H57" i="7"/>
  <c r="G57" i="7"/>
  <c r="T56" i="7"/>
  <c r="S56" i="7"/>
  <c r="R56" i="7"/>
  <c r="I56" i="7"/>
  <c r="H56" i="7"/>
  <c r="G56" i="7"/>
  <c r="T55" i="7"/>
  <c r="S55" i="7"/>
  <c r="R55" i="7"/>
  <c r="I55" i="7"/>
  <c r="H55" i="7"/>
  <c r="G55" i="7"/>
  <c r="S54" i="7"/>
  <c r="R54" i="7"/>
  <c r="I54" i="7"/>
  <c r="H54" i="7"/>
  <c r="G54" i="7"/>
  <c r="R53" i="7"/>
  <c r="I53" i="7"/>
  <c r="H53" i="7"/>
  <c r="G53" i="7"/>
  <c r="I52" i="7"/>
  <c r="H52" i="7"/>
  <c r="G52" i="7"/>
  <c r="I51" i="7"/>
  <c r="H51" i="7"/>
  <c r="G51" i="7"/>
  <c r="T50" i="7"/>
  <c r="I50" i="7"/>
  <c r="H50" i="7"/>
  <c r="G50" i="7"/>
  <c r="T49" i="7"/>
  <c r="S49" i="7"/>
  <c r="I49" i="7"/>
  <c r="H49" i="7"/>
  <c r="G49" i="7"/>
  <c r="T48" i="7"/>
  <c r="I48" i="7"/>
  <c r="H48" i="7"/>
  <c r="G48" i="7"/>
  <c r="S47" i="7"/>
  <c r="R47" i="7"/>
  <c r="T47" i="7"/>
  <c r="I47" i="7"/>
  <c r="H47" i="7"/>
  <c r="G47" i="7"/>
  <c r="S46" i="7"/>
  <c r="R46" i="7"/>
  <c r="I46" i="7"/>
  <c r="H46" i="7"/>
  <c r="G46" i="7"/>
  <c r="R45" i="7"/>
  <c r="I45" i="7"/>
  <c r="H45" i="7"/>
  <c r="G45" i="7"/>
  <c r="S44" i="7"/>
  <c r="I44" i="7"/>
  <c r="H44" i="7"/>
  <c r="G44" i="7"/>
  <c r="R43" i="7"/>
  <c r="S43" i="7"/>
  <c r="I43" i="7"/>
  <c r="H43" i="7"/>
  <c r="G43" i="7"/>
  <c r="S42" i="7"/>
  <c r="R42" i="7"/>
  <c r="I42" i="7"/>
  <c r="H42" i="7"/>
  <c r="G42" i="7"/>
  <c r="I41" i="7"/>
  <c r="H41" i="7"/>
  <c r="G41" i="7"/>
  <c r="I40" i="7"/>
  <c r="H40" i="7"/>
  <c r="G40" i="7"/>
  <c r="R39" i="7"/>
  <c r="I39" i="7"/>
  <c r="H39" i="7"/>
  <c r="G39" i="7"/>
  <c r="R38" i="7"/>
  <c r="I38" i="7"/>
  <c r="H38" i="7"/>
  <c r="G38" i="7"/>
  <c r="I37" i="7"/>
  <c r="H37" i="7"/>
  <c r="G37" i="7"/>
  <c r="I36" i="7"/>
  <c r="H36" i="7"/>
  <c r="G36" i="7"/>
  <c r="I35" i="7"/>
  <c r="H35" i="7"/>
  <c r="G35" i="7"/>
  <c r="I34" i="7"/>
  <c r="H34" i="7"/>
  <c r="G34" i="7"/>
  <c r="I33" i="7"/>
  <c r="H33" i="7"/>
  <c r="G33" i="7"/>
  <c r="I32" i="7"/>
  <c r="H32" i="7"/>
  <c r="G32" i="7"/>
  <c r="I31" i="7"/>
  <c r="H31" i="7"/>
  <c r="G31" i="7"/>
  <c r="I30" i="7"/>
  <c r="H30" i="7"/>
  <c r="G30" i="7"/>
  <c r="I29" i="7"/>
  <c r="H29" i="7"/>
  <c r="G29" i="7"/>
  <c r="I28" i="7"/>
  <c r="H28" i="7"/>
  <c r="G28" i="7"/>
  <c r="I27" i="7"/>
  <c r="H27" i="7"/>
  <c r="G27" i="7"/>
  <c r="I26" i="7"/>
  <c r="H26" i="7"/>
  <c r="G26" i="7"/>
  <c r="I25" i="7"/>
  <c r="H25" i="7"/>
  <c r="G25" i="7"/>
  <c r="I24" i="7"/>
  <c r="H24" i="7"/>
  <c r="G24" i="7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G11" i="7"/>
  <c r="G10" i="7"/>
  <c r="G9" i="7"/>
  <c r="Q47" i="4"/>
  <c r="P41" i="4"/>
  <c r="Q340" i="4"/>
  <c r="P340" i="4"/>
  <c r="O340" i="4"/>
  <c r="Q339" i="4"/>
  <c r="P339" i="4"/>
  <c r="O339" i="4"/>
  <c r="Q338" i="4"/>
  <c r="P338" i="4"/>
  <c r="O338" i="4"/>
  <c r="Q337" i="4"/>
  <c r="P337" i="4"/>
  <c r="O337" i="4"/>
  <c r="Q336" i="4"/>
  <c r="P336" i="4"/>
  <c r="O336" i="4"/>
  <c r="Q335" i="4"/>
  <c r="P335" i="4"/>
  <c r="O335" i="4"/>
  <c r="Q334" i="4"/>
  <c r="P334" i="4"/>
  <c r="O334" i="4"/>
  <c r="Q333" i="4"/>
  <c r="T333" i="4" s="1"/>
  <c r="Z333" i="4" s="1"/>
  <c r="P333" i="4"/>
  <c r="S333" i="4" s="1"/>
  <c r="Y333" i="4" s="1"/>
  <c r="O333" i="4"/>
  <c r="Q332" i="4"/>
  <c r="P332" i="4"/>
  <c r="O332" i="4"/>
  <c r="Q331" i="4"/>
  <c r="P331" i="4"/>
  <c r="O331" i="4"/>
  <c r="Q330" i="4"/>
  <c r="P330" i="4"/>
  <c r="O330" i="4"/>
  <c r="Q329" i="4"/>
  <c r="P329" i="4"/>
  <c r="O329" i="4"/>
  <c r="Q328" i="4"/>
  <c r="P328" i="4"/>
  <c r="O328" i="4"/>
  <c r="Q327" i="4"/>
  <c r="P327" i="4"/>
  <c r="O327" i="4"/>
  <c r="Q326" i="4"/>
  <c r="P326" i="4"/>
  <c r="O326" i="4"/>
  <c r="Q325" i="4"/>
  <c r="P325" i="4"/>
  <c r="O325" i="4"/>
  <c r="Q324" i="4"/>
  <c r="P324" i="4"/>
  <c r="O324" i="4"/>
  <c r="Q323" i="4"/>
  <c r="P323" i="4"/>
  <c r="O323" i="4"/>
  <c r="Q322" i="4"/>
  <c r="P322" i="4"/>
  <c r="O322" i="4"/>
  <c r="Q321" i="4"/>
  <c r="P321" i="4"/>
  <c r="O321" i="4"/>
  <c r="Q320" i="4"/>
  <c r="P320" i="4"/>
  <c r="O320" i="4"/>
  <c r="Q319" i="4"/>
  <c r="P319" i="4"/>
  <c r="O319" i="4"/>
  <c r="Q318" i="4"/>
  <c r="P318" i="4"/>
  <c r="O318" i="4"/>
  <c r="Q317" i="4"/>
  <c r="P317" i="4"/>
  <c r="O317" i="4"/>
  <c r="Q316" i="4"/>
  <c r="P316" i="4"/>
  <c r="O316" i="4"/>
  <c r="Q315" i="4"/>
  <c r="P315" i="4"/>
  <c r="O315" i="4"/>
  <c r="Q314" i="4"/>
  <c r="P314" i="4"/>
  <c r="O314" i="4"/>
  <c r="Q313" i="4"/>
  <c r="P313" i="4"/>
  <c r="O313" i="4"/>
  <c r="Q312" i="4"/>
  <c r="P312" i="4"/>
  <c r="O312" i="4"/>
  <c r="Q311" i="4"/>
  <c r="P311" i="4"/>
  <c r="O311" i="4"/>
  <c r="Q310" i="4"/>
  <c r="P310" i="4"/>
  <c r="O310" i="4"/>
  <c r="Q309" i="4"/>
  <c r="P309" i="4"/>
  <c r="O309" i="4"/>
  <c r="Q308" i="4"/>
  <c r="P308" i="4"/>
  <c r="O308" i="4"/>
  <c r="Q307" i="4"/>
  <c r="P307" i="4"/>
  <c r="O307" i="4"/>
  <c r="Q306" i="4"/>
  <c r="P306" i="4"/>
  <c r="O306" i="4"/>
  <c r="Q305" i="4"/>
  <c r="P305" i="4"/>
  <c r="O305" i="4"/>
  <c r="Q304" i="4"/>
  <c r="P304" i="4"/>
  <c r="O304" i="4"/>
  <c r="Q303" i="4"/>
  <c r="P303" i="4"/>
  <c r="O303" i="4"/>
  <c r="Q302" i="4"/>
  <c r="P302" i="4"/>
  <c r="O302" i="4"/>
  <c r="Q301" i="4"/>
  <c r="P301" i="4"/>
  <c r="S301" i="4" s="1"/>
  <c r="Y301" i="4" s="1"/>
  <c r="O301" i="4"/>
  <c r="Q300" i="4"/>
  <c r="P300" i="4"/>
  <c r="O300" i="4"/>
  <c r="Q299" i="4"/>
  <c r="P299" i="4"/>
  <c r="O299" i="4"/>
  <c r="Q298" i="4"/>
  <c r="P298" i="4"/>
  <c r="O298" i="4"/>
  <c r="Q297" i="4"/>
  <c r="P297" i="4"/>
  <c r="O297" i="4"/>
  <c r="Q296" i="4"/>
  <c r="P296" i="4"/>
  <c r="O296" i="4"/>
  <c r="Q295" i="4"/>
  <c r="P295" i="4"/>
  <c r="O295" i="4"/>
  <c r="Q294" i="4"/>
  <c r="P294" i="4"/>
  <c r="O294" i="4"/>
  <c r="Q293" i="4"/>
  <c r="P293" i="4"/>
  <c r="O293" i="4"/>
  <c r="Q292" i="4"/>
  <c r="P292" i="4"/>
  <c r="O292" i="4"/>
  <c r="Q291" i="4"/>
  <c r="P291" i="4"/>
  <c r="O291" i="4"/>
  <c r="R291" i="4" s="1"/>
  <c r="X291" i="4" s="1"/>
  <c r="Q290" i="4"/>
  <c r="P290" i="4"/>
  <c r="O290" i="4"/>
  <c r="Q289" i="4"/>
  <c r="P289" i="4"/>
  <c r="O289" i="4"/>
  <c r="Q288" i="4"/>
  <c r="P288" i="4"/>
  <c r="O288" i="4"/>
  <c r="Q287" i="4"/>
  <c r="P287" i="4"/>
  <c r="O287" i="4"/>
  <c r="Q286" i="4"/>
  <c r="P286" i="4"/>
  <c r="O286" i="4"/>
  <c r="Q285" i="4"/>
  <c r="P285" i="4"/>
  <c r="O285" i="4"/>
  <c r="Q284" i="4"/>
  <c r="P284" i="4"/>
  <c r="O284" i="4"/>
  <c r="Q283" i="4"/>
  <c r="P283" i="4"/>
  <c r="O283" i="4"/>
  <c r="Q282" i="4"/>
  <c r="P282" i="4"/>
  <c r="O282" i="4"/>
  <c r="Q281" i="4"/>
  <c r="P281" i="4"/>
  <c r="O281" i="4"/>
  <c r="Q280" i="4"/>
  <c r="T280" i="4" s="1"/>
  <c r="Z280" i="4" s="1"/>
  <c r="P280" i="4"/>
  <c r="O280" i="4"/>
  <c r="Q279" i="4"/>
  <c r="P279" i="4"/>
  <c r="O279" i="4"/>
  <c r="Q278" i="4"/>
  <c r="P278" i="4"/>
  <c r="O278" i="4"/>
  <c r="Q277" i="4"/>
  <c r="P277" i="4"/>
  <c r="O277" i="4"/>
  <c r="Q276" i="4"/>
  <c r="P276" i="4"/>
  <c r="O276" i="4"/>
  <c r="Q275" i="4"/>
  <c r="P275" i="4"/>
  <c r="S275" i="4" s="1"/>
  <c r="Y275" i="4" s="1"/>
  <c r="O275" i="4"/>
  <c r="Q274" i="4"/>
  <c r="P274" i="4"/>
  <c r="O274" i="4"/>
  <c r="Q273" i="4"/>
  <c r="P273" i="4"/>
  <c r="O273" i="4"/>
  <c r="Q272" i="4"/>
  <c r="P272" i="4"/>
  <c r="O272" i="4"/>
  <c r="Q271" i="4"/>
  <c r="P271" i="4"/>
  <c r="O271" i="4"/>
  <c r="Q270" i="4"/>
  <c r="P270" i="4"/>
  <c r="O270" i="4"/>
  <c r="Q269" i="4"/>
  <c r="P269" i="4"/>
  <c r="O269" i="4"/>
  <c r="Q268" i="4"/>
  <c r="P268" i="4"/>
  <c r="O268" i="4"/>
  <c r="Q267" i="4"/>
  <c r="P267" i="4"/>
  <c r="O267" i="4"/>
  <c r="Q266" i="4"/>
  <c r="P266" i="4"/>
  <c r="O266" i="4"/>
  <c r="Q265" i="4"/>
  <c r="P265" i="4"/>
  <c r="O265" i="4"/>
  <c r="Q264" i="4"/>
  <c r="P264" i="4"/>
  <c r="O264" i="4"/>
  <c r="Q263" i="4"/>
  <c r="P263" i="4"/>
  <c r="O263" i="4"/>
  <c r="Q262" i="4"/>
  <c r="P262" i="4"/>
  <c r="O262" i="4"/>
  <c r="Q261" i="4"/>
  <c r="P261" i="4"/>
  <c r="O261" i="4"/>
  <c r="Q260" i="4"/>
  <c r="P260" i="4"/>
  <c r="O260" i="4"/>
  <c r="Q259" i="4"/>
  <c r="P259" i="4"/>
  <c r="O259" i="4"/>
  <c r="Q258" i="4"/>
  <c r="P258" i="4"/>
  <c r="O258" i="4"/>
  <c r="Q257" i="4"/>
  <c r="P257" i="4"/>
  <c r="O257" i="4"/>
  <c r="Q256" i="4"/>
  <c r="P256" i="4"/>
  <c r="O256" i="4"/>
  <c r="Q255" i="4"/>
  <c r="P255" i="4"/>
  <c r="O255" i="4"/>
  <c r="Q254" i="4"/>
  <c r="P254" i="4"/>
  <c r="O254" i="4"/>
  <c r="Q253" i="4"/>
  <c r="P253" i="4"/>
  <c r="O253" i="4"/>
  <c r="Q252" i="4"/>
  <c r="P252" i="4"/>
  <c r="O252" i="4"/>
  <c r="Q251" i="4"/>
  <c r="P251" i="4"/>
  <c r="O251" i="4"/>
  <c r="Q250" i="4"/>
  <c r="P250" i="4"/>
  <c r="O250" i="4"/>
  <c r="Q249" i="4"/>
  <c r="P249" i="4"/>
  <c r="O249" i="4"/>
  <c r="Q248" i="4"/>
  <c r="P248" i="4"/>
  <c r="O248" i="4"/>
  <c r="Q247" i="4"/>
  <c r="P247" i="4"/>
  <c r="O247" i="4"/>
  <c r="Q246" i="4"/>
  <c r="P246" i="4"/>
  <c r="O246" i="4"/>
  <c r="Q245" i="4"/>
  <c r="P245" i="4"/>
  <c r="O245" i="4"/>
  <c r="Q244" i="4"/>
  <c r="P244" i="4"/>
  <c r="O244" i="4"/>
  <c r="Q243" i="4"/>
  <c r="P243" i="4"/>
  <c r="S243" i="4" s="1"/>
  <c r="Y243" i="4" s="1"/>
  <c r="O243" i="4"/>
  <c r="Q242" i="4"/>
  <c r="P242" i="4"/>
  <c r="O242" i="4"/>
  <c r="Q241" i="4"/>
  <c r="P241" i="4"/>
  <c r="O241" i="4"/>
  <c r="Q240" i="4"/>
  <c r="P240" i="4"/>
  <c r="O240" i="4"/>
  <c r="Q239" i="4"/>
  <c r="P239" i="4"/>
  <c r="O239" i="4"/>
  <c r="Q238" i="4"/>
  <c r="P238" i="4"/>
  <c r="O238" i="4"/>
  <c r="Q237" i="4"/>
  <c r="P237" i="4"/>
  <c r="O237" i="4"/>
  <c r="Q236" i="4"/>
  <c r="P236" i="4"/>
  <c r="O236" i="4"/>
  <c r="Q235" i="4"/>
  <c r="P235" i="4"/>
  <c r="O235" i="4"/>
  <c r="Q234" i="4"/>
  <c r="P234" i="4"/>
  <c r="O234" i="4"/>
  <c r="Q233" i="4"/>
  <c r="P233" i="4"/>
  <c r="O233" i="4"/>
  <c r="Q232" i="4"/>
  <c r="P232" i="4"/>
  <c r="O232" i="4"/>
  <c r="Q231" i="4"/>
  <c r="P231" i="4"/>
  <c r="O231" i="4"/>
  <c r="Q230" i="4"/>
  <c r="P230" i="4"/>
  <c r="O230" i="4"/>
  <c r="Q229" i="4"/>
  <c r="P229" i="4"/>
  <c r="O229" i="4"/>
  <c r="Q228" i="4"/>
  <c r="P228" i="4"/>
  <c r="O228" i="4"/>
  <c r="Q227" i="4"/>
  <c r="P227" i="4"/>
  <c r="O227" i="4"/>
  <c r="Q226" i="4"/>
  <c r="P226" i="4"/>
  <c r="O226" i="4"/>
  <c r="Q225" i="4"/>
  <c r="P225" i="4"/>
  <c r="O225" i="4"/>
  <c r="Q224" i="4"/>
  <c r="P224" i="4"/>
  <c r="O224" i="4"/>
  <c r="Q223" i="4"/>
  <c r="P223" i="4"/>
  <c r="O223" i="4"/>
  <c r="Q222" i="4"/>
  <c r="P222" i="4"/>
  <c r="O222" i="4"/>
  <c r="R222" i="4" s="1"/>
  <c r="X222" i="4" s="1"/>
  <c r="Q221" i="4"/>
  <c r="P221" i="4"/>
  <c r="O221" i="4"/>
  <c r="Q220" i="4"/>
  <c r="P220" i="4"/>
  <c r="O220" i="4"/>
  <c r="Q219" i="4"/>
  <c r="P219" i="4"/>
  <c r="O219" i="4"/>
  <c r="Q218" i="4"/>
  <c r="P218" i="4"/>
  <c r="O218" i="4"/>
  <c r="Q217" i="4"/>
  <c r="P217" i="4"/>
  <c r="O217" i="4"/>
  <c r="Q216" i="4"/>
  <c r="P216" i="4"/>
  <c r="O216" i="4"/>
  <c r="Q215" i="4"/>
  <c r="P215" i="4"/>
  <c r="O215" i="4"/>
  <c r="Q214" i="4"/>
  <c r="P214" i="4"/>
  <c r="O214" i="4"/>
  <c r="Q213" i="4"/>
  <c r="P213" i="4"/>
  <c r="O213" i="4"/>
  <c r="Q212" i="4"/>
  <c r="P212" i="4"/>
  <c r="O212" i="4"/>
  <c r="Q211" i="4"/>
  <c r="P211" i="4"/>
  <c r="O211" i="4"/>
  <c r="Q210" i="4"/>
  <c r="P210" i="4"/>
  <c r="O210" i="4"/>
  <c r="Q209" i="4"/>
  <c r="P209" i="4"/>
  <c r="O209" i="4"/>
  <c r="Q208" i="4"/>
  <c r="P208" i="4"/>
  <c r="O208" i="4"/>
  <c r="Q207" i="4"/>
  <c r="P207" i="4"/>
  <c r="O207" i="4"/>
  <c r="Q206" i="4"/>
  <c r="P206" i="4"/>
  <c r="O206" i="4"/>
  <c r="R206" i="4" s="1"/>
  <c r="X206" i="4" s="1"/>
  <c r="Q205" i="4"/>
  <c r="P205" i="4"/>
  <c r="O205" i="4"/>
  <c r="Q204" i="4"/>
  <c r="P204" i="4"/>
  <c r="O204" i="4"/>
  <c r="Q203" i="4"/>
  <c r="P203" i="4"/>
  <c r="O203" i="4"/>
  <c r="Q202" i="4"/>
  <c r="P202" i="4"/>
  <c r="O202" i="4"/>
  <c r="Q201" i="4"/>
  <c r="P201" i="4"/>
  <c r="O201" i="4"/>
  <c r="Q200" i="4"/>
  <c r="P200" i="4"/>
  <c r="O200" i="4"/>
  <c r="Q199" i="4"/>
  <c r="P199" i="4"/>
  <c r="O199" i="4"/>
  <c r="Q198" i="4"/>
  <c r="P198" i="4"/>
  <c r="O198" i="4"/>
  <c r="Q197" i="4"/>
  <c r="P197" i="4"/>
  <c r="O197" i="4"/>
  <c r="Q196" i="4"/>
  <c r="P196" i="4"/>
  <c r="O196" i="4"/>
  <c r="Q195" i="4"/>
  <c r="P195" i="4"/>
  <c r="O195" i="4"/>
  <c r="Q194" i="4"/>
  <c r="P194" i="4"/>
  <c r="O194" i="4"/>
  <c r="Q193" i="4"/>
  <c r="P193" i="4"/>
  <c r="O193" i="4"/>
  <c r="Q192" i="4"/>
  <c r="P192" i="4"/>
  <c r="O192" i="4"/>
  <c r="Q191" i="4"/>
  <c r="P191" i="4"/>
  <c r="O191" i="4"/>
  <c r="Q190" i="4"/>
  <c r="P190" i="4"/>
  <c r="O190" i="4"/>
  <c r="Q189" i="4"/>
  <c r="P189" i="4"/>
  <c r="O189" i="4"/>
  <c r="Q188" i="4"/>
  <c r="P188" i="4"/>
  <c r="O188" i="4"/>
  <c r="Q187" i="4"/>
  <c r="P187" i="4"/>
  <c r="O187" i="4"/>
  <c r="Q186" i="4"/>
  <c r="P186" i="4"/>
  <c r="O186" i="4"/>
  <c r="Q185" i="4"/>
  <c r="P185" i="4"/>
  <c r="O185" i="4"/>
  <c r="Q184" i="4"/>
  <c r="T184" i="4" s="1"/>
  <c r="Z184" i="4" s="1"/>
  <c r="P184" i="4"/>
  <c r="O184" i="4"/>
  <c r="Q183" i="4"/>
  <c r="P183" i="4"/>
  <c r="O183" i="4"/>
  <c r="Q182" i="4"/>
  <c r="P182" i="4"/>
  <c r="O182" i="4"/>
  <c r="Q181" i="4"/>
  <c r="P181" i="4"/>
  <c r="O181" i="4"/>
  <c r="Q180" i="4"/>
  <c r="P180" i="4"/>
  <c r="O180" i="4"/>
  <c r="Q179" i="4"/>
  <c r="P179" i="4"/>
  <c r="O179" i="4"/>
  <c r="Q178" i="4"/>
  <c r="P178" i="4"/>
  <c r="O178" i="4"/>
  <c r="Q177" i="4"/>
  <c r="P177" i="4"/>
  <c r="O177" i="4"/>
  <c r="Q176" i="4"/>
  <c r="P176" i="4"/>
  <c r="O176" i="4"/>
  <c r="Q175" i="4"/>
  <c r="P175" i="4"/>
  <c r="O175" i="4"/>
  <c r="Q174" i="4"/>
  <c r="P174" i="4"/>
  <c r="O174" i="4"/>
  <c r="Q173" i="4"/>
  <c r="P173" i="4"/>
  <c r="O173" i="4"/>
  <c r="Q172" i="4"/>
  <c r="P172" i="4"/>
  <c r="O172" i="4"/>
  <c r="Q171" i="4"/>
  <c r="P171" i="4"/>
  <c r="O171" i="4"/>
  <c r="Q170" i="4"/>
  <c r="P170" i="4"/>
  <c r="O170" i="4"/>
  <c r="Q169" i="4"/>
  <c r="P169" i="4"/>
  <c r="S169" i="4" s="1"/>
  <c r="Y169" i="4" s="1"/>
  <c r="O169" i="4"/>
  <c r="Q168" i="4"/>
  <c r="P168" i="4"/>
  <c r="O168" i="4"/>
  <c r="Q167" i="4"/>
  <c r="P167" i="4"/>
  <c r="O167" i="4"/>
  <c r="Q166" i="4"/>
  <c r="P166" i="4"/>
  <c r="O166" i="4"/>
  <c r="Q165" i="4"/>
  <c r="P165" i="4"/>
  <c r="O165" i="4"/>
  <c r="Q164" i="4"/>
  <c r="P164" i="4"/>
  <c r="O164" i="4"/>
  <c r="Q163" i="4"/>
  <c r="P163" i="4"/>
  <c r="O163" i="4"/>
  <c r="Q162" i="4"/>
  <c r="P162" i="4"/>
  <c r="O162" i="4"/>
  <c r="Q161" i="4"/>
  <c r="P161" i="4"/>
  <c r="O161" i="4"/>
  <c r="Q160" i="4"/>
  <c r="P160" i="4"/>
  <c r="O160" i="4"/>
  <c r="Q159" i="4"/>
  <c r="P159" i="4"/>
  <c r="O159" i="4"/>
  <c r="Q158" i="4"/>
  <c r="P158" i="4"/>
  <c r="O158" i="4"/>
  <c r="Q157" i="4"/>
  <c r="P157" i="4"/>
  <c r="O157" i="4"/>
  <c r="Q156" i="4"/>
  <c r="P156" i="4"/>
  <c r="O156" i="4"/>
  <c r="Q155" i="4"/>
  <c r="P155" i="4"/>
  <c r="O155" i="4"/>
  <c r="Q154" i="4"/>
  <c r="P154" i="4"/>
  <c r="O154" i="4"/>
  <c r="Q153" i="4"/>
  <c r="P153" i="4"/>
  <c r="O153" i="4"/>
  <c r="Q152" i="4"/>
  <c r="P152" i="4"/>
  <c r="O152" i="4"/>
  <c r="Q151" i="4"/>
  <c r="P151" i="4"/>
  <c r="O151" i="4"/>
  <c r="Q150" i="4"/>
  <c r="P150" i="4"/>
  <c r="O150" i="4"/>
  <c r="Q149" i="4"/>
  <c r="P149" i="4"/>
  <c r="O149" i="4"/>
  <c r="Q148" i="4"/>
  <c r="P148" i="4"/>
  <c r="O148" i="4"/>
  <c r="Q147" i="4"/>
  <c r="P147" i="4"/>
  <c r="S147" i="4" s="1"/>
  <c r="Y147" i="4" s="1"/>
  <c r="O147" i="4"/>
  <c r="Q146" i="4"/>
  <c r="P146" i="4"/>
  <c r="O146" i="4"/>
  <c r="Q145" i="4"/>
  <c r="P145" i="4"/>
  <c r="O145" i="4"/>
  <c r="Q144" i="4"/>
  <c r="P144" i="4"/>
  <c r="O144" i="4"/>
  <c r="Q143" i="4"/>
  <c r="P143" i="4"/>
  <c r="O143" i="4"/>
  <c r="Q142" i="4"/>
  <c r="P142" i="4"/>
  <c r="O142" i="4"/>
  <c r="Q141" i="4"/>
  <c r="P141" i="4"/>
  <c r="O141" i="4"/>
  <c r="Q140" i="4"/>
  <c r="P140" i="4"/>
  <c r="O140" i="4"/>
  <c r="Q139" i="4"/>
  <c r="P139" i="4"/>
  <c r="O139" i="4"/>
  <c r="Q138" i="4"/>
  <c r="P138" i="4"/>
  <c r="O138" i="4"/>
  <c r="Q137" i="4"/>
  <c r="P137" i="4"/>
  <c r="O137" i="4"/>
  <c r="Q136" i="4"/>
  <c r="T136" i="4" s="1"/>
  <c r="Z136" i="4" s="1"/>
  <c r="P136" i="4"/>
  <c r="O136" i="4"/>
  <c r="Q135" i="4"/>
  <c r="P135" i="4"/>
  <c r="O135" i="4"/>
  <c r="Q134" i="4"/>
  <c r="P134" i="4"/>
  <c r="O134" i="4"/>
  <c r="Q133" i="4"/>
  <c r="P133" i="4"/>
  <c r="O133" i="4"/>
  <c r="Q132" i="4"/>
  <c r="P132" i="4"/>
  <c r="O132" i="4"/>
  <c r="Q131" i="4"/>
  <c r="P131" i="4"/>
  <c r="S131" i="4" s="1"/>
  <c r="Y131" i="4" s="1"/>
  <c r="O131" i="4"/>
  <c r="Q130" i="4"/>
  <c r="P130" i="4"/>
  <c r="O130" i="4"/>
  <c r="Q129" i="4"/>
  <c r="P129" i="4"/>
  <c r="O129" i="4"/>
  <c r="Q128" i="4"/>
  <c r="P128" i="4"/>
  <c r="O128" i="4"/>
  <c r="Q127" i="4"/>
  <c r="P127" i="4"/>
  <c r="O127" i="4"/>
  <c r="Q126" i="4"/>
  <c r="P126" i="4"/>
  <c r="O126" i="4"/>
  <c r="R126" i="4" s="1"/>
  <c r="X126" i="4" s="1"/>
  <c r="Q125" i="4"/>
  <c r="P125" i="4"/>
  <c r="O125" i="4"/>
  <c r="Q124" i="4"/>
  <c r="P124" i="4"/>
  <c r="O124" i="4"/>
  <c r="Q123" i="4"/>
  <c r="P123" i="4"/>
  <c r="O123" i="4"/>
  <c r="Q122" i="4"/>
  <c r="P122" i="4"/>
  <c r="O122" i="4"/>
  <c r="Q121" i="4"/>
  <c r="P121" i="4"/>
  <c r="O121" i="4"/>
  <c r="Q120" i="4"/>
  <c r="P120" i="4"/>
  <c r="O120" i="4"/>
  <c r="Q119" i="4"/>
  <c r="P119" i="4"/>
  <c r="O119" i="4"/>
  <c r="Q118" i="4"/>
  <c r="P118" i="4"/>
  <c r="O118" i="4"/>
  <c r="Q117" i="4"/>
  <c r="P117" i="4"/>
  <c r="O117" i="4"/>
  <c r="Q116" i="4"/>
  <c r="P116" i="4"/>
  <c r="O116" i="4"/>
  <c r="Q115" i="4"/>
  <c r="P115" i="4"/>
  <c r="S115" i="4" s="1"/>
  <c r="Y115" i="4" s="1"/>
  <c r="O115" i="4"/>
  <c r="Q114" i="4"/>
  <c r="P114" i="4"/>
  <c r="O114" i="4"/>
  <c r="Q113" i="4"/>
  <c r="P113" i="4"/>
  <c r="O113" i="4"/>
  <c r="Q112" i="4"/>
  <c r="P112" i="4"/>
  <c r="O112" i="4"/>
  <c r="Q111" i="4"/>
  <c r="P111" i="4"/>
  <c r="O111" i="4"/>
  <c r="Q110" i="4"/>
  <c r="P110" i="4"/>
  <c r="O110" i="4"/>
  <c r="Q109" i="4"/>
  <c r="P109" i="4"/>
  <c r="O109" i="4"/>
  <c r="Q108" i="4"/>
  <c r="P108" i="4"/>
  <c r="O108" i="4"/>
  <c r="Q107" i="4"/>
  <c r="P107" i="4"/>
  <c r="O107" i="4"/>
  <c r="Q106" i="4"/>
  <c r="P106" i="4"/>
  <c r="O106" i="4"/>
  <c r="Q105" i="4"/>
  <c r="P105" i="4"/>
  <c r="S105" i="4" s="1"/>
  <c r="Y105" i="4" s="1"/>
  <c r="O105" i="4"/>
  <c r="Q104" i="4"/>
  <c r="T104" i="4" s="1"/>
  <c r="Z104" i="4" s="1"/>
  <c r="P104" i="4"/>
  <c r="O104" i="4"/>
  <c r="Q103" i="4"/>
  <c r="P103" i="4"/>
  <c r="O103" i="4"/>
  <c r="Q102" i="4"/>
  <c r="P102" i="4"/>
  <c r="O102" i="4"/>
  <c r="Q101" i="4"/>
  <c r="P101" i="4"/>
  <c r="O101" i="4"/>
  <c r="Q100" i="4"/>
  <c r="P100" i="4"/>
  <c r="O100" i="4"/>
  <c r="Q99" i="4"/>
  <c r="P99" i="4"/>
  <c r="S99" i="4" s="1"/>
  <c r="Y99" i="4" s="1"/>
  <c r="O99" i="4"/>
  <c r="Q98" i="4"/>
  <c r="P98" i="4"/>
  <c r="O98" i="4"/>
  <c r="Q97" i="4"/>
  <c r="P97" i="4"/>
  <c r="O97" i="4"/>
  <c r="Q96" i="4"/>
  <c r="P96" i="4"/>
  <c r="O96" i="4"/>
  <c r="Q95" i="4"/>
  <c r="P95" i="4"/>
  <c r="O95" i="4"/>
  <c r="Q94" i="4"/>
  <c r="P94" i="4"/>
  <c r="O94" i="4"/>
  <c r="Q93" i="4"/>
  <c r="P93" i="4"/>
  <c r="O93" i="4"/>
  <c r="Q92" i="4"/>
  <c r="P92" i="4"/>
  <c r="O92" i="4"/>
  <c r="Q91" i="4"/>
  <c r="P91" i="4"/>
  <c r="O91" i="4"/>
  <c r="Q90" i="4"/>
  <c r="P90" i="4"/>
  <c r="O90" i="4"/>
  <c r="Q89" i="4"/>
  <c r="P89" i="4"/>
  <c r="O89" i="4"/>
  <c r="Q88" i="4"/>
  <c r="T88" i="4" s="1"/>
  <c r="Z88" i="4" s="1"/>
  <c r="P88" i="4"/>
  <c r="O88" i="4"/>
  <c r="Q87" i="4"/>
  <c r="P87" i="4"/>
  <c r="O87" i="4"/>
  <c r="Q86" i="4"/>
  <c r="P86" i="4"/>
  <c r="O86" i="4"/>
  <c r="Q85" i="4"/>
  <c r="P85" i="4"/>
  <c r="O85" i="4"/>
  <c r="Q84" i="4"/>
  <c r="P84" i="4"/>
  <c r="O84" i="4"/>
  <c r="Q83" i="4"/>
  <c r="P83" i="4"/>
  <c r="O83" i="4"/>
  <c r="Q82" i="4"/>
  <c r="P82" i="4"/>
  <c r="O82" i="4"/>
  <c r="Q81" i="4"/>
  <c r="P81" i="4"/>
  <c r="O81" i="4"/>
  <c r="Q80" i="4"/>
  <c r="P80" i="4"/>
  <c r="O80" i="4"/>
  <c r="Q79" i="4"/>
  <c r="P79" i="4"/>
  <c r="O79" i="4"/>
  <c r="Q78" i="4"/>
  <c r="P78" i="4"/>
  <c r="O78" i="4"/>
  <c r="Q77" i="4"/>
  <c r="P77" i="4"/>
  <c r="O77" i="4"/>
  <c r="Q76" i="4"/>
  <c r="P76" i="4"/>
  <c r="O76" i="4"/>
  <c r="Q75" i="4"/>
  <c r="P75" i="4"/>
  <c r="O75" i="4"/>
  <c r="Q74" i="4"/>
  <c r="P74" i="4"/>
  <c r="O74" i="4"/>
  <c r="Q73" i="4"/>
  <c r="P73" i="4"/>
  <c r="O73" i="4"/>
  <c r="Q72" i="4"/>
  <c r="T72" i="4" s="1"/>
  <c r="Z72" i="4" s="1"/>
  <c r="P72" i="4"/>
  <c r="O72" i="4"/>
  <c r="Q71" i="4"/>
  <c r="P71" i="4"/>
  <c r="O71" i="4"/>
  <c r="Q70" i="4"/>
  <c r="P70" i="4"/>
  <c r="O70" i="4"/>
  <c r="Q69" i="4"/>
  <c r="P69" i="4"/>
  <c r="O69" i="4"/>
  <c r="Q68" i="4"/>
  <c r="P68" i="4"/>
  <c r="O68" i="4"/>
  <c r="Q67" i="4"/>
  <c r="P67" i="4"/>
  <c r="O67" i="4"/>
  <c r="Q66" i="4"/>
  <c r="P66" i="4"/>
  <c r="O66" i="4"/>
  <c r="Q65" i="4"/>
  <c r="P65" i="4"/>
  <c r="S65" i="4" s="1"/>
  <c r="Y65" i="4" s="1"/>
  <c r="O65" i="4"/>
  <c r="Q64" i="4"/>
  <c r="P64" i="4"/>
  <c r="O64" i="4"/>
  <c r="Q63" i="4"/>
  <c r="P63" i="4"/>
  <c r="O63" i="4"/>
  <c r="Q62" i="4"/>
  <c r="P62" i="4"/>
  <c r="O62" i="4"/>
  <c r="R62" i="4" s="1"/>
  <c r="X62" i="4" s="1"/>
  <c r="Q61" i="4"/>
  <c r="P61" i="4"/>
  <c r="O61" i="4"/>
  <c r="Q60" i="4"/>
  <c r="P60" i="4"/>
  <c r="O60" i="4"/>
  <c r="Q59" i="4"/>
  <c r="P59" i="4"/>
  <c r="O59" i="4"/>
  <c r="Q58" i="4"/>
  <c r="P58" i="4"/>
  <c r="O58" i="4"/>
  <c r="Q57" i="4"/>
  <c r="P57" i="4"/>
  <c r="O57" i="4"/>
  <c r="Q56" i="4"/>
  <c r="T56" i="4" s="1"/>
  <c r="Z56" i="4" s="1"/>
  <c r="P56" i="4"/>
  <c r="O56" i="4"/>
  <c r="Q55" i="4"/>
  <c r="P55" i="4"/>
  <c r="O55" i="4"/>
  <c r="Q54" i="4"/>
  <c r="P54" i="4"/>
  <c r="O54" i="4"/>
  <c r="Q53" i="4"/>
  <c r="P53" i="4"/>
  <c r="O53" i="4"/>
  <c r="Q52" i="4"/>
  <c r="P52" i="4"/>
  <c r="O52" i="4"/>
  <c r="Q51" i="4"/>
  <c r="P51" i="4"/>
  <c r="S51" i="4" s="1"/>
  <c r="Y51" i="4" s="1"/>
  <c r="O51" i="4"/>
  <c r="Q50" i="4"/>
  <c r="P50" i="4"/>
  <c r="O50" i="4"/>
  <c r="Q49" i="4"/>
  <c r="P49" i="4"/>
  <c r="O49" i="4"/>
  <c r="Q48" i="4"/>
  <c r="P48" i="4"/>
  <c r="O48" i="4"/>
  <c r="P47" i="4"/>
  <c r="O47" i="4"/>
  <c r="P46" i="4"/>
  <c r="O46" i="4"/>
  <c r="P45" i="4"/>
  <c r="O45" i="4"/>
  <c r="P44" i="4"/>
  <c r="O44" i="4"/>
  <c r="P43" i="4"/>
  <c r="O43" i="4"/>
  <c r="P42" i="4"/>
  <c r="O42" i="4"/>
  <c r="O41" i="4"/>
  <c r="O40" i="4"/>
  <c r="O39" i="4"/>
  <c r="O38" i="4"/>
  <c r="S57" i="4"/>
  <c r="Y57" i="4" s="1"/>
  <c r="T57" i="4"/>
  <c r="Z57" i="4" s="1"/>
  <c r="R76" i="4"/>
  <c r="X76" i="4" s="1"/>
  <c r="R79" i="4"/>
  <c r="X79" i="4" s="1"/>
  <c r="R84" i="4"/>
  <c r="X84" i="4" s="1"/>
  <c r="R95" i="4"/>
  <c r="X95" i="4" s="1"/>
  <c r="R111" i="4"/>
  <c r="X111" i="4" s="1"/>
  <c r="S121" i="4"/>
  <c r="Y121" i="4" s="1"/>
  <c r="R124" i="4"/>
  <c r="X124" i="4" s="1"/>
  <c r="R127" i="4"/>
  <c r="X127" i="4" s="1"/>
  <c r="R137" i="4"/>
  <c r="X137" i="4" s="1"/>
  <c r="S142" i="4"/>
  <c r="Y142" i="4" s="1"/>
  <c r="S148" i="4"/>
  <c r="Y148" i="4" s="1"/>
  <c r="S153" i="4"/>
  <c r="Y153" i="4" s="1"/>
  <c r="R159" i="4"/>
  <c r="X159" i="4" s="1"/>
  <c r="S161" i="4"/>
  <c r="Y161" i="4" s="1"/>
  <c r="T166" i="4"/>
  <c r="Z166" i="4" s="1"/>
  <c r="R180" i="4"/>
  <c r="X180" i="4" s="1"/>
  <c r="S185" i="4"/>
  <c r="Y185" i="4" s="1"/>
  <c r="T185" i="4"/>
  <c r="Z185" i="4" s="1"/>
  <c r="S190" i="4"/>
  <c r="Y190" i="4" s="1"/>
  <c r="R191" i="4"/>
  <c r="X191" i="4" s="1"/>
  <c r="R196" i="4"/>
  <c r="X196" i="4" s="1"/>
  <c r="T201" i="4"/>
  <c r="Z201" i="4" s="1"/>
  <c r="R204" i="4"/>
  <c r="X204" i="4" s="1"/>
  <c r="S206" i="4"/>
  <c r="Y206" i="4" s="1"/>
  <c r="T206" i="4"/>
  <c r="Z206" i="4" s="1"/>
  <c r="S211" i="4"/>
  <c r="Y211" i="4" s="1"/>
  <c r="T211" i="4"/>
  <c r="Z211" i="4" s="1"/>
  <c r="T214" i="4"/>
  <c r="Z214" i="4" s="1"/>
  <c r="S217" i="4"/>
  <c r="Y217" i="4" s="1"/>
  <c r="T217" i="4"/>
  <c r="Z217" i="4" s="1"/>
  <c r="T222" i="4"/>
  <c r="Z222" i="4" s="1"/>
  <c r="R228" i="4"/>
  <c r="X228" i="4" s="1"/>
  <c r="R233" i="4"/>
  <c r="X233" i="4" s="1"/>
  <c r="S233" i="4"/>
  <c r="Y233" i="4" s="1"/>
  <c r="S238" i="4"/>
  <c r="Y238" i="4" s="1"/>
  <c r="T243" i="4"/>
  <c r="Z243" i="4" s="1"/>
  <c r="R249" i="4"/>
  <c r="X249" i="4" s="1"/>
  <c r="T249" i="4"/>
  <c r="Z249" i="4" s="1"/>
  <c r="R255" i="4"/>
  <c r="X255" i="4" s="1"/>
  <c r="S257" i="4"/>
  <c r="Y257" i="4" s="1"/>
  <c r="S276" i="4"/>
  <c r="Y276" i="4" s="1"/>
  <c r="R284" i="4"/>
  <c r="X284" i="4" s="1"/>
  <c r="S286" i="4"/>
  <c r="Y286" i="4" s="1"/>
  <c r="T294" i="4"/>
  <c r="Z294" i="4" s="1"/>
  <c r="S297" i="4"/>
  <c r="Y297" i="4" s="1"/>
  <c r="T302" i="4"/>
  <c r="Z302" i="4" s="1"/>
  <c r="R303" i="4"/>
  <c r="X303" i="4" s="1"/>
  <c r="R313" i="4"/>
  <c r="X313" i="4" s="1"/>
  <c r="S313" i="4"/>
  <c r="Y313" i="4" s="1"/>
  <c r="R316" i="4"/>
  <c r="X316" i="4" s="1"/>
  <c r="S318" i="4"/>
  <c r="Y318" i="4" s="1"/>
  <c r="T318" i="4"/>
  <c r="Z318" i="4" s="1"/>
  <c r="S324" i="4"/>
  <c r="Y324" i="4" s="1"/>
  <c r="T326" i="4"/>
  <c r="Z326" i="4" s="1"/>
  <c r="R329" i="4"/>
  <c r="X329" i="4" s="1"/>
  <c r="R38" i="4"/>
  <c r="T336" i="4"/>
  <c r="Z336" i="4" s="1"/>
  <c r="T320" i="4"/>
  <c r="Z320" i="4" s="1"/>
  <c r="S320" i="4"/>
  <c r="Y320" i="4" s="1"/>
  <c r="T314" i="4"/>
  <c r="Z314" i="4" s="1"/>
  <c r="S293" i="4"/>
  <c r="Y293" i="4" s="1"/>
  <c r="T282" i="4"/>
  <c r="Z282" i="4" s="1"/>
  <c r="T277" i="4"/>
  <c r="Z277" i="4" s="1"/>
  <c r="R246" i="4"/>
  <c r="X246" i="4" s="1"/>
  <c r="T240" i="4"/>
  <c r="Z240" i="4" s="1"/>
  <c r="S240" i="4"/>
  <c r="Y240" i="4" s="1"/>
  <c r="R240" i="4"/>
  <c r="X240" i="4" s="1"/>
  <c r="R235" i="4"/>
  <c r="X235" i="4" s="1"/>
  <c r="T229" i="4"/>
  <c r="Z229" i="4" s="1"/>
  <c r="T224" i="4"/>
  <c r="Z224" i="4" s="1"/>
  <c r="R214" i="4"/>
  <c r="X214" i="4" s="1"/>
  <c r="T213" i="4"/>
  <c r="Z213" i="4" s="1"/>
  <c r="S213" i="4"/>
  <c r="Y213" i="4" s="1"/>
  <c r="T202" i="4"/>
  <c r="Z202" i="4" s="1"/>
  <c r="T197" i="4"/>
  <c r="Z197" i="4" s="1"/>
  <c r="S197" i="4"/>
  <c r="Y197" i="4" s="1"/>
  <c r="T176" i="4"/>
  <c r="Z176" i="4" s="1"/>
  <c r="T170" i="4"/>
  <c r="Z170" i="4" s="1"/>
  <c r="S165" i="4"/>
  <c r="Y165" i="4" s="1"/>
  <c r="S149" i="4"/>
  <c r="Y149" i="4" s="1"/>
  <c r="S139" i="4"/>
  <c r="Y139" i="4" s="1"/>
  <c r="R139" i="4"/>
  <c r="X139" i="4" s="1"/>
  <c r="R134" i="4"/>
  <c r="X134" i="4" s="1"/>
  <c r="S123" i="4"/>
  <c r="Y123" i="4" s="1"/>
  <c r="R123" i="4"/>
  <c r="X123" i="4" s="1"/>
  <c r="T122" i="4"/>
  <c r="Z122" i="4" s="1"/>
  <c r="R118" i="4"/>
  <c r="X118" i="4" s="1"/>
  <c r="S117" i="4"/>
  <c r="Y117" i="4" s="1"/>
  <c r="S107" i="4"/>
  <c r="Y107" i="4" s="1"/>
  <c r="R107" i="4"/>
  <c r="X107" i="4" s="1"/>
  <c r="T96" i="4"/>
  <c r="Z96" i="4" s="1"/>
  <c r="R96" i="4"/>
  <c r="X96" i="4" s="1"/>
  <c r="R91" i="4"/>
  <c r="X91" i="4" s="1"/>
  <c r="T85" i="4"/>
  <c r="Z85" i="4" s="1"/>
  <c r="R80" i="4"/>
  <c r="X80" i="4" s="1"/>
  <c r="R75" i="4"/>
  <c r="X75" i="4" s="1"/>
  <c r="T74" i="4"/>
  <c r="Z74" i="4" s="1"/>
  <c r="R70" i="4"/>
  <c r="X70" i="4" s="1"/>
  <c r="T53" i="4"/>
  <c r="Z53" i="4" s="1"/>
  <c r="S53" i="4"/>
  <c r="Y53" i="4" s="1"/>
  <c r="R48" i="4"/>
  <c r="X48" i="4" s="1"/>
  <c r="R41" i="4"/>
  <c r="X41" i="4" s="1"/>
  <c r="T340" i="4"/>
  <c r="Z340" i="4" s="1"/>
  <c r="R338" i="4"/>
  <c r="X338" i="4" s="1"/>
  <c r="R337" i="4"/>
  <c r="X337" i="4" s="1"/>
  <c r="S335" i="4"/>
  <c r="Y335" i="4" s="1"/>
  <c r="R335" i="4"/>
  <c r="X335" i="4" s="1"/>
  <c r="T332" i="4"/>
  <c r="Z332" i="4" s="1"/>
  <c r="T331" i="4"/>
  <c r="Z331" i="4" s="1"/>
  <c r="R330" i="4"/>
  <c r="X330" i="4" s="1"/>
  <c r="T327" i="4"/>
  <c r="Z327" i="4" s="1"/>
  <c r="S327" i="4"/>
  <c r="Y327" i="4" s="1"/>
  <c r="T325" i="4"/>
  <c r="Z325" i="4" s="1"/>
  <c r="T324" i="4"/>
  <c r="Z324" i="4" s="1"/>
  <c r="R322" i="4"/>
  <c r="X322" i="4" s="1"/>
  <c r="S321" i="4"/>
  <c r="Y321" i="4" s="1"/>
  <c r="T319" i="4"/>
  <c r="Z319" i="4" s="1"/>
  <c r="S319" i="4"/>
  <c r="Y319" i="4" s="1"/>
  <c r="T317" i="4"/>
  <c r="Z317" i="4" s="1"/>
  <c r="R317" i="4"/>
  <c r="X317" i="4" s="1"/>
  <c r="S317" i="4"/>
  <c r="Y317" i="4" s="1"/>
  <c r="T316" i="4"/>
  <c r="Z316" i="4" s="1"/>
  <c r="S316" i="4"/>
  <c r="Y316" i="4" s="1"/>
  <c r="T315" i="4"/>
  <c r="Z315" i="4" s="1"/>
  <c r="R315" i="4"/>
  <c r="X315" i="4" s="1"/>
  <c r="S314" i="4"/>
  <c r="Y314" i="4" s="1"/>
  <c r="R314" i="4"/>
  <c r="X314" i="4" s="1"/>
  <c r="T313" i="4"/>
  <c r="Z313" i="4" s="1"/>
  <c r="R312" i="4"/>
  <c r="X312" i="4" s="1"/>
  <c r="T311" i="4"/>
  <c r="Z311" i="4" s="1"/>
  <c r="S311" i="4"/>
  <c r="Y311" i="4" s="1"/>
  <c r="R311" i="4"/>
  <c r="X311" i="4" s="1"/>
  <c r="T310" i="4"/>
  <c r="Z310" i="4" s="1"/>
  <c r="T309" i="4"/>
  <c r="Z309" i="4" s="1"/>
  <c r="T308" i="4"/>
  <c r="Z308" i="4" s="1"/>
  <c r="R306" i="4"/>
  <c r="X306" i="4" s="1"/>
  <c r="S305" i="4"/>
  <c r="Y305" i="4" s="1"/>
  <c r="S303" i="4"/>
  <c r="Y303" i="4" s="1"/>
  <c r="T303" i="4"/>
  <c r="Z303" i="4" s="1"/>
  <c r="T301" i="4"/>
  <c r="Z301" i="4" s="1"/>
  <c r="T300" i="4"/>
  <c r="Z300" i="4" s="1"/>
  <c r="S300" i="4"/>
  <c r="Y300" i="4" s="1"/>
  <c r="T299" i="4"/>
  <c r="Z299" i="4" s="1"/>
  <c r="S299" i="4"/>
  <c r="Y299" i="4" s="1"/>
  <c r="T298" i="4"/>
  <c r="Z298" i="4" s="1"/>
  <c r="X296" i="4"/>
  <c r="R296" i="4"/>
  <c r="R295" i="4"/>
  <c r="X295" i="4" s="1"/>
  <c r="T295" i="4"/>
  <c r="Z295" i="4" s="1"/>
  <c r="S295" i="4"/>
  <c r="Y295" i="4" s="1"/>
  <c r="S294" i="4"/>
  <c r="Y294" i="4" s="1"/>
  <c r="T292" i="4"/>
  <c r="Z292" i="4" s="1"/>
  <c r="T291" i="4"/>
  <c r="Z291" i="4" s="1"/>
  <c r="S290" i="4"/>
  <c r="Y290" i="4" s="1"/>
  <c r="R290" i="4"/>
  <c r="X290" i="4" s="1"/>
  <c r="S289" i="4"/>
  <c r="Y289" i="4" s="1"/>
  <c r="T287" i="4"/>
  <c r="Z287" i="4" s="1"/>
  <c r="T286" i="4"/>
  <c r="Z286" i="4" s="1"/>
  <c r="S285" i="4"/>
  <c r="Y285" i="4" s="1"/>
  <c r="T284" i="4"/>
  <c r="Z284" i="4" s="1"/>
  <c r="S284" i="4"/>
  <c r="Y284" i="4" s="1"/>
  <c r="T283" i="4"/>
  <c r="Z283" i="4" s="1"/>
  <c r="R280" i="4"/>
  <c r="X280" i="4" s="1"/>
  <c r="T279" i="4"/>
  <c r="Z279" i="4" s="1"/>
  <c r="T276" i="4"/>
  <c r="Z276" i="4" s="1"/>
  <c r="T275" i="4"/>
  <c r="Z275" i="4" s="1"/>
  <c r="R275" i="4"/>
  <c r="X275" i="4" s="1"/>
  <c r="R274" i="4"/>
  <c r="X274" i="4" s="1"/>
  <c r="T273" i="4"/>
  <c r="Z273" i="4" s="1"/>
  <c r="R273" i="4"/>
  <c r="X273" i="4" s="1"/>
  <c r="T271" i="4"/>
  <c r="Z271" i="4" s="1"/>
  <c r="S271" i="4"/>
  <c r="Y271" i="4" s="1"/>
  <c r="R271" i="4"/>
  <c r="X271" i="4" s="1"/>
  <c r="T269" i="4"/>
  <c r="Z269" i="4" s="1"/>
  <c r="S269" i="4"/>
  <c r="Y269" i="4" s="1"/>
  <c r="T268" i="4"/>
  <c r="Z268" i="4" s="1"/>
  <c r="S268" i="4"/>
  <c r="Y268" i="4" s="1"/>
  <c r="R268" i="4"/>
  <c r="X268" i="4" s="1"/>
  <c r="T267" i="4"/>
  <c r="Z267" i="4" s="1"/>
  <c r="S267" i="4"/>
  <c r="Y267" i="4" s="1"/>
  <c r="S266" i="4"/>
  <c r="Y266" i="4" s="1"/>
  <c r="S264" i="4"/>
  <c r="Y264" i="4" s="1"/>
  <c r="R264" i="4"/>
  <c r="X264" i="4" s="1"/>
  <c r="T263" i="4"/>
  <c r="Z263" i="4" s="1"/>
  <c r="R261" i="4"/>
  <c r="X261" i="4" s="1"/>
  <c r="T260" i="4"/>
  <c r="Z260" i="4" s="1"/>
  <c r="R259" i="4"/>
  <c r="X259" i="4" s="1"/>
  <c r="T258" i="4"/>
  <c r="Z258" i="4" s="1"/>
  <c r="S258" i="4"/>
  <c r="Y258" i="4" s="1"/>
  <c r="R258" i="4"/>
  <c r="X258" i="4" s="1"/>
  <c r="T257" i="4"/>
  <c r="Z257" i="4" s="1"/>
  <c r="R257" i="4"/>
  <c r="X257" i="4" s="1"/>
  <c r="T256" i="4"/>
  <c r="Z256" i="4" s="1"/>
  <c r="T255" i="4"/>
  <c r="Z255" i="4" s="1"/>
  <c r="T253" i="4"/>
  <c r="Z253" i="4" s="1"/>
  <c r="S253" i="4"/>
  <c r="Y253" i="4" s="1"/>
  <c r="R253" i="4"/>
  <c r="X253" i="4" s="1"/>
  <c r="T252" i="4"/>
  <c r="Z252" i="4" s="1"/>
  <c r="S252" i="4"/>
  <c r="Y252" i="4" s="1"/>
  <c r="R252" i="4"/>
  <c r="X252" i="4" s="1"/>
  <c r="T251" i="4"/>
  <c r="Z251" i="4" s="1"/>
  <c r="S250" i="4"/>
  <c r="Y250" i="4" s="1"/>
  <c r="R250" i="4"/>
  <c r="X250" i="4" s="1"/>
  <c r="T247" i="4"/>
  <c r="Z247" i="4" s="1"/>
  <c r="S247" i="4"/>
  <c r="Y247" i="4" s="1"/>
  <c r="Y246" i="4"/>
  <c r="S246" i="4"/>
  <c r="R245" i="4"/>
  <c r="X245" i="4" s="1"/>
  <c r="T244" i="4"/>
  <c r="Z244" i="4" s="1"/>
  <c r="R243" i="4"/>
  <c r="X243" i="4" s="1"/>
  <c r="T242" i="4"/>
  <c r="Z242" i="4" s="1"/>
  <c r="S242" i="4"/>
  <c r="Y242" i="4" s="1"/>
  <c r="T241" i="4"/>
  <c r="Z241" i="4" s="1"/>
  <c r="T239" i="4"/>
  <c r="Z239" i="4" s="1"/>
  <c r="S239" i="4"/>
  <c r="Y239" i="4" s="1"/>
  <c r="T237" i="4"/>
  <c r="Z237" i="4" s="1"/>
  <c r="S237" i="4"/>
  <c r="Y237" i="4" s="1"/>
  <c r="R237" i="4"/>
  <c r="X237" i="4" s="1"/>
  <c r="T236" i="4"/>
  <c r="Z236" i="4" s="1"/>
  <c r="S236" i="4"/>
  <c r="Y236" i="4" s="1"/>
  <c r="T235" i="4"/>
  <c r="Z235" i="4" s="1"/>
  <c r="S234" i="4"/>
  <c r="Y234" i="4" s="1"/>
  <c r="R234" i="4"/>
  <c r="X234" i="4" s="1"/>
  <c r="T233" i="4"/>
  <c r="Z233" i="4" s="1"/>
  <c r="S232" i="4"/>
  <c r="Y232" i="4" s="1"/>
  <c r="T231" i="4"/>
  <c r="Z231" i="4" s="1"/>
  <c r="S230" i="4"/>
  <c r="Y230" i="4" s="1"/>
  <c r="R229" i="4"/>
  <c r="X229" i="4" s="1"/>
  <c r="T228" i="4"/>
  <c r="Z228" i="4" s="1"/>
  <c r="S228" i="4"/>
  <c r="Y228" i="4" s="1"/>
  <c r="R227" i="4"/>
  <c r="X227" i="4" s="1"/>
  <c r="S226" i="4"/>
  <c r="Y226" i="4" s="1"/>
  <c r="R226" i="4"/>
  <c r="X226" i="4" s="1"/>
  <c r="T225" i="4"/>
  <c r="Z225" i="4" s="1"/>
  <c r="S225" i="4"/>
  <c r="Y225" i="4" s="1"/>
  <c r="R225" i="4"/>
  <c r="X225" i="4" s="1"/>
  <c r="T223" i="4"/>
  <c r="Z223" i="4" s="1"/>
  <c r="T221" i="4"/>
  <c r="Z221" i="4" s="1"/>
  <c r="S221" i="4"/>
  <c r="Y221" i="4" s="1"/>
  <c r="R221" i="4"/>
  <c r="X221" i="4" s="1"/>
  <c r="T220" i="4"/>
  <c r="Z220" i="4" s="1"/>
  <c r="S220" i="4"/>
  <c r="Y220" i="4" s="1"/>
  <c r="T219" i="4"/>
  <c r="Z219" i="4" s="1"/>
  <c r="S218" i="4"/>
  <c r="Y218" i="4" s="1"/>
  <c r="R218" i="4"/>
  <c r="X218" i="4" s="1"/>
  <c r="R216" i="4"/>
  <c r="X216" i="4" s="1"/>
  <c r="S215" i="4"/>
  <c r="Y215" i="4" s="1"/>
  <c r="R215" i="4"/>
  <c r="X215" i="4" s="1"/>
  <c r="S214" i="4"/>
  <c r="Y214" i="4" s="1"/>
  <c r="R213" i="4"/>
  <c r="X213" i="4" s="1"/>
  <c r="T212" i="4"/>
  <c r="Z212" i="4" s="1"/>
  <c r="S212" i="4"/>
  <c r="Y212" i="4" s="1"/>
  <c r="R211" i="4"/>
  <c r="X211" i="4" s="1"/>
  <c r="S210" i="4"/>
  <c r="Y210" i="4" s="1"/>
  <c r="T209" i="4"/>
  <c r="Z209" i="4" s="1"/>
  <c r="T207" i="4"/>
  <c r="Z207" i="4" s="1"/>
  <c r="S207" i="4"/>
  <c r="Y207" i="4" s="1"/>
  <c r="T205" i="4"/>
  <c r="Z205" i="4" s="1"/>
  <c r="R205" i="4"/>
  <c r="X205" i="4" s="1"/>
  <c r="T204" i="4"/>
  <c r="Z204" i="4" s="1"/>
  <c r="S204" i="4"/>
  <c r="Y204" i="4" s="1"/>
  <c r="T203" i="4"/>
  <c r="Z203" i="4" s="1"/>
  <c r="S203" i="4"/>
  <c r="Y203" i="4" s="1"/>
  <c r="S202" i="4"/>
  <c r="Y202" i="4" s="1"/>
  <c r="S200" i="4"/>
  <c r="Y200" i="4" s="1"/>
  <c r="R200" i="4"/>
  <c r="X200" i="4" s="1"/>
  <c r="T199" i="4"/>
  <c r="Z199" i="4" s="1"/>
  <c r="S199" i="4"/>
  <c r="Y199" i="4" s="1"/>
  <c r="R199" i="4"/>
  <c r="X199" i="4" s="1"/>
  <c r="S198" i="4"/>
  <c r="Y198" i="4" s="1"/>
  <c r="T196" i="4"/>
  <c r="Z196" i="4" s="1"/>
  <c r="X195" i="4"/>
  <c r="R195" i="4"/>
  <c r="T195" i="4"/>
  <c r="Z195" i="4" s="1"/>
  <c r="T194" i="4"/>
  <c r="Z194" i="4" s="1"/>
  <c r="S194" i="4"/>
  <c r="Y194" i="4" s="1"/>
  <c r="R194" i="4"/>
  <c r="X194" i="4" s="1"/>
  <c r="T193" i="4"/>
  <c r="Z193" i="4" s="1"/>
  <c r="T191" i="4"/>
  <c r="Z191" i="4" s="1"/>
  <c r="S191" i="4"/>
  <c r="Y191" i="4" s="1"/>
  <c r="T189" i="4"/>
  <c r="Z189" i="4" s="1"/>
  <c r="S189" i="4"/>
  <c r="Y189" i="4" s="1"/>
  <c r="R188" i="4"/>
  <c r="X188" i="4" s="1"/>
  <c r="T188" i="4"/>
  <c r="Z188" i="4" s="1"/>
  <c r="T187" i="4"/>
  <c r="Z187" i="4" s="1"/>
  <c r="S186" i="4"/>
  <c r="Y186" i="4" s="1"/>
  <c r="R186" i="4"/>
  <c r="X186" i="4" s="1"/>
  <c r="S184" i="4"/>
  <c r="Y184" i="4" s="1"/>
  <c r="R184" i="4"/>
  <c r="X184" i="4" s="1"/>
  <c r="T183" i="4"/>
  <c r="Z183" i="4" s="1"/>
  <c r="S183" i="4"/>
  <c r="Y183" i="4" s="1"/>
  <c r="R183" i="4"/>
  <c r="X183" i="4" s="1"/>
  <c r="T180" i="4"/>
  <c r="Z180" i="4" s="1"/>
  <c r="S180" i="4"/>
  <c r="Y180" i="4" s="1"/>
  <c r="R178" i="4"/>
  <c r="X178" i="4" s="1"/>
  <c r="T178" i="4"/>
  <c r="Z178" i="4" s="1"/>
  <c r="T177" i="4"/>
  <c r="Z177" i="4" s="1"/>
  <c r="T173" i="4"/>
  <c r="Z173" i="4" s="1"/>
  <c r="S173" i="4"/>
  <c r="Y173" i="4" s="1"/>
  <c r="R173" i="4"/>
  <c r="X173" i="4" s="1"/>
  <c r="R172" i="4"/>
  <c r="X172" i="4" s="1"/>
  <c r="T172" i="4"/>
  <c r="Z172" i="4" s="1"/>
  <c r="S172" i="4"/>
  <c r="Y172" i="4" s="1"/>
  <c r="T171" i="4"/>
  <c r="Z171" i="4" s="1"/>
  <c r="S170" i="4"/>
  <c r="Y170" i="4" s="1"/>
  <c r="R170" i="4"/>
  <c r="X170" i="4" s="1"/>
  <c r="S168" i="4"/>
  <c r="Y168" i="4" s="1"/>
  <c r="R168" i="4"/>
  <c r="X168" i="4" s="1"/>
  <c r="T167" i="4"/>
  <c r="Z167" i="4" s="1"/>
  <c r="S167" i="4"/>
  <c r="Y167" i="4" s="1"/>
  <c r="R167" i="4"/>
  <c r="X167" i="4" s="1"/>
  <c r="T164" i="4"/>
  <c r="Z164" i="4" s="1"/>
  <c r="R163" i="4"/>
  <c r="X163" i="4" s="1"/>
  <c r="S162" i="4"/>
  <c r="Y162" i="4" s="1"/>
  <c r="R162" i="4"/>
  <c r="X162" i="4" s="1"/>
  <c r="T161" i="4"/>
  <c r="Z161" i="4" s="1"/>
  <c r="S160" i="4"/>
  <c r="Y160" i="4" s="1"/>
  <c r="T159" i="4"/>
  <c r="Z159" i="4" s="1"/>
  <c r="S159" i="4"/>
  <c r="Y159" i="4" s="1"/>
  <c r="T157" i="4"/>
  <c r="Z157" i="4" s="1"/>
  <c r="S157" i="4"/>
  <c r="Y157" i="4" s="1"/>
  <c r="T156" i="4"/>
  <c r="Z156" i="4" s="1"/>
  <c r="S156" i="4"/>
  <c r="Y156" i="4" s="1"/>
  <c r="T155" i="4"/>
  <c r="Z155" i="4" s="1"/>
  <c r="R154" i="4"/>
  <c r="X154" i="4" s="1"/>
  <c r="R153" i="4"/>
  <c r="X153" i="4" s="1"/>
  <c r="S152" i="4"/>
  <c r="Y152" i="4" s="1"/>
  <c r="R152" i="4"/>
  <c r="X152" i="4" s="1"/>
  <c r="T151" i="4"/>
  <c r="Z151" i="4" s="1"/>
  <c r="S151" i="4"/>
  <c r="Y151" i="4" s="1"/>
  <c r="R151" i="4"/>
  <c r="X151" i="4" s="1"/>
  <c r="R149" i="4"/>
  <c r="X149" i="4" s="1"/>
  <c r="T148" i="4"/>
  <c r="Z148" i="4" s="1"/>
  <c r="T147" i="4"/>
  <c r="Z147" i="4" s="1"/>
  <c r="R147" i="4"/>
  <c r="X147" i="4" s="1"/>
  <c r="R146" i="4"/>
  <c r="X146" i="4" s="1"/>
  <c r="T146" i="4"/>
  <c r="Z146" i="4" s="1"/>
  <c r="T145" i="4"/>
  <c r="Z145" i="4" s="1"/>
  <c r="T143" i="4"/>
  <c r="Z143" i="4" s="1"/>
  <c r="S143" i="4"/>
  <c r="Y143" i="4" s="1"/>
  <c r="R143" i="4"/>
  <c r="X143" i="4" s="1"/>
  <c r="T141" i="4"/>
  <c r="Z141" i="4" s="1"/>
  <c r="S141" i="4"/>
  <c r="Y141" i="4" s="1"/>
  <c r="R141" i="4"/>
  <c r="X141" i="4" s="1"/>
  <c r="R140" i="4"/>
  <c r="X140" i="4" s="1"/>
  <c r="T140" i="4"/>
  <c r="Z140" i="4" s="1"/>
  <c r="T139" i="4"/>
  <c r="Z139" i="4" s="1"/>
  <c r="S138" i="4"/>
  <c r="Y138" i="4" s="1"/>
  <c r="R138" i="4"/>
  <c r="X138" i="4" s="1"/>
  <c r="R136" i="4"/>
  <c r="X136" i="4" s="1"/>
  <c r="T135" i="4"/>
  <c r="Z135" i="4" s="1"/>
  <c r="S135" i="4"/>
  <c r="Y135" i="4" s="1"/>
  <c r="R135" i="4"/>
  <c r="X135" i="4" s="1"/>
  <c r="S134" i="4"/>
  <c r="Y134" i="4" s="1"/>
  <c r="T132" i="4"/>
  <c r="Z132" i="4" s="1"/>
  <c r="T131" i="4"/>
  <c r="Z131" i="4" s="1"/>
  <c r="R131" i="4"/>
  <c r="X131" i="4" s="1"/>
  <c r="T130" i="4"/>
  <c r="Z130" i="4" s="1"/>
  <c r="S130" i="4"/>
  <c r="Y130" i="4" s="1"/>
  <c r="R130" i="4"/>
  <c r="X130" i="4" s="1"/>
  <c r="T129" i="4"/>
  <c r="Z129" i="4" s="1"/>
  <c r="S129" i="4"/>
  <c r="Y129" i="4" s="1"/>
  <c r="T128" i="4"/>
  <c r="Z128" i="4" s="1"/>
  <c r="T127" i="4"/>
  <c r="Z127" i="4" s="1"/>
  <c r="S127" i="4"/>
  <c r="Y127" i="4" s="1"/>
  <c r="S126" i="4"/>
  <c r="Y126" i="4" s="1"/>
  <c r="T125" i="4"/>
  <c r="Z125" i="4" s="1"/>
  <c r="S125" i="4"/>
  <c r="Y125" i="4" s="1"/>
  <c r="T124" i="4"/>
  <c r="Z124" i="4" s="1"/>
  <c r="T123" i="4"/>
  <c r="Z123" i="4" s="1"/>
  <c r="X122" i="4"/>
  <c r="R122" i="4"/>
  <c r="S122" i="4"/>
  <c r="Y122" i="4" s="1"/>
  <c r="R120" i="4"/>
  <c r="X120" i="4" s="1"/>
  <c r="T119" i="4"/>
  <c r="Z119" i="4" s="1"/>
  <c r="S119" i="4"/>
  <c r="Y119" i="4" s="1"/>
  <c r="R119" i="4"/>
  <c r="X119" i="4" s="1"/>
  <c r="S118" i="4"/>
  <c r="Y118" i="4" s="1"/>
  <c r="T116" i="4"/>
  <c r="Z116" i="4" s="1"/>
  <c r="T115" i="4"/>
  <c r="Z115" i="4" s="1"/>
  <c r="R115" i="4"/>
  <c r="X115" i="4" s="1"/>
  <c r="R114" i="4"/>
  <c r="X114" i="4" s="1"/>
  <c r="T114" i="4"/>
  <c r="Z114" i="4" s="1"/>
  <c r="T113" i="4"/>
  <c r="Z113" i="4" s="1"/>
  <c r="S113" i="4"/>
  <c r="Y113" i="4" s="1"/>
  <c r="T112" i="4"/>
  <c r="Z112" i="4" s="1"/>
  <c r="T111" i="4"/>
  <c r="Z111" i="4" s="1"/>
  <c r="S111" i="4"/>
  <c r="Y111" i="4" s="1"/>
  <c r="R109" i="4"/>
  <c r="X109" i="4" s="1"/>
  <c r="T109" i="4"/>
  <c r="Z109" i="4" s="1"/>
  <c r="S109" i="4"/>
  <c r="Y109" i="4" s="1"/>
  <c r="S108" i="4"/>
  <c r="Y108" i="4" s="1"/>
  <c r="T108" i="4"/>
  <c r="Z108" i="4" s="1"/>
  <c r="T107" i="4"/>
  <c r="Z107" i="4" s="1"/>
  <c r="R106" i="4"/>
  <c r="X106" i="4" s="1"/>
  <c r="R104" i="4"/>
  <c r="X104" i="4" s="1"/>
  <c r="T103" i="4"/>
  <c r="Z103" i="4" s="1"/>
  <c r="S103" i="4"/>
  <c r="Y103" i="4" s="1"/>
  <c r="R103" i="4"/>
  <c r="X103" i="4" s="1"/>
  <c r="R101" i="4"/>
  <c r="X101" i="4" s="1"/>
  <c r="S100" i="4"/>
  <c r="Y100" i="4" s="1"/>
  <c r="T100" i="4"/>
  <c r="Z100" i="4" s="1"/>
  <c r="T99" i="4"/>
  <c r="Z99" i="4" s="1"/>
  <c r="R99" i="4"/>
  <c r="X99" i="4" s="1"/>
  <c r="R98" i="4"/>
  <c r="X98" i="4" s="1"/>
  <c r="T98" i="4"/>
  <c r="Z98" i="4" s="1"/>
  <c r="T97" i="4"/>
  <c r="Z97" i="4" s="1"/>
  <c r="S97" i="4"/>
  <c r="Y97" i="4" s="1"/>
  <c r="T95" i="4"/>
  <c r="Z95" i="4" s="1"/>
  <c r="S95" i="4"/>
  <c r="Y95" i="4" s="1"/>
  <c r="T93" i="4"/>
  <c r="Z93" i="4" s="1"/>
  <c r="S93" i="4"/>
  <c r="Y93" i="4" s="1"/>
  <c r="R93" i="4"/>
  <c r="X93" i="4" s="1"/>
  <c r="S92" i="4"/>
  <c r="Y92" i="4" s="1"/>
  <c r="T92" i="4"/>
  <c r="Z92" i="4" s="1"/>
  <c r="T91" i="4"/>
  <c r="Z91" i="4" s="1"/>
  <c r="R90" i="4"/>
  <c r="X90" i="4" s="1"/>
  <c r="R89" i="4"/>
  <c r="X89" i="4" s="1"/>
  <c r="T89" i="4"/>
  <c r="Z89" i="4" s="1"/>
  <c r="S89" i="4"/>
  <c r="Y89" i="4" s="1"/>
  <c r="R88" i="4"/>
  <c r="X88" i="4" s="1"/>
  <c r="T87" i="4"/>
  <c r="Z87" i="4" s="1"/>
  <c r="R87" i="4"/>
  <c r="X87" i="4" s="1"/>
  <c r="T84" i="4"/>
  <c r="Z84" i="4" s="1"/>
  <c r="T83" i="4"/>
  <c r="Z83" i="4" s="1"/>
  <c r="R83" i="4"/>
  <c r="X83" i="4" s="1"/>
  <c r="R82" i="4"/>
  <c r="X82" i="4" s="1"/>
  <c r="T82" i="4"/>
  <c r="Z82" i="4" s="1"/>
  <c r="T80" i="4"/>
  <c r="Z80" i="4" s="1"/>
  <c r="T79" i="4"/>
  <c r="Z79" i="4" s="1"/>
  <c r="S79" i="4"/>
  <c r="Y79" i="4" s="1"/>
  <c r="S78" i="4"/>
  <c r="Y78" i="4" s="1"/>
  <c r="S77" i="4"/>
  <c r="Y77" i="4" s="1"/>
  <c r="R77" i="4"/>
  <c r="X77" i="4" s="1"/>
  <c r="S76" i="4"/>
  <c r="Y76" i="4" s="1"/>
  <c r="T76" i="4"/>
  <c r="Z76" i="4" s="1"/>
  <c r="T75" i="4"/>
  <c r="Z75" i="4" s="1"/>
  <c r="S74" i="4"/>
  <c r="Y74" i="4" s="1"/>
  <c r="R74" i="4"/>
  <c r="X74" i="4" s="1"/>
  <c r="T73" i="4"/>
  <c r="Z73" i="4" s="1"/>
  <c r="R73" i="4"/>
  <c r="X73" i="4" s="1"/>
  <c r="R72" i="4"/>
  <c r="X72" i="4" s="1"/>
  <c r="T71" i="4"/>
  <c r="Z71" i="4" s="1"/>
  <c r="S71" i="4"/>
  <c r="Y71" i="4" s="1"/>
  <c r="S70" i="4"/>
  <c r="Y70" i="4" s="1"/>
  <c r="R68" i="4"/>
  <c r="X68" i="4" s="1"/>
  <c r="T68" i="4"/>
  <c r="Z68" i="4" s="1"/>
  <c r="T67" i="4"/>
  <c r="Z67" i="4" s="1"/>
  <c r="R67" i="4"/>
  <c r="X67" i="4" s="1"/>
  <c r="S66" i="4"/>
  <c r="Y66" i="4" s="1"/>
  <c r="R66" i="4"/>
  <c r="X66" i="4" s="1"/>
  <c r="T66" i="4"/>
  <c r="Z66" i="4" s="1"/>
  <c r="X65" i="4"/>
  <c r="T65" i="4"/>
  <c r="Z65" i="4" s="1"/>
  <c r="R65" i="4"/>
  <c r="T63" i="4"/>
  <c r="Z63" i="4" s="1"/>
  <c r="S63" i="4"/>
  <c r="Y63" i="4" s="1"/>
  <c r="S62" i="4"/>
  <c r="Y62" i="4" s="1"/>
  <c r="T61" i="4"/>
  <c r="Z61" i="4" s="1"/>
  <c r="S61" i="4"/>
  <c r="Y61" i="4" s="1"/>
  <c r="T60" i="4"/>
  <c r="Z60" i="4" s="1"/>
  <c r="T59" i="4"/>
  <c r="Z59" i="4" s="1"/>
  <c r="S59" i="4"/>
  <c r="Y59" i="4" s="1"/>
  <c r="S58" i="4"/>
  <c r="Y58" i="4" s="1"/>
  <c r="R58" i="4"/>
  <c r="X58" i="4" s="1"/>
  <c r="R57" i="4"/>
  <c r="X57" i="4" s="1"/>
  <c r="R56" i="4"/>
  <c r="X56" i="4" s="1"/>
  <c r="T55" i="4"/>
  <c r="Z55" i="4" s="1"/>
  <c r="S55" i="4"/>
  <c r="Y55" i="4" s="1"/>
  <c r="R55" i="4"/>
  <c r="X55" i="4" s="1"/>
  <c r="S54" i="4"/>
  <c r="Y54" i="4" s="1"/>
  <c r="T54" i="4"/>
  <c r="Z54" i="4" s="1"/>
  <c r="R53" i="4"/>
  <c r="X53" i="4" s="1"/>
  <c r="S52" i="4"/>
  <c r="Y52" i="4" s="1"/>
  <c r="T52" i="4"/>
  <c r="Z52" i="4" s="1"/>
  <c r="T51" i="4"/>
  <c r="Z51" i="4" s="1"/>
  <c r="R51" i="4"/>
  <c r="X51" i="4" s="1"/>
  <c r="S50" i="4"/>
  <c r="Y50" i="4" s="1"/>
  <c r="R50" i="4"/>
  <c r="X50" i="4" s="1"/>
  <c r="T50" i="4"/>
  <c r="Z50" i="4" s="1"/>
  <c r="R49" i="4"/>
  <c r="X49" i="4" s="1"/>
  <c r="S47" i="4"/>
  <c r="Y47" i="4" s="1"/>
  <c r="R47" i="4"/>
  <c r="X47" i="4" s="1"/>
  <c r="R46" i="4"/>
  <c r="X46" i="4" s="1"/>
  <c r="R44" i="4"/>
  <c r="X44" i="4" s="1"/>
  <c r="S44" i="4"/>
  <c r="Y44" i="4" s="1"/>
  <c r="R43" i="4"/>
  <c r="X43" i="4" s="1"/>
  <c r="S43" i="4"/>
  <c r="Y43" i="4" s="1"/>
  <c r="R42" i="4"/>
  <c r="X42" i="4" s="1"/>
  <c r="S42" i="4"/>
  <c r="Y42" i="4" s="1"/>
  <c r="R39" i="4"/>
  <c r="X39" i="4" s="1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I18" i="4"/>
  <c r="H12" i="4"/>
  <c r="G9" i="4"/>
  <c r="AC374" i="9" l="1"/>
  <c r="AC459" i="9"/>
  <c r="AC489" i="9"/>
  <c r="AC499" i="9"/>
  <c r="AC509" i="9"/>
  <c r="AC562" i="9"/>
  <c r="AC585" i="9"/>
  <c r="AC435" i="9"/>
  <c r="AC470" i="9"/>
  <c r="AC482" i="9"/>
  <c r="AC496" i="9"/>
  <c r="AC502" i="9"/>
  <c r="AC517" i="9"/>
  <c r="AC524" i="9"/>
  <c r="AC588" i="9"/>
  <c r="AC621" i="9"/>
  <c r="AC359" i="9"/>
  <c r="AC378" i="9"/>
  <c r="AC422" i="9"/>
  <c r="AC550" i="9"/>
  <c r="AC463" i="9"/>
  <c r="AC475" i="9"/>
  <c r="AC486" i="9"/>
  <c r="AC541" i="9"/>
  <c r="AC614" i="9"/>
  <c r="AC625" i="9"/>
  <c r="AC629" i="9"/>
  <c r="AC341" i="9"/>
  <c r="AC408" i="9"/>
  <c r="AC426" i="9"/>
  <c r="AC521" i="9"/>
  <c r="AC538" i="9"/>
  <c r="AC553" i="9"/>
  <c r="AC569" i="9"/>
  <c r="AC618" i="9"/>
  <c r="AC589" i="9"/>
  <c r="AC596" i="9"/>
  <c r="AC360" i="9"/>
  <c r="AC379" i="9"/>
  <c r="AC383" i="9"/>
  <c r="AC457" i="9"/>
  <c r="AC518" i="9"/>
  <c r="AC600" i="9"/>
  <c r="AC330" i="9"/>
  <c r="AC364" i="9"/>
  <c r="AC494" i="9"/>
  <c r="AC507" i="9"/>
  <c r="AC554" i="9"/>
  <c r="AC561" i="9"/>
  <c r="AC605" i="9"/>
  <c r="AC384" i="9"/>
  <c r="AC488" i="9"/>
  <c r="AC549" i="9"/>
  <c r="AC564" i="9"/>
  <c r="AC573" i="9"/>
  <c r="AC597" i="9"/>
  <c r="AC601" i="9"/>
  <c r="AC616" i="9"/>
  <c r="AC388" i="9"/>
  <c r="AC477" i="9"/>
  <c r="AC546" i="9"/>
  <c r="AC577" i="9"/>
  <c r="AC353" i="9"/>
  <c r="AC403" i="9"/>
  <c r="AC454" i="9"/>
  <c r="AC620" i="9"/>
  <c r="T409" i="9"/>
  <c r="T412" i="9"/>
  <c r="T437" i="9"/>
  <c r="T464" i="9"/>
  <c r="T467" i="9"/>
  <c r="T491" i="9"/>
  <c r="T512" i="9"/>
  <c r="T569" i="9"/>
  <c r="T612" i="9"/>
  <c r="T387" i="9"/>
  <c r="T533" i="9"/>
  <c r="T600" i="9"/>
  <c r="T363" i="9"/>
  <c r="T377" i="9"/>
  <c r="T401" i="9"/>
  <c r="T497" i="9"/>
  <c r="T536" i="9"/>
  <c r="T548" i="9"/>
  <c r="T398" i="9"/>
  <c r="T432" i="9"/>
  <c r="T607" i="9"/>
  <c r="T350" i="9"/>
  <c r="T353" i="9"/>
  <c r="T410" i="9"/>
  <c r="T459" i="9"/>
  <c r="T468" i="9"/>
  <c r="T475" i="9"/>
  <c r="T513" i="9"/>
  <c r="T528" i="9"/>
  <c r="T572" i="9"/>
  <c r="T604" i="9"/>
  <c r="T357" i="9"/>
  <c r="T407" i="9"/>
  <c r="T420" i="9"/>
  <c r="T347" i="9"/>
  <c r="T471" i="9"/>
  <c r="T579" i="9"/>
  <c r="T617" i="9"/>
  <c r="T620" i="9"/>
  <c r="T402" i="9"/>
  <c r="T486" i="9"/>
  <c r="T576" i="9"/>
  <c r="T351" i="9"/>
  <c r="T354" i="9"/>
  <c r="T595" i="9"/>
  <c r="T469" i="9"/>
  <c r="T511" i="9"/>
  <c r="T560" i="9"/>
  <c r="T568" i="9"/>
  <c r="T358" i="9"/>
  <c r="T382" i="9"/>
  <c r="T424" i="9"/>
  <c r="T460" i="9"/>
  <c r="T580" i="9"/>
  <c r="T611" i="9"/>
  <c r="T397" i="9"/>
  <c r="T589" i="9"/>
  <c r="K336" i="9"/>
  <c r="K339" i="9"/>
  <c r="K361" i="9"/>
  <c r="K457" i="9"/>
  <c r="K494" i="9"/>
  <c r="K517" i="9"/>
  <c r="K527" i="9"/>
  <c r="K603" i="9"/>
  <c r="K460" i="9"/>
  <c r="K483" i="9"/>
  <c r="K560" i="9"/>
  <c r="K592" i="9"/>
  <c r="K623" i="9"/>
  <c r="K626" i="9"/>
  <c r="K523" i="9"/>
  <c r="K535" i="9"/>
  <c r="K543" i="9"/>
  <c r="K555" i="9"/>
  <c r="K595" i="9"/>
  <c r="K606" i="9"/>
  <c r="K333" i="9"/>
  <c r="K381" i="9"/>
  <c r="K400" i="9"/>
  <c r="K405" i="9"/>
  <c r="K615" i="9"/>
  <c r="K376" i="9"/>
  <c r="K441" i="9"/>
  <c r="K466" i="9"/>
  <c r="K481" i="9"/>
  <c r="K579" i="9"/>
  <c r="K584" i="9"/>
  <c r="K618" i="9"/>
  <c r="K366" i="9"/>
  <c r="K436" i="9"/>
  <c r="K445" i="9"/>
  <c r="K401" i="9"/>
  <c r="K406" i="9"/>
  <c r="K452" i="9"/>
  <c r="K476" i="9"/>
  <c r="K479" i="9"/>
  <c r="K531" i="9"/>
  <c r="K547" i="9"/>
  <c r="K619" i="9"/>
  <c r="K328" i="9"/>
  <c r="K331" i="9"/>
  <c r="K491" i="9"/>
  <c r="K493" i="9"/>
  <c r="K559" i="9"/>
  <c r="K574" i="9"/>
  <c r="K396" i="9"/>
  <c r="K470" i="9"/>
  <c r="K516" i="9"/>
  <c r="K591" i="9"/>
  <c r="K599" i="9"/>
  <c r="K602" i="9"/>
  <c r="K386" i="9"/>
  <c r="K421" i="9"/>
  <c r="K437" i="9"/>
  <c r="K522" i="9"/>
  <c r="K552" i="9"/>
  <c r="AC17" i="9"/>
  <c r="AC131" i="9"/>
  <c r="AC145" i="9"/>
  <c r="AC6" i="9"/>
  <c r="AC110" i="9"/>
  <c r="AC288" i="9"/>
  <c r="AC119" i="9"/>
  <c r="AC128" i="9"/>
  <c r="AC167" i="9"/>
  <c r="AC196" i="9"/>
  <c r="AC215" i="9"/>
  <c r="AC254" i="9"/>
  <c r="AC281" i="9"/>
  <c r="AC98" i="9"/>
  <c r="AC146" i="9"/>
  <c r="AC66" i="9"/>
  <c r="AC136" i="9"/>
  <c r="AC150" i="9"/>
  <c r="AC175" i="9"/>
  <c r="AC70" i="9"/>
  <c r="AC78" i="9"/>
  <c r="AC164" i="9"/>
  <c r="AC108" i="9"/>
  <c r="AC255" i="9"/>
  <c r="AC305" i="9"/>
  <c r="AC133" i="9"/>
  <c r="AC147" i="9"/>
  <c r="AC151" i="9"/>
  <c r="AC283" i="9"/>
  <c r="AC100" i="9"/>
  <c r="AC194" i="9"/>
  <c r="AC37" i="9"/>
  <c r="T4" i="9"/>
  <c r="T24" i="9"/>
  <c r="T111" i="9"/>
  <c r="T197" i="9"/>
  <c r="T207" i="9"/>
  <c r="T115" i="9"/>
  <c r="T129" i="9"/>
  <c r="T255" i="9"/>
  <c r="T28" i="9"/>
  <c r="T108" i="9"/>
  <c r="T171" i="9"/>
  <c r="T119" i="9"/>
  <c r="T261" i="9"/>
  <c r="T105" i="9"/>
  <c r="T130" i="9"/>
  <c r="T140" i="9"/>
  <c r="T165" i="9"/>
  <c r="T231" i="9"/>
  <c r="T297" i="9"/>
  <c r="T154" i="9"/>
  <c r="T16" i="9"/>
  <c r="T29" i="9"/>
  <c r="T175" i="9"/>
  <c r="T77" i="9"/>
  <c r="T288" i="9"/>
  <c r="T305" i="9"/>
  <c r="T33" i="9"/>
  <c r="T124" i="9"/>
  <c r="T138" i="9"/>
  <c r="T151" i="9"/>
  <c r="T202" i="9"/>
  <c r="T244" i="9"/>
  <c r="T265" i="9"/>
  <c r="T278" i="9"/>
  <c r="T106" i="9"/>
  <c r="T57" i="9"/>
  <c r="T170" i="9"/>
  <c r="T125" i="9"/>
  <c r="T227" i="9"/>
  <c r="T272" i="9"/>
  <c r="T286" i="9"/>
  <c r="T289" i="9"/>
  <c r="T242" i="9"/>
  <c r="K39" i="9"/>
  <c r="M39" i="9" s="1"/>
  <c r="K109" i="9"/>
  <c r="M109" i="9" s="1"/>
  <c r="K272" i="9"/>
  <c r="M272" i="9" s="1"/>
  <c r="K56" i="9"/>
  <c r="M56" i="9" s="1"/>
  <c r="K92" i="9"/>
  <c r="M92" i="9" s="1"/>
  <c r="K245" i="9"/>
  <c r="M245" i="9" s="1"/>
  <c r="K279" i="9"/>
  <c r="M279" i="9" s="1"/>
  <c r="K12" i="9"/>
  <c r="M12" i="9" s="1"/>
  <c r="K101" i="9"/>
  <c r="M101" i="9" s="1"/>
  <c r="K119" i="9"/>
  <c r="M119" i="9" s="1"/>
  <c r="K27" i="9"/>
  <c r="M27" i="9" s="1"/>
  <c r="K150" i="9"/>
  <c r="M150" i="9" s="1"/>
  <c r="K153" i="9"/>
  <c r="M153" i="9" s="1"/>
  <c r="K240" i="9"/>
  <c r="M240" i="9" s="1"/>
  <c r="K267" i="9"/>
  <c r="M267" i="9" s="1"/>
  <c r="K289" i="9"/>
  <c r="M289" i="9" s="1"/>
  <c r="K292" i="9"/>
  <c r="M292" i="9" s="1"/>
  <c r="K305" i="9"/>
  <c r="M305" i="9" s="1"/>
  <c r="K176" i="9"/>
  <c r="M176" i="9" s="1"/>
  <c r="K185" i="9"/>
  <c r="M185" i="9" s="1"/>
  <c r="K217" i="9"/>
  <c r="M217" i="9" s="1"/>
  <c r="K123" i="9"/>
  <c r="M123" i="9" s="1"/>
  <c r="K141" i="9"/>
  <c r="M141" i="9" s="1"/>
  <c r="K235" i="9"/>
  <c r="M235" i="9" s="1"/>
  <c r="K271" i="9"/>
  <c r="M271" i="9" s="1"/>
  <c r="K302" i="9"/>
  <c r="M302" i="9" s="1"/>
  <c r="K233" i="9"/>
  <c r="M233" i="9" s="1"/>
  <c r="K88" i="9"/>
  <c r="M88" i="9" s="1"/>
  <c r="K114" i="9"/>
  <c r="M114" i="9" s="1"/>
  <c r="K130" i="9"/>
  <c r="M130" i="9" s="1"/>
  <c r="K32" i="9"/>
  <c r="M32" i="9" s="1"/>
  <c r="K192" i="9"/>
  <c r="M192" i="9" s="1"/>
  <c r="K203" i="9"/>
  <c r="M203" i="9" s="1"/>
  <c r="K255" i="9"/>
  <c r="M255" i="9" s="1"/>
  <c r="K296" i="9"/>
  <c r="M296" i="9" s="1"/>
  <c r="K118" i="9"/>
  <c r="M118" i="9" s="1"/>
  <c r="K177" i="9"/>
  <c r="M177" i="9" s="1"/>
  <c r="K68" i="9"/>
  <c r="M68" i="9" s="1"/>
  <c r="K100" i="9"/>
  <c r="M100" i="9" s="1"/>
  <c r="K121" i="9"/>
  <c r="M121" i="9" s="1"/>
  <c r="K239" i="9"/>
  <c r="M239" i="9" s="1"/>
  <c r="K103" i="9"/>
  <c r="M103" i="9" s="1"/>
  <c r="K181" i="9"/>
  <c r="M181" i="9" s="1"/>
  <c r="K210" i="9"/>
  <c r="M210" i="9" s="1"/>
  <c r="AC331" i="9"/>
  <c r="K374" i="9"/>
  <c r="AC418" i="9"/>
  <c r="AC337" i="9"/>
  <c r="AC501" i="9"/>
  <c r="T326" i="9"/>
  <c r="AC327" i="9"/>
  <c r="K329" i="9"/>
  <c r="T330" i="9"/>
  <c r="AC334" i="9"/>
  <c r="T339" i="9"/>
  <c r="T342" i="9"/>
  <c r="T345" i="9"/>
  <c r="K350" i="9"/>
  <c r="K353" i="9"/>
  <c r="K356" i="9"/>
  <c r="T359" i="9"/>
  <c r="AC370" i="9"/>
  <c r="AC375" i="9"/>
  <c r="AC380" i="9"/>
  <c r="K392" i="9"/>
  <c r="K397" i="9"/>
  <c r="K402" i="9"/>
  <c r="K412" i="9"/>
  <c r="T415" i="9"/>
  <c r="AC425" i="9"/>
  <c r="K429" i="9"/>
  <c r="AC455" i="9"/>
  <c r="K467" i="9"/>
  <c r="T474" i="9"/>
  <c r="K485" i="9"/>
  <c r="T487" i="9"/>
  <c r="K507" i="9"/>
  <c r="K490" i="9"/>
  <c r="T530" i="9"/>
  <c r="T333" i="9"/>
  <c r="K338" i="9"/>
  <c r="K341" i="9"/>
  <c r="K344" i="9"/>
  <c r="AC348" i="9"/>
  <c r="AC351" i="9"/>
  <c r="AC354" i="9"/>
  <c r="AC362" i="9"/>
  <c r="AC367" i="9"/>
  <c r="AC372" i="9"/>
  <c r="K384" i="9"/>
  <c r="K389" i="9"/>
  <c r="K394" i="9"/>
  <c r="AC415" i="9"/>
  <c r="T417" i="9"/>
  <c r="AC427" i="9"/>
  <c r="K438" i="9"/>
  <c r="AC447" i="9"/>
  <c r="AC451" i="9"/>
  <c r="AC471" i="9"/>
  <c r="AC474" i="9"/>
  <c r="AC490" i="9"/>
  <c r="T521" i="9"/>
  <c r="K538" i="9"/>
  <c r="T515" i="9"/>
  <c r="K332" i="9"/>
  <c r="K335" i="9"/>
  <c r="AC345" i="9"/>
  <c r="T356" i="9"/>
  <c r="K358" i="9"/>
  <c r="T369" i="9"/>
  <c r="T374" i="9"/>
  <c r="T379" i="9"/>
  <c r="AC390" i="9"/>
  <c r="AC395" i="9"/>
  <c r="AC400" i="9"/>
  <c r="K419" i="9"/>
  <c r="K433" i="9"/>
  <c r="T456" i="9"/>
  <c r="AC458" i="9"/>
  <c r="K495" i="9"/>
  <c r="K546" i="9"/>
  <c r="AC410" i="9"/>
  <c r="K454" i="9"/>
  <c r="AC467" i="9"/>
  <c r="AC333" i="9"/>
  <c r="T344" i="9"/>
  <c r="K355" i="9"/>
  <c r="T361" i="9"/>
  <c r="T366" i="9"/>
  <c r="T371" i="9"/>
  <c r="AC382" i="9"/>
  <c r="AC387" i="9"/>
  <c r="AC392" i="9"/>
  <c r="K409" i="9"/>
  <c r="AC434" i="9"/>
  <c r="K440" i="9"/>
  <c r="K442" i="9"/>
  <c r="K444" i="9"/>
  <c r="K468" i="9"/>
  <c r="T481" i="9"/>
  <c r="T332" i="9"/>
  <c r="T335" i="9"/>
  <c r="T338" i="9"/>
  <c r="K346" i="9"/>
  <c r="K349" i="9"/>
  <c r="AC356" i="9"/>
  <c r="K373" i="9"/>
  <c r="K378" i="9"/>
  <c r="T394" i="9"/>
  <c r="T399" i="9"/>
  <c r="T414" i="9"/>
  <c r="K416" i="9"/>
  <c r="T421" i="9"/>
  <c r="T426" i="9"/>
  <c r="K448" i="9"/>
  <c r="K459" i="9"/>
  <c r="T463" i="9"/>
  <c r="AC472" i="9"/>
  <c r="T488" i="9"/>
  <c r="AC568" i="9"/>
  <c r="AC436" i="9"/>
  <c r="AC481" i="9"/>
  <c r="T440" i="9"/>
  <c r="T477" i="9"/>
  <c r="AC519" i="9"/>
  <c r="T416" i="9"/>
  <c r="AC448" i="9"/>
  <c r="AC491" i="9"/>
  <c r="T566" i="9"/>
  <c r="K451" i="9"/>
  <c r="T478" i="9"/>
  <c r="AC332" i="9"/>
  <c r="AC335" i="9"/>
  <c r="AC338" i="9"/>
  <c r="T343" i="9"/>
  <c r="T346" i="9"/>
  <c r="T349" i="9"/>
  <c r="K354" i="9"/>
  <c r="K357" i="9"/>
  <c r="K362" i="9"/>
  <c r="T373" i="9"/>
  <c r="T378" i="9"/>
  <c r="T383" i="9"/>
  <c r="AC394" i="9"/>
  <c r="AC399" i="9"/>
  <c r="AC404" i="9"/>
  <c r="K413" i="9"/>
  <c r="AC414" i="9"/>
  <c r="K420" i="9"/>
  <c r="AC421" i="9"/>
  <c r="T457" i="9"/>
  <c r="K464" i="9"/>
  <c r="AC468" i="9"/>
  <c r="K489" i="9"/>
  <c r="AC508" i="9"/>
  <c r="K514" i="9"/>
  <c r="AC579" i="9"/>
  <c r="K462" i="9"/>
  <c r="T340" i="9"/>
  <c r="K351" i="9"/>
  <c r="AC358" i="9"/>
  <c r="K380" i="9"/>
  <c r="AC416" i="9"/>
  <c r="T423" i="9"/>
  <c r="K432" i="9"/>
  <c r="K480" i="9"/>
  <c r="T503" i="9"/>
  <c r="T577" i="9"/>
  <c r="K447" i="9"/>
  <c r="T473" i="9"/>
  <c r="AC539" i="9"/>
  <c r="T555" i="9"/>
  <c r="T574" i="9"/>
  <c r="AC530" i="9"/>
  <c r="K562" i="9"/>
  <c r="T582" i="9"/>
  <c r="T523" i="9"/>
  <c r="AC532" i="9"/>
  <c r="T538" i="9"/>
  <c r="K556" i="9"/>
  <c r="T562" i="9"/>
  <c r="K509" i="9"/>
  <c r="AC512" i="9"/>
  <c r="T525" i="9"/>
  <c r="AC534" i="9"/>
  <c r="T546" i="9"/>
  <c r="AC566" i="9"/>
  <c r="T507" i="9"/>
  <c r="K511" i="9"/>
  <c r="T514" i="9"/>
  <c r="T516" i="9"/>
  <c r="AC536" i="9"/>
  <c r="AC558" i="9"/>
  <c r="T470" i="9"/>
  <c r="AC473" i="9"/>
  <c r="T483" i="9"/>
  <c r="T495" i="9"/>
  <c r="T500" i="9"/>
  <c r="AC505" i="9"/>
  <c r="K520" i="9"/>
  <c r="AC540" i="9"/>
  <c r="T554" i="9"/>
  <c r="K565" i="9"/>
  <c r="T573" i="9"/>
  <c r="K604" i="9"/>
  <c r="T480" i="9"/>
  <c r="T485" i="9"/>
  <c r="K497" i="9"/>
  <c r="AC498" i="9"/>
  <c r="K504" i="9"/>
  <c r="AC516" i="9"/>
  <c r="T518" i="9"/>
  <c r="AC544" i="9"/>
  <c r="AC548" i="9"/>
  <c r="AC560" i="9"/>
  <c r="AC575" i="9"/>
  <c r="AC598" i="9"/>
  <c r="T615" i="9"/>
  <c r="AC437" i="9"/>
  <c r="AC443" i="9"/>
  <c r="AC446" i="9"/>
  <c r="T454" i="9"/>
  <c r="AC465" i="9"/>
  <c r="K474" i="9"/>
  <c r="K477" i="9"/>
  <c r="K487" i="9"/>
  <c r="AC500" i="9"/>
  <c r="K524" i="9"/>
  <c r="T527" i="9"/>
  <c r="T529" i="9"/>
  <c r="K541" i="9"/>
  <c r="K506" i="9"/>
  <c r="T563" i="9"/>
  <c r="T586" i="9"/>
  <c r="T506" i="9"/>
  <c r="AC511" i="9"/>
  <c r="K519" i="9"/>
  <c r="AC522" i="9"/>
  <c r="T539" i="9"/>
  <c r="T557" i="9"/>
  <c r="K570" i="9"/>
  <c r="AC497" i="9"/>
  <c r="T549" i="9"/>
  <c r="K553" i="9"/>
  <c r="K568" i="9"/>
  <c r="K572" i="9"/>
  <c r="T479" i="9"/>
  <c r="K512" i="9"/>
  <c r="K532" i="9"/>
  <c r="K624" i="9"/>
  <c r="K578" i="9"/>
  <c r="AC594" i="9"/>
  <c r="AC582" i="9"/>
  <c r="T597" i="9"/>
  <c r="K548" i="9"/>
  <c r="K558" i="9"/>
  <c r="AC570" i="9"/>
  <c r="T613" i="9"/>
  <c r="T543" i="9"/>
  <c r="AC563" i="9"/>
  <c r="T585" i="9"/>
  <c r="K590" i="9"/>
  <c r="K581" i="9"/>
  <c r="T583" i="9"/>
  <c r="K588" i="9"/>
  <c r="T489" i="9"/>
  <c r="AC510" i="9"/>
  <c r="K534" i="9"/>
  <c r="AC556" i="9"/>
  <c r="T581" i="9"/>
  <c r="AC583" i="9"/>
  <c r="T545" i="9"/>
  <c r="AC576" i="9"/>
  <c r="AC630" i="9"/>
  <c r="AC628" i="9"/>
  <c r="AC602" i="9"/>
  <c r="K608" i="9"/>
  <c r="AC626" i="9"/>
  <c r="K616" i="9"/>
  <c r="T587" i="9"/>
  <c r="AC590" i="9"/>
  <c r="T629" i="9"/>
  <c r="T565" i="9"/>
  <c r="T578" i="9"/>
  <c r="K594" i="9"/>
  <c r="T599" i="9"/>
  <c r="AC604" i="9"/>
  <c r="K610" i="9"/>
  <c r="K612" i="9"/>
  <c r="K614" i="9"/>
  <c r="AC622" i="9"/>
  <c r="AC624" i="9"/>
  <c r="AC542" i="9"/>
  <c r="K554" i="9"/>
  <c r="K564" i="9"/>
  <c r="T575" i="9"/>
  <c r="K580" i="9"/>
  <c r="K586" i="9"/>
  <c r="K596" i="9"/>
  <c r="T601" i="9"/>
  <c r="AC606" i="9"/>
  <c r="K577" i="9"/>
  <c r="AC587" i="9"/>
  <c r="T627" i="9"/>
  <c r="K600" i="9"/>
  <c r="T605" i="9"/>
  <c r="AC610" i="9"/>
  <c r="K630" i="9"/>
  <c r="K585" i="9"/>
  <c r="AC612" i="9"/>
  <c r="T621" i="9"/>
  <c r="T623" i="9"/>
  <c r="K628" i="9"/>
  <c r="K589" i="9"/>
  <c r="T590" i="9"/>
  <c r="AC591" i="9"/>
  <c r="K593" i="9"/>
  <c r="T594" i="9"/>
  <c r="AC595" i="9"/>
  <c r="K597" i="9"/>
  <c r="T598" i="9"/>
  <c r="AC599" i="9"/>
  <c r="K601" i="9"/>
  <c r="T602" i="9"/>
  <c r="AC603" i="9"/>
  <c r="K605" i="9"/>
  <c r="T606" i="9"/>
  <c r="AC607" i="9"/>
  <c r="K609" i="9"/>
  <c r="T610" i="9"/>
  <c r="AC611" i="9"/>
  <c r="K613" i="9"/>
  <c r="T614" i="9"/>
  <c r="AC615" i="9"/>
  <c r="K617" i="9"/>
  <c r="T618" i="9"/>
  <c r="AC619" i="9"/>
  <c r="K621" i="9"/>
  <c r="T622" i="9"/>
  <c r="AC623" i="9"/>
  <c r="K625" i="9"/>
  <c r="T626" i="9"/>
  <c r="AC627" i="9"/>
  <c r="K629" i="9"/>
  <c r="T630" i="9"/>
  <c r="K120" i="9"/>
  <c r="M120" i="9" s="1"/>
  <c r="AC130" i="9"/>
  <c r="T141" i="9"/>
  <c r="AC152" i="9"/>
  <c r="T190" i="9"/>
  <c r="K223" i="9"/>
  <c r="M223" i="9" s="1"/>
  <c r="T136" i="9"/>
  <c r="K170" i="9"/>
  <c r="M170" i="9" s="1"/>
  <c r="AC213" i="9"/>
  <c r="T5" i="9"/>
  <c r="T8" i="9"/>
  <c r="T11" i="9"/>
  <c r="AC14" i="9"/>
  <c r="K31" i="9"/>
  <c r="M31" i="9" s="1"/>
  <c r="K36" i="9"/>
  <c r="M36" i="9" s="1"/>
  <c r="AC42" i="9"/>
  <c r="T44" i="9"/>
  <c r="K48" i="9"/>
  <c r="M48" i="9" s="1"/>
  <c r="AC49" i="9"/>
  <c r="T53" i="9"/>
  <c r="AC74" i="9"/>
  <c r="K96" i="9"/>
  <c r="M96" i="9" s="1"/>
  <c r="T120" i="9"/>
  <c r="AC125" i="9"/>
  <c r="T131" i="9"/>
  <c r="T153" i="9"/>
  <c r="K4" i="9"/>
  <c r="K7" i="9"/>
  <c r="M7" i="9" s="1"/>
  <c r="K10" i="9"/>
  <c r="M10" i="9" s="1"/>
  <c r="K23" i="9"/>
  <c r="M23" i="9" s="1"/>
  <c r="K28" i="9"/>
  <c r="M28" i="9" s="1"/>
  <c r="T61" i="9"/>
  <c r="AC82" i="9"/>
  <c r="AC115" i="9"/>
  <c r="AC120" i="9"/>
  <c r="K142" i="9"/>
  <c r="M142" i="9" s="1"/>
  <c r="AC211" i="9"/>
  <c r="T254" i="9"/>
  <c r="T13" i="9"/>
  <c r="AC29" i="9"/>
  <c r="AC34" i="9"/>
  <c r="T65" i="9"/>
  <c r="AC86" i="9"/>
  <c r="K111" i="9"/>
  <c r="M111" i="9" s="1"/>
  <c r="T113" i="9"/>
  <c r="T126" i="9"/>
  <c r="K137" i="9"/>
  <c r="M137" i="9" s="1"/>
  <c r="K43" i="9"/>
  <c r="M43" i="9" s="1"/>
  <c r="T48" i="9"/>
  <c r="T100" i="9"/>
  <c r="AC102" i="9"/>
  <c r="K145" i="9"/>
  <c r="M145" i="9" s="1"/>
  <c r="T148" i="9"/>
  <c r="AC94" i="9"/>
  <c r="T109" i="9"/>
  <c r="AC123" i="9"/>
  <c r="AC134" i="9"/>
  <c r="T145" i="9"/>
  <c r="K151" i="9"/>
  <c r="M151" i="9" s="1"/>
  <c r="T209" i="9"/>
  <c r="K105" i="9"/>
  <c r="M105" i="9" s="1"/>
  <c r="K124" i="9"/>
  <c r="M124" i="9" s="1"/>
  <c r="AC111" i="9"/>
  <c r="AC129" i="9"/>
  <c r="T246" i="9"/>
  <c r="AC4" i="9"/>
  <c r="T9" i="9"/>
  <c r="T12" i="9"/>
  <c r="T17" i="9"/>
  <c r="AC33" i="9"/>
  <c r="AC38" i="9"/>
  <c r="K72" i="9"/>
  <c r="M72" i="9" s="1"/>
  <c r="T93" i="9"/>
  <c r="T103" i="9"/>
  <c r="AC107" i="9"/>
  <c r="K117" i="9"/>
  <c r="M117" i="9" s="1"/>
  <c r="K19" i="9"/>
  <c r="M19" i="9" s="1"/>
  <c r="K24" i="9"/>
  <c r="M24" i="9" s="1"/>
  <c r="T40" i="9"/>
  <c r="AC54" i="9"/>
  <c r="K76" i="9"/>
  <c r="M76" i="9" s="1"/>
  <c r="T97" i="9"/>
  <c r="AC105" i="9"/>
  <c r="AC124" i="9"/>
  <c r="K133" i="9"/>
  <c r="M133" i="9" s="1"/>
  <c r="T135" i="9"/>
  <c r="AC45" i="9"/>
  <c r="K51" i="9"/>
  <c r="M51" i="9" s="1"/>
  <c r="K108" i="9"/>
  <c r="M108" i="9" s="1"/>
  <c r="T117" i="9"/>
  <c r="T122" i="9"/>
  <c r="AC177" i="9"/>
  <c r="K198" i="9"/>
  <c r="M198" i="9" s="1"/>
  <c r="K216" i="9"/>
  <c r="M216" i="9" s="1"/>
  <c r="K115" i="9"/>
  <c r="M115" i="9" s="1"/>
  <c r="AC169" i="9"/>
  <c r="K190" i="9"/>
  <c r="M190" i="9" s="1"/>
  <c r="T200" i="9"/>
  <c r="T211" i="9"/>
  <c r="K220" i="9"/>
  <c r="M220" i="9" s="1"/>
  <c r="K180" i="9"/>
  <c r="M180" i="9" s="1"/>
  <c r="AC220" i="9"/>
  <c r="AC232" i="9"/>
  <c r="AC279" i="9"/>
  <c r="AC173" i="9"/>
  <c r="AC158" i="9"/>
  <c r="AC160" i="9"/>
  <c r="T164" i="9"/>
  <c r="K168" i="9"/>
  <c r="M168" i="9" s="1"/>
  <c r="T186" i="9"/>
  <c r="AC202" i="9"/>
  <c r="K221" i="9"/>
  <c r="M221" i="9" s="1"/>
  <c r="T228" i="9"/>
  <c r="K257" i="9"/>
  <c r="M257" i="9" s="1"/>
  <c r="AC143" i="9"/>
  <c r="K147" i="9"/>
  <c r="M147" i="9" s="1"/>
  <c r="K152" i="9"/>
  <c r="M152" i="9" s="1"/>
  <c r="T162" i="9"/>
  <c r="T166" i="9"/>
  <c r="K172" i="9"/>
  <c r="M172" i="9" s="1"/>
  <c r="T205" i="9"/>
  <c r="T226" i="9"/>
  <c r="K260" i="9"/>
  <c r="M260" i="9" s="1"/>
  <c r="T273" i="9"/>
  <c r="T127" i="9"/>
  <c r="K129" i="9"/>
  <c r="M129" i="9" s="1"/>
  <c r="AC148" i="9"/>
  <c r="T150" i="9"/>
  <c r="T155" i="9"/>
  <c r="T174" i="9"/>
  <c r="AC190" i="9"/>
  <c r="K201" i="9"/>
  <c r="M201" i="9" s="1"/>
  <c r="K293" i="9"/>
  <c r="M293" i="9" s="1"/>
  <c r="T114" i="9"/>
  <c r="AC117" i="9"/>
  <c r="AC122" i="9"/>
  <c r="AC135" i="9"/>
  <c r="K139" i="9"/>
  <c r="M139" i="9" s="1"/>
  <c r="K144" i="9"/>
  <c r="M144" i="9" s="1"/>
  <c r="AC180" i="9"/>
  <c r="AC184" i="9"/>
  <c r="K199" i="9"/>
  <c r="M199" i="9" s="1"/>
  <c r="AC205" i="9"/>
  <c r="K224" i="9"/>
  <c r="M224" i="9" s="1"/>
  <c r="AC242" i="9"/>
  <c r="K284" i="9"/>
  <c r="M284" i="9" s="1"/>
  <c r="AC166" i="9"/>
  <c r="AC168" i="9"/>
  <c r="K187" i="9"/>
  <c r="M187" i="9" s="1"/>
  <c r="K126" i="9"/>
  <c r="M126" i="9" s="1"/>
  <c r="AC127" i="9"/>
  <c r="T147" i="9"/>
  <c r="K149" i="9"/>
  <c r="M149" i="9" s="1"/>
  <c r="K154" i="9"/>
  <c r="M154" i="9" s="1"/>
  <c r="K206" i="9"/>
  <c r="M206" i="9" s="1"/>
  <c r="AC226" i="9"/>
  <c r="T238" i="9"/>
  <c r="T102" i="9"/>
  <c r="K113" i="9"/>
  <c r="M113" i="9" s="1"/>
  <c r="T134" i="9"/>
  <c r="T191" i="9"/>
  <c r="K197" i="9"/>
  <c r="M197" i="9" s="1"/>
  <c r="K227" i="9"/>
  <c r="M227" i="9" s="1"/>
  <c r="AC252" i="9"/>
  <c r="K175" i="9"/>
  <c r="M175" i="9" s="1"/>
  <c r="AC203" i="9"/>
  <c r="K215" i="9"/>
  <c r="M215" i="9" s="1"/>
  <c r="AC238" i="9"/>
  <c r="T163" i="9"/>
  <c r="T181" i="9"/>
  <c r="T208" i="9"/>
  <c r="AC250" i="9"/>
  <c r="AC159" i="9"/>
  <c r="T183" i="9"/>
  <c r="T193" i="9"/>
  <c r="K204" i="9"/>
  <c r="M204" i="9" s="1"/>
  <c r="T215" i="9"/>
  <c r="T222" i="9"/>
  <c r="AC231" i="9"/>
  <c r="K241" i="9"/>
  <c r="M241" i="9" s="1"/>
  <c r="T269" i="9"/>
  <c r="AC99" i="9"/>
  <c r="T110" i="9"/>
  <c r="AC116" i="9"/>
  <c r="T118" i="9"/>
  <c r="K138" i="9"/>
  <c r="M138" i="9" s="1"/>
  <c r="AC139" i="9"/>
  <c r="T169" i="9"/>
  <c r="AC185" i="9"/>
  <c r="K211" i="9"/>
  <c r="M211" i="9" s="1"/>
  <c r="AC236" i="9"/>
  <c r="AC243" i="9"/>
  <c r="AC269" i="9"/>
  <c r="K125" i="9"/>
  <c r="M125" i="9" s="1"/>
  <c r="T146" i="9"/>
  <c r="K160" i="9"/>
  <c r="M160" i="9" s="1"/>
  <c r="AC165" i="9"/>
  <c r="T179" i="9"/>
  <c r="AC195" i="9"/>
  <c r="AC219" i="9"/>
  <c r="AC222" i="9"/>
  <c r="K304" i="9"/>
  <c r="M304" i="9" s="1"/>
  <c r="AC304" i="9"/>
  <c r="AC275" i="9"/>
  <c r="K300" i="9"/>
  <c r="M300" i="9" s="1"/>
  <c r="T247" i="9"/>
  <c r="K262" i="9"/>
  <c r="M262" i="9" s="1"/>
  <c r="K264" i="9"/>
  <c r="M264" i="9" s="1"/>
  <c r="AC267" i="9"/>
  <c r="K278" i="9"/>
  <c r="M278" i="9" s="1"/>
  <c r="T282" i="9"/>
  <c r="T293" i="9"/>
  <c r="AC297" i="9"/>
  <c r="T302" i="9"/>
  <c r="K307" i="9"/>
  <c r="M307" i="9" s="1"/>
  <c r="AC233" i="9"/>
  <c r="T249" i="9"/>
  <c r="T256" i="9"/>
  <c r="T258" i="9"/>
  <c r="K270" i="9"/>
  <c r="M270" i="9" s="1"/>
  <c r="K298" i="9"/>
  <c r="M298" i="9" s="1"/>
  <c r="AC176" i="9"/>
  <c r="T182" i="9"/>
  <c r="K188" i="9"/>
  <c r="M188" i="9" s="1"/>
  <c r="T201" i="9"/>
  <c r="AC204" i="9"/>
  <c r="AC216" i="9"/>
  <c r="T218" i="9"/>
  <c r="AC221" i="9"/>
  <c r="T235" i="9"/>
  <c r="AC247" i="9"/>
  <c r="K253" i="9"/>
  <c r="M253" i="9" s="1"/>
  <c r="T264" i="9"/>
  <c r="AC273" i="9"/>
  <c r="AC258" i="9"/>
  <c r="T237" i="9"/>
  <c r="AC249" i="9"/>
  <c r="K287" i="9"/>
  <c r="M287" i="9" s="1"/>
  <c r="AC291" i="9"/>
  <c r="K303" i="9"/>
  <c r="M303" i="9" s="1"/>
  <c r="T274" i="9"/>
  <c r="T276" i="9"/>
  <c r="AC278" i="9"/>
  <c r="T287" i="9"/>
  <c r="T296" i="9"/>
  <c r="K301" i="9"/>
  <c r="M301" i="9" s="1"/>
  <c r="AC268" i="9"/>
  <c r="AC270" i="9"/>
  <c r="AC274" i="9"/>
  <c r="K281" i="9"/>
  <c r="M281" i="9" s="1"/>
  <c r="T283" i="9"/>
  <c r="T285" i="9"/>
  <c r="K290" i="9"/>
  <c r="M290" i="9" s="1"/>
  <c r="T210" i="9"/>
  <c r="AC253" i="9"/>
  <c r="T259" i="9"/>
  <c r="K265" i="9"/>
  <c r="M265" i="9" s="1"/>
  <c r="K299" i="9"/>
  <c r="M299" i="9" s="1"/>
  <c r="AC303" i="9"/>
  <c r="K207" i="9"/>
  <c r="M207" i="9" s="1"/>
  <c r="T217" i="9"/>
  <c r="K243" i="9"/>
  <c r="M243" i="9" s="1"/>
  <c r="T248" i="9"/>
  <c r="T292" i="9"/>
  <c r="AC294" i="9"/>
  <c r="K226" i="9"/>
  <c r="M226" i="9" s="1"/>
  <c r="K254" i="9"/>
  <c r="M254" i="9" s="1"/>
  <c r="AC285" i="9"/>
  <c r="T290" i="9"/>
  <c r="K297" i="9"/>
  <c r="M297" i="9" s="1"/>
  <c r="T299" i="9"/>
  <c r="T307" i="9"/>
  <c r="K283" i="9"/>
  <c r="M283" i="9" s="1"/>
  <c r="AC293" i="9"/>
  <c r="T304" i="9"/>
  <c r="T220" i="9"/>
  <c r="AC241" i="9"/>
  <c r="K263" i="9"/>
  <c r="M263" i="9" s="1"/>
  <c r="T280" i="9"/>
  <c r="K291" i="9"/>
  <c r="M291" i="9" s="1"/>
  <c r="AC301" i="9"/>
  <c r="T306" i="9"/>
  <c r="S181" i="8"/>
  <c r="S325" i="8"/>
  <c r="T170" i="8"/>
  <c r="T186" i="8"/>
  <c r="R256" i="8"/>
  <c r="R224" i="8"/>
  <c r="R272" i="8"/>
  <c r="S261" i="8"/>
  <c r="R208" i="8"/>
  <c r="S229" i="8"/>
  <c r="T330" i="8"/>
  <c r="T314" i="8"/>
  <c r="S117" i="8"/>
  <c r="S101" i="8"/>
  <c r="R161" i="8"/>
  <c r="S178" i="8"/>
  <c r="S253" i="8"/>
  <c r="T130" i="8"/>
  <c r="T178" i="8"/>
  <c r="R285" i="8"/>
  <c r="T161" i="8"/>
  <c r="R233" i="8"/>
  <c r="R52" i="8"/>
  <c r="S53" i="8"/>
  <c r="T54" i="8"/>
  <c r="R68" i="8"/>
  <c r="S69" i="8"/>
  <c r="T70" i="8"/>
  <c r="R84" i="8"/>
  <c r="S85" i="8"/>
  <c r="T86" i="8"/>
  <c r="R94" i="8"/>
  <c r="S96" i="8"/>
  <c r="T98" i="8"/>
  <c r="R112" i="8"/>
  <c r="R114" i="8"/>
  <c r="S128" i="8"/>
  <c r="S130" i="8"/>
  <c r="R176" i="8"/>
  <c r="T194" i="8"/>
  <c r="T199" i="8"/>
  <c r="S203" i="8"/>
  <c r="T237" i="8"/>
  <c r="T325" i="8"/>
  <c r="S144" i="8"/>
  <c r="R51" i="8"/>
  <c r="S52" i="8"/>
  <c r="T53" i="8"/>
  <c r="R67" i="8"/>
  <c r="S68" i="8"/>
  <c r="T69" i="8"/>
  <c r="R83" i="8"/>
  <c r="S84" i="8"/>
  <c r="T85" i="8"/>
  <c r="T94" i="8"/>
  <c r="T96" i="8"/>
  <c r="R98" i="8"/>
  <c r="S112" i="8"/>
  <c r="S114" i="8"/>
  <c r="T128" i="8"/>
  <c r="R159" i="8"/>
  <c r="S176" i="8"/>
  <c r="R192" i="8"/>
  <c r="T203" i="8"/>
  <c r="S283" i="8"/>
  <c r="S194" i="8"/>
  <c r="R128" i="8"/>
  <c r="R41" i="8"/>
  <c r="R50" i="8"/>
  <c r="S51" i="8"/>
  <c r="T52" i="8"/>
  <c r="R66" i="8"/>
  <c r="S67" i="8"/>
  <c r="T68" i="8"/>
  <c r="R82" i="8"/>
  <c r="S83" i="8"/>
  <c r="T84" i="8"/>
  <c r="S91" i="8"/>
  <c r="S98" i="8"/>
  <c r="T112" i="8"/>
  <c r="R126" i="8"/>
  <c r="S192" i="8"/>
  <c r="R218" i="8"/>
  <c r="R144" i="8"/>
  <c r="R49" i="8"/>
  <c r="S50" i="8"/>
  <c r="T51" i="8"/>
  <c r="R65" i="8"/>
  <c r="S66" i="8"/>
  <c r="T67" i="8"/>
  <c r="R81" i="8"/>
  <c r="S82" i="8"/>
  <c r="T83" i="8"/>
  <c r="R110" i="8"/>
  <c r="T147" i="8"/>
  <c r="S211" i="8"/>
  <c r="R276" i="8"/>
  <c r="R145" i="8"/>
  <c r="S162" i="8"/>
  <c r="R301" i="8"/>
  <c r="S145" i="8"/>
  <c r="T162" i="8"/>
  <c r="T179" i="8"/>
  <c r="T216" i="8"/>
  <c r="R230" i="8"/>
  <c r="S301" i="8"/>
  <c r="S94" i="8"/>
  <c r="S237" i="8"/>
  <c r="S47" i="8"/>
  <c r="T48" i="8"/>
  <c r="R62" i="8"/>
  <c r="S63" i="8"/>
  <c r="T64" i="8"/>
  <c r="R78" i="8"/>
  <c r="S79" i="8"/>
  <c r="T80" i="8"/>
  <c r="R93" i="8"/>
  <c r="R95" i="8"/>
  <c r="S129" i="8"/>
  <c r="T145" i="8"/>
  <c r="R177" i="8"/>
  <c r="T114" i="8"/>
  <c r="S199" i="8"/>
  <c r="S285" i="8"/>
  <c r="S113" i="8"/>
  <c r="T129" i="8"/>
  <c r="R160" i="8"/>
  <c r="S177" i="8"/>
  <c r="R193" i="8"/>
  <c r="T204" i="8"/>
  <c r="T95" i="8"/>
  <c r="S97" i="8"/>
  <c r="T113" i="8"/>
  <c r="R129" i="8"/>
  <c r="R143" i="8"/>
  <c r="S160" i="8"/>
  <c r="T177" i="8"/>
  <c r="S193" i="8"/>
  <c r="R248" i="8"/>
  <c r="S95" i="8"/>
  <c r="T97" i="8"/>
  <c r="R127" i="8"/>
  <c r="T193" i="8"/>
  <c r="S248" i="8"/>
  <c r="R40" i="8"/>
  <c r="R97" i="8"/>
  <c r="S99" i="8"/>
  <c r="R111" i="8"/>
  <c r="T115" i="8"/>
  <c r="S127" i="8"/>
  <c r="R175" i="8"/>
  <c r="S161" i="8"/>
  <c r="R244" i="8"/>
  <c r="R203" i="8"/>
  <c r="T99" i="8"/>
  <c r="S111" i="8"/>
  <c r="S146" i="8"/>
  <c r="R191" i="8"/>
  <c r="T271" i="8"/>
  <c r="R92" i="8"/>
  <c r="T146" i="8"/>
  <c r="T163" i="8"/>
  <c r="T212" i="8"/>
  <c r="R253" i="8"/>
  <c r="R260" i="8"/>
  <c r="T268" i="8"/>
  <c r="S293" i="8"/>
  <c r="S320" i="8"/>
  <c r="S233" i="8"/>
  <c r="R308" i="8"/>
  <c r="S332" i="8"/>
  <c r="R292" i="8"/>
  <c r="S299" i="8"/>
  <c r="S316" i="8"/>
  <c r="T218" i="8"/>
  <c r="T250" i="8"/>
  <c r="T230" i="8"/>
  <c r="T233" i="8"/>
  <c r="R236" i="8"/>
  <c r="R250" i="8"/>
  <c r="T253" i="8"/>
  <c r="S265" i="8"/>
  <c r="S267" i="8"/>
  <c r="T337" i="8"/>
  <c r="R142" i="8"/>
  <c r="S143" i="8"/>
  <c r="T144" i="8"/>
  <c r="R158" i="8"/>
  <c r="S159" i="8"/>
  <c r="T160" i="8"/>
  <c r="R174" i="8"/>
  <c r="S175" i="8"/>
  <c r="T176" i="8"/>
  <c r="R190" i="8"/>
  <c r="S191" i="8"/>
  <c r="T192" i="8"/>
  <c r="S198" i="8"/>
  <c r="R202" i="8"/>
  <c r="R215" i="8"/>
  <c r="S218" i="8"/>
  <c r="T223" i="8"/>
  <c r="S236" i="8"/>
  <c r="S250" i="8"/>
  <c r="S270" i="8"/>
  <c r="R109" i="8"/>
  <c r="S110" i="8"/>
  <c r="T111" i="8"/>
  <c r="R125" i="8"/>
  <c r="S126" i="8"/>
  <c r="T127" i="8"/>
  <c r="R141" i="8"/>
  <c r="S142" i="8"/>
  <c r="T143" i="8"/>
  <c r="R157" i="8"/>
  <c r="S158" i="8"/>
  <c r="T159" i="8"/>
  <c r="R173" i="8"/>
  <c r="S174" i="8"/>
  <c r="T175" i="8"/>
  <c r="R189" i="8"/>
  <c r="S190" i="8"/>
  <c r="T191" i="8"/>
  <c r="T198" i="8"/>
  <c r="S202" i="8"/>
  <c r="S222" i="8"/>
  <c r="R232" i="8"/>
  <c r="T236" i="8"/>
  <c r="R265" i="8"/>
  <c r="R267" i="8"/>
  <c r="T270" i="8"/>
  <c r="S312" i="8"/>
  <c r="T321" i="8"/>
  <c r="S328" i="8"/>
  <c r="R188" i="8"/>
  <c r="S189" i="8"/>
  <c r="T190" i="8"/>
  <c r="T202" i="8"/>
  <c r="R284" i="8"/>
  <c r="T310" i="8"/>
  <c r="S340" i="8"/>
  <c r="S217" i="8"/>
  <c r="R221" i="8"/>
  <c r="S252" i="8"/>
  <c r="T278" i="8"/>
  <c r="R282" i="8"/>
  <c r="T287" i="8"/>
  <c r="R300" i="8"/>
  <c r="T303" i="8"/>
  <c r="S232" i="8"/>
  <c r="S249" i="8"/>
  <c r="T252" i="8"/>
  <c r="R269" i="8"/>
  <c r="T284" i="8"/>
  <c r="S201" i="8"/>
  <c r="R217" i="8"/>
  <c r="T235" i="8"/>
  <c r="S269" i="8"/>
  <c r="T286" i="8"/>
  <c r="T294" i="8"/>
  <c r="R298" i="8"/>
  <c r="T300" i="8"/>
  <c r="T302" i="8"/>
  <c r="T317" i="8"/>
  <c r="S324" i="8"/>
  <c r="R264" i="8"/>
  <c r="R266" i="8"/>
  <c r="T234" i="8"/>
  <c r="S277" i="8"/>
  <c r="S309" i="8"/>
  <c r="S336" i="8"/>
  <c r="R200" i="8"/>
  <c r="R216" i="8"/>
  <c r="R251" i="8"/>
  <c r="T266" i="8"/>
  <c r="R299" i="8"/>
  <c r="S300" i="8"/>
  <c r="R312" i="8"/>
  <c r="R316" i="8"/>
  <c r="R320" i="8"/>
  <c r="R324" i="8"/>
  <c r="R328" i="8"/>
  <c r="R332" i="8"/>
  <c r="R336" i="8"/>
  <c r="R340" i="8"/>
  <c r="R281" i="8"/>
  <c r="S282" i="8"/>
  <c r="T283" i="8"/>
  <c r="R297" i="8"/>
  <c r="S298" i="8"/>
  <c r="T299" i="8"/>
  <c r="T312" i="8"/>
  <c r="T316" i="8"/>
  <c r="T320" i="8"/>
  <c r="T324" i="8"/>
  <c r="T328" i="8"/>
  <c r="T332" i="8"/>
  <c r="T336" i="8"/>
  <c r="T340" i="8"/>
  <c r="R280" i="8"/>
  <c r="S281" i="8"/>
  <c r="T282" i="8"/>
  <c r="R296" i="8"/>
  <c r="S297" i="8"/>
  <c r="T298" i="8"/>
  <c r="T101" i="7"/>
  <c r="S181" i="7"/>
  <c r="T186" i="7"/>
  <c r="T74" i="7"/>
  <c r="T181" i="7"/>
  <c r="R208" i="7"/>
  <c r="R256" i="7"/>
  <c r="S261" i="7"/>
  <c r="R272" i="7"/>
  <c r="T314" i="7"/>
  <c r="S325" i="7"/>
  <c r="S149" i="7"/>
  <c r="S208" i="7"/>
  <c r="R240" i="7"/>
  <c r="S245" i="7"/>
  <c r="S256" i="7"/>
  <c r="T261" i="7"/>
  <c r="S272" i="7"/>
  <c r="S277" i="7"/>
  <c r="R304" i="7"/>
  <c r="T149" i="7"/>
  <c r="T154" i="7"/>
  <c r="S165" i="7"/>
  <c r="S240" i="7"/>
  <c r="T245" i="7"/>
  <c r="T277" i="7"/>
  <c r="S304" i="7"/>
  <c r="R59" i="7"/>
  <c r="S133" i="7"/>
  <c r="T138" i="7"/>
  <c r="T165" i="7"/>
  <c r="R224" i="7"/>
  <c r="S229" i="7"/>
  <c r="T309" i="7"/>
  <c r="T90" i="7"/>
  <c r="T133" i="7"/>
  <c r="T170" i="7"/>
  <c r="S224" i="7"/>
  <c r="T229" i="7"/>
  <c r="S309" i="7"/>
  <c r="R40" i="7"/>
  <c r="R75" i="7"/>
  <c r="S293" i="7"/>
  <c r="T330" i="7"/>
  <c r="S45" i="7"/>
  <c r="R110" i="7"/>
  <c r="R127" i="7"/>
  <c r="T161" i="7"/>
  <c r="S192" i="7"/>
  <c r="T232" i="7"/>
  <c r="T129" i="7"/>
  <c r="S159" i="7"/>
  <c r="R200" i="7"/>
  <c r="T321" i="7"/>
  <c r="R173" i="7"/>
  <c r="T192" i="7"/>
  <c r="T300" i="7"/>
  <c r="R52" i="7"/>
  <c r="S53" i="7"/>
  <c r="T54" i="7"/>
  <c r="R68" i="7"/>
  <c r="S69" i="7"/>
  <c r="T70" i="7"/>
  <c r="R84" i="7"/>
  <c r="S85" i="7"/>
  <c r="T86" i="7"/>
  <c r="S93" i="7"/>
  <c r="R97" i="7"/>
  <c r="T98" i="7"/>
  <c r="T115" i="7"/>
  <c r="S127" i="7"/>
  <c r="S129" i="7"/>
  <c r="T143" i="7"/>
  <c r="R157" i="7"/>
  <c r="S176" i="7"/>
  <c r="S190" i="7"/>
  <c r="T212" i="7"/>
  <c r="R218" i="7"/>
  <c r="R229" i="7"/>
  <c r="T159" i="7"/>
  <c r="R204" i="7"/>
  <c r="R51" i="7"/>
  <c r="S52" i="7"/>
  <c r="T53" i="7"/>
  <c r="R67" i="7"/>
  <c r="S68" i="7"/>
  <c r="T69" i="7"/>
  <c r="R83" i="7"/>
  <c r="S84" i="7"/>
  <c r="T85" i="7"/>
  <c r="T93" i="7"/>
  <c r="S97" i="7"/>
  <c r="T110" i="7"/>
  <c r="S114" i="7"/>
  <c r="T127" i="7"/>
  <c r="R141" i="7"/>
  <c r="T176" i="7"/>
  <c r="T206" i="7"/>
  <c r="S218" i="7"/>
  <c r="R143" i="7"/>
  <c r="R41" i="7"/>
  <c r="R50" i="7"/>
  <c r="S51" i="7"/>
  <c r="T52" i="7"/>
  <c r="R66" i="7"/>
  <c r="S67" i="7"/>
  <c r="T68" i="7"/>
  <c r="R82" i="7"/>
  <c r="S83" i="7"/>
  <c r="T84" i="7"/>
  <c r="T97" i="7"/>
  <c r="S110" i="7"/>
  <c r="T114" i="7"/>
  <c r="R125" i="7"/>
  <c r="R176" i="7"/>
  <c r="S336" i="7"/>
  <c r="S212" i="7"/>
  <c r="R258" i="7"/>
  <c r="S41" i="7"/>
  <c r="R44" i="7"/>
  <c r="R49" i="7"/>
  <c r="S50" i="7"/>
  <c r="T51" i="7"/>
  <c r="R65" i="7"/>
  <c r="S66" i="7"/>
  <c r="T67" i="7"/>
  <c r="R81" i="7"/>
  <c r="S82" i="7"/>
  <c r="T83" i="7"/>
  <c r="R92" i="7"/>
  <c r="R96" i="7"/>
  <c r="R107" i="7"/>
  <c r="R113" i="7"/>
  <c r="S125" i="7"/>
  <c r="R174" i="7"/>
  <c r="T178" i="7"/>
  <c r="T313" i="7"/>
  <c r="S160" i="7"/>
  <c r="S174" i="7"/>
  <c r="T193" i="7"/>
  <c r="S144" i="7"/>
  <c r="T160" i="7"/>
  <c r="R191" i="7"/>
  <c r="T268" i="7"/>
  <c r="S270" i="7"/>
  <c r="S109" i="7"/>
  <c r="T112" i="7"/>
  <c r="S128" i="7"/>
  <c r="T144" i="7"/>
  <c r="S191" i="7"/>
  <c r="T201" i="7"/>
  <c r="S205" i="7"/>
  <c r="R253" i="7"/>
  <c r="R266" i="7"/>
  <c r="T270" i="7"/>
  <c r="R91" i="7"/>
  <c r="S95" i="7"/>
  <c r="R112" i="7"/>
  <c r="T128" i="7"/>
  <c r="R144" i="7"/>
  <c r="R158" i="7"/>
  <c r="T162" i="7"/>
  <c r="T191" i="7"/>
  <c r="T205" i="7"/>
  <c r="R234" i="7"/>
  <c r="S253" i="7"/>
  <c r="S266" i="7"/>
  <c r="S143" i="7"/>
  <c r="R190" i="7"/>
  <c r="R237" i="7"/>
  <c r="S91" i="7"/>
  <c r="T95" i="7"/>
  <c r="R106" i="7"/>
  <c r="R109" i="7"/>
  <c r="R128" i="7"/>
  <c r="R142" i="7"/>
  <c r="T146" i="7"/>
  <c r="S158" i="7"/>
  <c r="T177" i="7"/>
  <c r="S201" i="7"/>
  <c r="R205" i="7"/>
  <c r="S234" i="7"/>
  <c r="T145" i="7"/>
  <c r="R124" i="7"/>
  <c r="R126" i="7"/>
  <c r="T130" i="7"/>
  <c r="S142" i="7"/>
  <c r="R175" i="7"/>
  <c r="R189" i="7"/>
  <c r="S238" i="7"/>
  <c r="T249" i="7"/>
  <c r="T329" i="7"/>
  <c r="R159" i="7"/>
  <c r="R94" i="7"/>
  <c r="S111" i="7"/>
  <c r="S126" i="7"/>
  <c r="S175" i="7"/>
  <c r="S177" i="7"/>
  <c r="T238" i="7"/>
  <c r="R285" i="7"/>
  <c r="S94" i="7"/>
  <c r="R108" i="7"/>
  <c r="T175" i="7"/>
  <c r="S232" i="7"/>
  <c r="S285" i="7"/>
  <c r="T302" i="7"/>
  <c r="S216" i="7"/>
  <c r="T251" i="7"/>
  <c r="R298" i="7"/>
  <c r="R215" i="7"/>
  <c r="S283" i="7"/>
  <c r="S298" i="7"/>
  <c r="T283" i="7"/>
  <c r="R231" i="7"/>
  <c r="T234" i="7"/>
  <c r="S237" i="7"/>
  <c r="S250" i="7"/>
  <c r="S316" i="7"/>
  <c r="S324" i="7"/>
  <c r="S332" i="7"/>
  <c r="T126" i="7"/>
  <c r="R140" i="7"/>
  <c r="S141" i="7"/>
  <c r="T142" i="7"/>
  <c r="R156" i="7"/>
  <c r="S157" i="7"/>
  <c r="T158" i="7"/>
  <c r="R172" i="7"/>
  <c r="S173" i="7"/>
  <c r="T174" i="7"/>
  <c r="R188" i="7"/>
  <c r="S189" i="7"/>
  <c r="T190" i="7"/>
  <c r="S200" i="7"/>
  <c r="S204" i="7"/>
  <c r="R211" i="7"/>
  <c r="T218" i="7"/>
  <c r="T223" i="7"/>
  <c r="S248" i="7"/>
  <c r="R281" i="7"/>
  <c r="T287" i="7"/>
  <c r="T316" i="7"/>
  <c r="T337" i="7"/>
  <c r="R171" i="7"/>
  <c r="S172" i="7"/>
  <c r="T173" i="7"/>
  <c r="R187" i="7"/>
  <c r="S188" i="7"/>
  <c r="T189" i="7"/>
  <c r="T200" i="7"/>
  <c r="T204" i="7"/>
  <c r="S222" i="7"/>
  <c r="R250" i="7"/>
  <c r="S267" i="7"/>
  <c r="R265" i="7"/>
  <c r="T267" i="7"/>
  <c r="R301" i="7"/>
  <c r="T217" i="7"/>
  <c r="T233" i="7"/>
  <c r="S299" i="7"/>
  <c r="S340" i="7"/>
  <c r="S199" i="7"/>
  <c r="R217" i="7"/>
  <c r="R233" i="7"/>
  <c r="T236" i="7"/>
  <c r="T252" i="7"/>
  <c r="T284" i="7"/>
  <c r="T299" i="7"/>
  <c r="R214" i="7"/>
  <c r="S217" i="7"/>
  <c r="S233" i="7"/>
  <c r="T255" i="7"/>
  <c r="R284" i="7"/>
  <c r="S286" i="7"/>
  <c r="R202" i="7"/>
  <c r="R247" i="7"/>
  <c r="R282" i="7"/>
  <c r="R297" i="7"/>
  <c r="S312" i="7"/>
  <c r="T220" i="7"/>
  <c r="R249" i="7"/>
  <c r="S282" i="7"/>
  <c r="T312" i="7"/>
  <c r="S320" i="7"/>
  <c r="S328" i="7"/>
  <c r="R283" i="7"/>
  <c r="S284" i="7"/>
  <c r="T285" i="7"/>
  <c r="R299" i="7"/>
  <c r="S300" i="7"/>
  <c r="T301" i="7"/>
  <c r="R312" i="7"/>
  <c r="R316" i="7"/>
  <c r="R320" i="7"/>
  <c r="R324" i="7"/>
  <c r="R328" i="7"/>
  <c r="R332" i="7"/>
  <c r="R336" i="7"/>
  <c r="R340" i="7"/>
  <c r="T320" i="7"/>
  <c r="T324" i="7"/>
  <c r="T328" i="7"/>
  <c r="T332" i="7"/>
  <c r="T336" i="7"/>
  <c r="T340" i="7"/>
  <c r="R248" i="7"/>
  <c r="S249" i="7"/>
  <c r="T250" i="7"/>
  <c r="R264" i="7"/>
  <c r="S265" i="7"/>
  <c r="T266" i="7"/>
  <c r="R280" i="7"/>
  <c r="S281" i="7"/>
  <c r="T282" i="7"/>
  <c r="R296" i="7"/>
  <c r="S297" i="7"/>
  <c r="T298" i="7"/>
  <c r="R263" i="7"/>
  <c r="S264" i="7"/>
  <c r="T265" i="7"/>
  <c r="R279" i="7"/>
  <c r="S280" i="7"/>
  <c r="T281" i="7"/>
  <c r="R295" i="7"/>
  <c r="S296" i="7"/>
  <c r="T297" i="7"/>
  <c r="R311" i="7"/>
  <c r="R315" i="7"/>
  <c r="R319" i="7"/>
  <c r="R323" i="7"/>
  <c r="R327" i="7"/>
  <c r="R331" i="7"/>
  <c r="R335" i="7"/>
  <c r="R339" i="7"/>
  <c r="T296" i="4"/>
  <c r="Z296" i="4" s="1"/>
  <c r="T328" i="4"/>
  <c r="Z328" i="4" s="1"/>
  <c r="R286" i="4"/>
  <c r="X286" i="4" s="1"/>
  <c r="S323" i="4"/>
  <c r="Y323" i="4" s="1"/>
  <c r="T120" i="4"/>
  <c r="Z120" i="4" s="1"/>
  <c r="R78" i="4"/>
  <c r="X78" i="4" s="1"/>
  <c r="T312" i="4"/>
  <c r="Z312" i="4" s="1"/>
  <c r="R100" i="4"/>
  <c r="X100" i="4" s="1"/>
  <c r="S73" i="4"/>
  <c r="Y73" i="4" s="1"/>
  <c r="R116" i="4"/>
  <c r="X116" i="4" s="1"/>
  <c r="T168" i="4"/>
  <c r="Z168" i="4" s="1"/>
  <c r="R212" i="4"/>
  <c r="X212" i="4" s="1"/>
  <c r="S281" i="4"/>
  <c r="Y281" i="4" s="1"/>
  <c r="T62" i="4"/>
  <c r="Z62" i="4" s="1"/>
  <c r="T105" i="4"/>
  <c r="Z105" i="4" s="1"/>
  <c r="R132" i="4"/>
  <c r="X132" i="4" s="1"/>
  <c r="R148" i="4"/>
  <c r="X148" i="4" s="1"/>
  <c r="S241" i="4"/>
  <c r="Y241" i="4" s="1"/>
  <c r="S244" i="4"/>
  <c r="Y244" i="4" s="1"/>
  <c r="T259" i="4"/>
  <c r="Z259" i="4" s="1"/>
  <c r="R276" i="4"/>
  <c r="X276" i="4" s="1"/>
  <c r="R292" i="4"/>
  <c r="X292" i="4" s="1"/>
  <c r="R318" i="4"/>
  <c r="X318" i="4" s="1"/>
  <c r="R332" i="4"/>
  <c r="X332" i="4" s="1"/>
  <c r="S337" i="4"/>
  <c r="Y337" i="4" s="1"/>
  <c r="T70" i="4"/>
  <c r="Z70" i="4" s="1"/>
  <c r="T94" i="4"/>
  <c r="Z94" i="4" s="1"/>
  <c r="T102" i="4"/>
  <c r="Z102" i="4" s="1"/>
  <c r="T110" i="4"/>
  <c r="Z110" i="4" s="1"/>
  <c r="T121" i="4"/>
  <c r="Z121" i="4" s="1"/>
  <c r="T152" i="4"/>
  <c r="Z152" i="4" s="1"/>
  <c r="S193" i="4"/>
  <c r="Y193" i="4" s="1"/>
  <c r="T200" i="4"/>
  <c r="Z200" i="4" s="1"/>
  <c r="R207" i="4"/>
  <c r="X207" i="4" s="1"/>
  <c r="R238" i="4"/>
  <c r="X238" i="4" s="1"/>
  <c r="T264" i="4"/>
  <c r="Z264" i="4" s="1"/>
  <c r="S292" i="4"/>
  <c r="Y292" i="4" s="1"/>
  <c r="T307" i="4"/>
  <c r="Z307" i="4" s="1"/>
  <c r="T86" i="4"/>
  <c r="Z86" i="4" s="1"/>
  <c r="R94" i="4"/>
  <c r="X94" i="4" s="1"/>
  <c r="R110" i="4"/>
  <c r="X110" i="4" s="1"/>
  <c r="T118" i="4"/>
  <c r="Z118" i="4" s="1"/>
  <c r="S145" i="4"/>
  <c r="Y145" i="4" s="1"/>
  <c r="R287" i="4"/>
  <c r="X287" i="4" s="1"/>
  <c r="R302" i="4"/>
  <c r="X302" i="4" s="1"/>
  <c r="R323" i="4"/>
  <c r="X323" i="4" s="1"/>
  <c r="R52" i="4"/>
  <c r="X52" i="4" s="1"/>
  <c r="S137" i="4"/>
  <c r="Y137" i="4" s="1"/>
  <c r="T169" i="4"/>
  <c r="Z169" i="4" s="1"/>
  <c r="T182" i="4"/>
  <c r="Z182" i="4" s="1"/>
  <c r="T238" i="4"/>
  <c r="Z238" i="4" s="1"/>
  <c r="R260" i="4"/>
  <c r="X260" i="4" s="1"/>
  <c r="R308" i="4"/>
  <c r="X308" i="4" s="1"/>
  <c r="T78" i="4"/>
  <c r="Z78" i="4" s="1"/>
  <c r="T126" i="4"/>
  <c r="Z126" i="4" s="1"/>
  <c r="T134" i="4"/>
  <c r="Z134" i="4" s="1"/>
  <c r="T137" i="4"/>
  <c r="Z137" i="4" s="1"/>
  <c r="R201" i="4"/>
  <c r="X201" i="4" s="1"/>
  <c r="S260" i="4"/>
  <c r="Y260" i="4" s="1"/>
  <c r="S265" i="4"/>
  <c r="Y265" i="4" s="1"/>
  <c r="S273" i="4"/>
  <c r="Y273" i="4" s="1"/>
  <c r="R300" i="4"/>
  <c r="X300" i="4" s="1"/>
  <c r="S308" i="4"/>
  <c r="Y308" i="4" s="1"/>
  <c r="S312" i="4"/>
  <c r="Y312" i="4" s="1"/>
  <c r="S49" i="4"/>
  <c r="Y49" i="4" s="1"/>
  <c r="R142" i="4"/>
  <c r="X142" i="4" s="1"/>
  <c r="T158" i="4"/>
  <c r="Z158" i="4" s="1"/>
  <c r="T190" i="4"/>
  <c r="Z190" i="4" s="1"/>
  <c r="S222" i="4"/>
  <c r="Y222" i="4" s="1"/>
  <c r="S227" i="4"/>
  <c r="Y227" i="4" s="1"/>
  <c r="R319" i="4"/>
  <c r="X319" i="4" s="1"/>
  <c r="S67" i="4"/>
  <c r="Y67" i="4" s="1"/>
  <c r="R92" i="4"/>
  <c r="X92" i="4" s="1"/>
  <c r="T153" i="4"/>
  <c r="Z153" i="4" s="1"/>
  <c r="R158" i="4"/>
  <c r="X158" i="4" s="1"/>
  <c r="S179" i="4"/>
  <c r="Y179" i="4" s="1"/>
  <c r="R190" i="4"/>
  <c r="X190" i="4" s="1"/>
  <c r="T227" i="4"/>
  <c r="Z227" i="4" s="1"/>
  <c r="R239" i="4"/>
  <c r="X239" i="4" s="1"/>
  <c r="R270" i="4"/>
  <c r="X270" i="4" s="1"/>
  <c r="S329" i="4"/>
  <c r="Y329" i="4" s="1"/>
  <c r="R339" i="4"/>
  <c r="X339" i="4" s="1"/>
  <c r="R108" i="4"/>
  <c r="X108" i="4" s="1"/>
  <c r="T142" i="4"/>
  <c r="Z142" i="4" s="1"/>
  <c r="T150" i="4"/>
  <c r="Z150" i="4" s="1"/>
  <c r="T179" i="4"/>
  <c r="Z179" i="4" s="1"/>
  <c r="R220" i="4"/>
  <c r="X220" i="4" s="1"/>
  <c r="T232" i="4"/>
  <c r="Z232" i="4" s="1"/>
  <c r="T270" i="4"/>
  <c r="Z270" i="4" s="1"/>
  <c r="S339" i="4"/>
  <c r="Y339" i="4" s="1"/>
  <c r="S201" i="4"/>
  <c r="Y201" i="4" s="1"/>
  <c r="R60" i="4"/>
  <c r="X60" i="4" s="1"/>
  <c r="R174" i="4"/>
  <c r="X174" i="4" s="1"/>
  <c r="T254" i="4"/>
  <c r="Z254" i="4" s="1"/>
  <c r="R334" i="4"/>
  <c r="X334" i="4" s="1"/>
  <c r="S45" i="4"/>
  <c r="Y45" i="4" s="1"/>
  <c r="R59" i="4"/>
  <c r="X59" i="4" s="1"/>
  <c r="S91" i="4"/>
  <c r="Y91" i="4" s="1"/>
  <c r="T106" i="4"/>
  <c r="Z106" i="4" s="1"/>
  <c r="R198" i="4"/>
  <c r="X198" i="4" s="1"/>
  <c r="T250" i="4"/>
  <c r="Z250" i="4" s="1"/>
  <c r="R304" i="4"/>
  <c r="X304" i="4" s="1"/>
  <c r="S325" i="4"/>
  <c r="Y325" i="4" s="1"/>
  <c r="R160" i="4"/>
  <c r="X160" i="4" s="1"/>
  <c r="S229" i="4"/>
  <c r="Y229" i="4" s="1"/>
  <c r="T304" i="4"/>
  <c r="Z304" i="4" s="1"/>
  <c r="S309" i="4"/>
  <c r="Y309" i="4" s="1"/>
  <c r="S315" i="4"/>
  <c r="Y315" i="4" s="1"/>
  <c r="S48" i="4"/>
  <c r="Y48" i="4" s="1"/>
  <c r="R112" i="4"/>
  <c r="X112" i="4" s="1"/>
  <c r="R128" i="4"/>
  <c r="X128" i="4" s="1"/>
  <c r="R150" i="4"/>
  <c r="X150" i="4" s="1"/>
  <c r="T160" i="4"/>
  <c r="Z160" i="4" s="1"/>
  <c r="R192" i="4"/>
  <c r="X192" i="4" s="1"/>
  <c r="T293" i="4"/>
  <c r="Z293" i="4" s="1"/>
  <c r="R54" i="4"/>
  <c r="X54" i="4" s="1"/>
  <c r="S101" i="4"/>
  <c r="Y101" i="4" s="1"/>
  <c r="S192" i="4"/>
  <c r="Y192" i="4" s="1"/>
  <c r="R299" i="4"/>
  <c r="X299" i="4" s="1"/>
  <c r="R326" i="4"/>
  <c r="X326" i="4" s="1"/>
  <c r="R64" i="4"/>
  <c r="X64" i="4" s="1"/>
  <c r="T69" i="4"/>
  <c r="Z69" i="4" s="1"/>
  <c r="S75" i="4"/>
  <c r="Y75" i="4" s="1"/>
  <c r="T101" i="4"/>
  <c r="Z101" i="4" s="1"/>
  <c r="R144" i="4"/>
  <c r="X144" i="4" s="1"/>
  <c r="R171" i="4"/>
  <c r="X171" i="4" s="1"/>
  <c r="S181" i="4"/>
  <c r="Y181" i="4" s="1"/>
  <c r="R251" i="4"/>
  <c r="X251" i="4" s="1"/>
  <c r="T186" i="4"/>
  <c r="Z186" i="4" s="1"/>
  <c r="R40" i="4"/>
  <c r="X40" i="4" s="1"/>
  <c r="T64" i="4"/>
  <c r="Z64" i="4" s="1"/>
  <c r="T138" i="4"/>
  <c r="Z138" i="4" s="1"/>
  <c r="S144" i="4"/>
  <c r="Y144" i="4" s="1"/>
  <c r="S171" i="4"/>
  <c r="Y171" i="4" s="1"/>
  <c r="T181" i="4"/>
  <c r="Z181" i="4" s="1"/>
  <c r="S251" i="4"/>
  <c r="Y251" i="4" s="1"/>
  <c r="T58" i="4"/>
  <c r="Z58" i="4" s="1"/>
  <c r="R187" i="4"/>
  <c r="X187" i="4" s="1"/>
  <c r="S224" i="4"/>
  <c r="Y224" i="4" s="1"/>
  <c r="T234" i="4"/>
  <c r="Z234" i="4" s="1"/>
  <c r="R288" i="4"/>
  <c r="X288" i="4" s="1"/>
  <c r="R294" i="4"/>
  <c r="X294" i="4" s="1"/>
  <c r="R331" i="4"/>
  <c r="X331" i="4" s="1"/>
  <c r="R86" i="4"/>
  <c r="X86" i="4" s="1"/>
  <c r="T90" i="4"/>
  <c r="Z90" i="4" s="1"/>
  <c r="S187" i="4"/>
  <c r="Y187" i="4" s="1"/>
  <c r="S219" i="4"/>
  <c r="Y219" i="4" s="1"/>
  <c r="R230" i="4"/>
  <c r="X230" i="4" s="1"/>
  <c r="S245" i="4"/>
  <c r="Y245" i="4" s="1"/>
  <c r="S288" i="4"/>
  <c r="Y288" i="4" s="1"/>
  <c r="T165" i="4"/>
  <c r="Z165" i="4" s="1"/>
  <c r="R208" i="4"/>
  <c r="X208" i="4" s="1"/>
  <c r="T245" i="4"/>
  <c r="Z245" i="4" s="1"/>
  <c r="R272" i="4"/>
  <c r="X272" i="4" s="1"/>
  <c r="T288" i="4"/>
  <c r="Z288" i="4" s="1"/>
  <c r="S331" i="4"/>
  <c r="Y331" i="4" s="1"/>
  <c r="S133" i="4"/>
  <c r="Y133" i="4" s="1"/>
  <c r="S208" i="4"/>
  <c r="Y208" i="4" s="1"/>
  <c r="R219" i="4"/>
  <c r="X219" i="4" s="1"/>
  <c r="S272" i="4"/>
  <c r="Y272" i="4" s="1"/>
  <c r="R102" i="4"/>
  <c r="X102" i="4" s="1"/>
  <c r="T117" i="4"/>
  <c r="Z117" i="4" s="1"/>
  <c r="T133" i="4"/>
  <c r="Z133" i="4" s="1"/>
  <c r="R182" i="4"/>
  <c r="X182" i="4" s="1"/>
  <c r="T272" i="4"/>
  <c r="Z272" i="4" s="1"/>
  <c r="T266" i="4"/>
  <c r="Z266" i="4" s="1"/>
  <c r="R336" i="4"/>
  <c r="X336" i="4" s="1"/>
  <c r="R166" i="4"/>
  <c r="X166" i="4" s="1"/>
  <c r="S41" i="4"/>
  <c r="R145" i="4"/>
  <c r="X145" i="4" s="1"/>
  <c r="T306" i="4"/>
  <c r="Z306" i="4" s="1"/>
  <c r="S82" i="4"/>
  <c r="Y82" i="4" s="1"/>
  <c r="S86" i="4"/>
  <c r="Y86" i="4" s="1"/>
  <c r="S98" i="4"/>
  <c r="Y98" i="4" s="1"/>
  <c r="S106" i="4"/>
  <c r="Y106" i="4" s="1"/>
  <c r="S114" i="4"/>
  <c r="Y114" i="4" s="1"/>
  <c r="R133" i="4"/>
  <c r="X133" i="4" s="1"/>
  <c r="S164" i="4"/>
  <c r="Y164" i="4" s="1"/>
  <c r="S177" i="4"/>
  <c r="Y177" i="4" s="1"/>
  <c r="R197" i="4"/>
  <c r="X197" i="4" s="1"/>
  <c r="R210" i="4"/>
  <c r="X210" i="4" s="1"/>
  <c r="R117" i="4"/>
  <c r="X117" i="4" s="1"/>
  <c r="T77" i="4"/>
  <c r="Z77" i="4" s="1"/>
  <c r="S60" i="4"/>
  <c r="Y60" i="4" s="1"/>
  <c r="S68" i="4"/>
  <c r="Y68" i="4" s="1"/>
  <c r="R81" i="4"/>
  <c r="X81" i="4" s="1"/>
  <c r="S83" i="4"/>
  <c r="Y83" i="4" s="1"/>
  <c r="S87" i="4"/>
  <c r="Y87" i="4" s="1"/>
  <c r="R155" i="4"/>
  <c r="X155" i="4" s="1"/>
  <c r="T49" i="4"/>
  <c r="Z49" i="4" s="1"/>
  <c r="S46" i="4"/>
  <c r="Y46" i="4" s="1"/>
  <c r="R61" i="4"/>
  <c r="X61" i="4" s="1"/>
  <c r="R69" i="4"/>
  <c r="X69" i="4" s="1"/>
  <c r="S80" i="4"/>
  <c r="Y80" i="4" s="1"/>
  <c r="S81" i="4"/>
  <c r="Y81" i="4" s="1"/>
  <c r="R85" i="4"/>
  <c r="X85" i="4" s="1"/>
  <c r="S88" i="4"/>
  <c r="Y88" i="4" s="1"/>
  <c r="R165" i="4"/>
  <c r="X165" i="4" s="1"/>
  <c r="S175" i="4"/>
  <c r="Y175" i="4" s="1"/>
  <c r="S69" i="4"/>
  <c r="Y69" i="4" s="1"/>
  <c r="T81" i="4"/>
  <c r="Z81" i="4" s="1"/>
  <c r="S84" i="4"/>
  <c r="Y84" i="4" s="1"/>
  <c r="S85" i="4"/>
  <c r="Y85" i="4" s="1"/>
  <c r="S94" i="4"/>
  <c r="Y94" i="4" s="1"/>
  <c r="R97" i="4"/>
  <c r="X97" i="4" s="1"/>
  <c r="R105" i="4"/>
  <c r="X105" i="4" s="1"/>
  <c r="R113" i="4"/>
  <c r="X113" i="4" s="1"/>
  <c r="R129" i="4"/>
  <c r="X129" i="4" s="1"/>
  <c r="R71" i="4"/>
  <c r="X71" i="4" s="1"/>
  <c r="R45" i="4"/>
  <c r="X45" i="4" s="1"/>
  <c r="S102" i="4"/>
  <c r="Y102" i="4" s="1"/>
  <c r="S110" i="4"/>
  <c r="Y110" i="4" s="1"/>
  <c r="T144" i="4"/>
  <c r="Z144" i="4" s="1"/>
  <c r="T48" i="4"/>
  <c r="Z48" i="4" s="1"/>
  <c r="S56" i="4"/>
  <c r="Y56" i="4" s="1"/>
  <c r="R63" i="4"/>
  <c r="X63" i="4" s="1"/>
  <c r="T47" i="4"/>
  <c r="S96" i="4"/>
  <c r="Y96" i="4" s="1"/>
  <c r="S176" i="4"/>
  <c r="Y176" i="4" s="1"/>
  <c r="T216" i="4"/>
  <c r="Z216" i="4" s="1"/>
  <c r="R121" i="4"/>
  <c r="X121" i="4" s="1"/>
  <c r="S72" i="4"/>
  <c r="Y72" i="4" s="1"/>
  <c r="S104" i="4"/>
  <c r="Y104" i="4" s="1"/>
  <c r="S112" i="4"/>
  <c r="Y112" i="4" s="1"/>
  <c r="S205" i="4"/>
  <c r="Y205" i="4" s="1"/>
  <c r="S90" i="4"/>
  <c r="Y90" i="4" s="1"/>
  <c r="R125" i="4"/>
  <c r="X125" i="4" s="1"/>
  <c r="T149" i="4"/>
  <c r="Z149" i="4" s="1"/>
  <c r="S64" i="4"/>
  <c r="Y64" i="4" s="1"/>
  <c r="T208" i="4"/>
  <c r="Z208" i="4" s="1"/>
  <c r="S270" i="4"/>
  <c r="Y270" i="4" s="1"/>
  <c r="T278" i="4"/>
  <c r="Z278" i="4" s="1"/>
  <c r="T210" i="4"/>
  <c r="Z210" i="4" s="1"/>
  <c r="S116" i="4"/>
  <c r="Y116" i="4" s="1"/>
  <c r="S120" i="4"/>
  <c r="Y120" i="4" s="1"/>
  <c r="S124" i="4"/>
  <c r="Y124" i="4" s="1"/>
  <c r="S128" i="4"/>
  <c r="Y128" i="4" s="1"/>
  <c r="S132" i="4"/>
  <c r="Y132" i="4" s="1"/>
  <c r="S136" i="4"/>
  <c r="Y136" i="4" s="1"/>
  <c r="S140" i="4"/>
  <c r="Y140" i="4" s="1"/>
  <c r="S154" i="4"/>
  <c r="Y154" i="4" s="1"/>
  <c r="T162" i="4"/>
  <c r="Z162" i="4" s="1"/>
  <c r="S163" i="4"/>
  <c r="Y163" i="4" s="1"/>
  <c r="R164" i="4"/>
  <c r="X164" i="4" s="1"/>
  <c r="S174" i="4"/>
  <c r="Y174" i="4" s="1"/>
  <c r="R175" i="4"/>
  <c r="X175" i="4" s="1"/>
  <c r="R176" i="4"/>
  <c r="X176" i="4" s="1"/>
  <c r="R177" i="4"/>
  <c r="X177" i="4" s="1"/>
  <c r="S249" i="4"/>
  <c r="Y249" i="4" s="1"/>
  <c r="T163" i="4"/>
  <c r="Z163" i="4" s="1"/>
  <c r="R217" i="4"/>
  <c r="X217" i="4" s="1"/>
  <c r="S223" i="4"/>
  <c r="Y223" i="4" s="1"/>
  <c r="T154" i="4"/>
  <c r="Z154" i="4" s="1"/>
  <c r="S155" i="4"/>
  <c r="Y155" i="4" s="1"/>
  <c r="R156" i="4"/>
  <c r="X156" i="4" s="1"/>
  <c r="T174" i="4"/>
  <c r="Z174" i="4" s="1"/>
  <c r="T175" i="4"/>
  <c r="Z175" i="4" s="1"/>
  <c r="T215" i="4"/>
  <c r="Z215" i="4" s="1"/>
  <c r="S150" i="4"/>
  <c r="Y150" i="4" s="1"/>
  <c r="R157" i="4"/>
  <c r="X157" i="4" s="1"/>
  <c r="R209" i="4"/>
  <c r="X209" i="4" s="1"/>
  <c r="R231" i="4"/>
  <c r="X231" i="4" s="1"/>
  <c r="R262" i="4"/>
  <c r="X262" i="4" s="1"/>
  <c r="S178" i="4"/>
  <c r="Y178" i="4" s="1"/>
  <c r="R179" i="4"/>
  <c r="X179" i="4" s="1"/>
  <c r="R181" i="4"/>
  <c r="X181" i="4" s="1"/>
  <c r="S209" i="4"/>
  <c r="Y209" i="4" s="1"/>
  <c r="S231" i="4"/>
  <c r="Y231" i="4" s="1"/>
  <c r="S166" i="4"/>
  <c r="Y166" i="4" s="1"/>
  <c r="R193" i="4"/>
  <c r="X193" i="4" s="1"/>
  <c r="R223" i="4"/>
  <c r="X223" i="4" s="1"/>
  <c r="S146" i="4"/>
  <c r="Y146" i="4" s="1"/>
  <c r="S196" i="4"/>
  <c r="Y196" i="4" s="1"/>
  <c r="S158" i="4"/>
  <c r="Y158" i="4" s="1"/>
  <c r="S188" i="4"/>
  <c r="Y188" i="4" s="1"/>
  <c r="R203" i="4"/>
  <c r="X203" i="4" s="1"/>
  <c r="R169" i="4"/>
  <c r="X169" i="4" s="1"/>
  <c r="S182" i="4"/>
  <c r="Y182" i="4" s="1"/>
  <c r="R185" i="4"/>
  <c r="X185" i="4" s="1"/>
  <c r="R224" i="4"/>
  <c r="X224" i="4" s="1"/>
  <c r="R282" i="4"/>
  <c r="X282" i="4" s="1"/>
  <c r="T192" i="4"/>
  <c r="Z192" i="4" s="1"/>
  <c r="R161" i="4"/>
  <c r="X161" i="4" s="1"/>
  <c r="R189" i="4"/>
  <c r="X189" i="4" s="1"/>
  <c r="S195" i="4"/>
  <c r="Y195" i="4" s="1"/>
  <c r="R202" i="4"/>
  <c r="X202" i="4" s="1"/>
  <c r="S216" i="4"/>
  <c r="Y216" i="4" s="1"/>
  <c r="T230" i="4"/>
  <c r="Z230" i="4" s="1"/>
  <c r="R232" i="4"/>
  <c r="X232" i="4" s="1"/>
  <c r="T290" i="4"/>
  <c r="Z290" i="4" s="1"/>
  <c r="R256" i="4"/>
  <c r="X256" i="4" s="1"/>
  <c r="S282" i="4"/>
  <c r="Y282" i="4" s="1"/>
  <c r="T262" i="4"/>
  <c r="Z262" i="4" s="1"/>
  <c r="S274" i="4"/>
  <c r="Y274" i="4" s="1"/>
  <c r="R279" i="4"/>
  <c r="X279" i="4" s="1"/>
  <c r="T289" i="4"/>
  <c r="Z289" i="4" s="1"/>
  <c r="R310" i="4"/>
  <c r="X310" i="4" s="1"/>
  <c r="R277" i="4"/>
  <c r="X277" i="4" s="1"/>
  <c r="S279" i="4"/>
  <c r="Y279" i="4" s="1"/>
  <c r="S256" i="4"/>
  <c r="Y256" i="4" s="1"/>
  <c r="S262" i="4"/>
  <c r="Y262" i="4" s="1"/>
  <c r="S277" i="4"/>
  <c r="Y277" i="4" s="1"/>
  <c r="R281" i="4"/>
  <c r="X281" i="4" s="1"/>
  <c r="R248" i="4"/>
  <c r="X248" i="4" s="1"/>
  <c r="R305" i="4"/>
  <c r="X305" i="4" s="1"/>
  <c r="S248" i="4"/>
  <c r="Y248" i="4" s="1"/>
  <c r="S254" i="4"/>
  <c r="Y254" i="4" s="1"/>
  <c r="S255" i="4"/>
  <c r="Y255" i="4" s="1"/>
  <c r="R247" i="4"/>
  <c r="X247" i="4" s="1"/>
  <c r="T248" i="4"/>
  <c r="Z248" i="4" s="1"/>
  <c r="T274" i="4"/>
  <c r="Z274" i="4" s="1"/>
  <c r="R283" i="4"/>
  <c r="X283" i="4" s="1"/>
  <c r="R242" i="4"/>
  <c r="X242" i="4" s="1"/>
  <c r="T261" i="4"/>
  <c r="Z261" i="4" s="1"/>
  <c r="S263" i="4"/>
  <c r="Y263" i="4" s="1"/>
  <c r="R266" i="4"/>
  <c r="X266" i="4" s="1"/>
  <c r="S283" i="4"/>
  <c r="Y283" i="4" s="1"/>
  <c r="T218" i="4"/>
  <c r="Z218" i="4" s="1"/>
  <c r="R267" i="4"/>
  <c r="X267" i="4" s="1"/>
  <c r="S235" i="4"/>
  <c r="Y235" i="4" s="1"/>
  <c r="R236" i="4"/>
  <c r="X236" i="4" s="1"/>
  <c r="R241" i="4"/>
  <c r="X241" i="4" s="1"/>
  <c r="T246" i="4"/>
  <c r="Z246" i="4" s="1"/>
  <c r="R254" i="4"/>
  <c r="X254" i="4" s="1"/>
  <c r="T226" i="4"/>
  <c r="Z226" i="4" s="1"/>
  <c r="S261" i="4"/>
  <c r="Y261" i="4" s="1"/>
  <c r="R278" i="4"/>
  <c r="X278" i="4" s="1"/>
  <c r="S280" i="4"/>
  <c r="Y280" i="4" s="1"/>
  <c r="T198" i="4"/>
  <c r="Z198" i="4" s="1"/>
  <c r="S259" i="4"/>
  <c r="Y259" i="4" s="1"/>
  <c r="R263" i="4"/>
  <c r="X263" i="4" s="1"/>
  <c r="R265" i="4"/>
  <c r="X265" i="4" s="1"/>
  <c r="S278" i="4"/>
  <c r="Y278" i="4" s="1"/>
  <c r="T297" i="4"/>
  <c r="Z297" i="4" s="1"/>
  <c r="R327" i="4"/>
  <c r="X327" i="4" s="1"/>
  <c r="R321" i="4"/>
  <c r="X321" i="4" s="1"/>
  <c r="T305" i="4"/>
  <c r="Z305" i="4" s="1"/>
  <c r="R309" i="4"/>
  <c r="X309" i="4" s="1"/>
  <c r="R285" i="4"/>
  <c r="X285" i="4" s="1"/>
  <c r="S310" i="4"/>
  <c r="Y310" i="4" s="1"/>
  <c r="R301" i="4"/>
  <c r="X301" i="4" s="1"/>
  <c r="T323" i="4"/>
  <c r="Z323" i="4" s="1"/>
  <c r="R289" i="4"/>
  <c r="X289" i="4" s="1"/>
  <c r="R269" i="4"/>
  <c r="X269" i="4" s="1"/>
  <c r="S304" i="4"/>
  <c r="Y304" i="4" s="1"/>
  <c r="R320" i="4"/>
  <c r="X320" i="4" s="1"/>
  <c r="R307" i="4"/>
  <c r="X307" i="4" s="1"/>
  <c r="R328" i="4"/>
  <c r="X328" i="4" s="1"/>
  <c r="S328" i="4"/>
  <c r="Y328" i="4" s="1"/>
  <c r="T265" i="4"/>
  <c r="Z265" i="4" s="1"/>
  <c r="T281" i="4"/>
  <c r="Z281" i="4" s="1"/>
  <c r="T285" i="4"/>
  <c r="Z285" i="4" s="1"/>
  <c r="R298" i="4"/>
  <c r="X298" i="4" s="1"/>
  <c r="S302" i="4"/>
  <c r="Y302" i="4" s="1"/>
  <c r="T335" i="4"/>
  <c r="Z335" i="4" s="1"/>
  <c r="S287" i="4"/>
  <c r="Y287" i="4" s="1"/>
  <c r="S296" i="4"/>
  <c r="Y296" i="4" s="1"/>
  <c r="R297" i="4"/>
  <c r="X297" i="4" s="1"/>
  <c r="S298" i="4"/>
  <c r="Y298" i="4" s="1"/>
  <c r="S322" i="4"/>
  <c r="Y322" i="4" s="1"/>
  <c r="R324" i="4"/>
  <c r="X324" i="4" s="1"/>
  <c r="T330" i="4"/>
  <c r="Z330" i="4" s="1"/>
  <c r="S291" i="4"/>
  <c r="Y291" i="4" s="1"/>
  <c r="R293" i="4"/>
  <c r="X293" i="4" s="1"/>
  <c r="R244" i="4"/>
  <c r="X244" i="4" s="1"/>
  <c r="S306" i="4"/>
  <c r="Y306" i="4" s="1"/>
  <c r="S307" i="4"/>
  <c r="Y307" i="4" s="1"/>
  <c r="T322" i="4"/>
  <c r="Z322" i="4" s="1"/>
  <c r="S334" i="4"/>
  <c r="Y334" i="4" s="1"/>
  <c r="T334" i="4"/>
  <c r="Z334" i="4" s="1"/>
  <c r="S338" i="4"/>
  <c r="Y338" i="4" s="1"/>
  <c r="T329" i="4"/>
  <c r="Z329" i="4" s="1"/>
  <c r="T338" i="4"/>
  <c r="Z338" i="4" s="1"/>
  <c r="S326" i="4"/>
  <c r="Y326" i="4" s="1"/>
  <c r="S332" i="4"/>
  <c r="Y332" i="4" s="1"/>
  <c r="S340" i="4"/>
  <c r="Y340" i="4" s="1"/>
  <c r="R333" i="4"/>
  <c r="X333" i="4" s="1"/>
  <c r="T321" i="4"/>
  <c r="Z321" i="4" s="1"/>
  <c r="S336" i="4"/>
  <c r="Y336" i="4" s="1"/>
  <c r="R325" i="4"/>
  <c r="X325" i="4" s="1"/>
  <c r="S330" i="4"/>
  <c r="Y330" i="4" s="1"/>
  <c r="T337" i="4"/>
  <c r="Z337" i="4" s="1"/>
  <c r="T339" i="4"/>
  <c r="Z339" i="4" s="1"/>
  <c r="R340" i="4"/>
  <c r="X340" i="4" s="1"/>
  <c r="M4" i="9" l="1"/>
  <c r="X38" i="4"/>
  <c r="X341" i="4" s="1"/>
  <c r="Y41" i="4"/>
  <c r="Y341" i="4" s="1"/>
  <c r="Z47" i="4"/>
  <c r="Z341" i="4" s="1"/>
  <c r="M308" i="9" l="1"/>
  <c r="I48" i="3" l="1"/>
  <c r="I47" i="3"/>
  <c r="I46" i="3"/>
  <c r="I45" i="3"/>
  <c r="I44" i="3"/>
  <c r="I40" i="3"/>
  <c r="I37" i="3"/>
  <c r="I36" i="3"/>
  <c r="I35" i="3"/>
  <c r="I31" i="3"/>
  <c r="I28" i="3"/>
  <c r="I27" i="3"/>
  <c r="I26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2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14" i="2"/>
  <c r="E15" i="2"/>
  <c r="E16" i="2"/>
  <c r="E17" i="2"/>
  <c r="E18" i="2"/>
  <c r="E19" i="2"/>
  <c r="E20" i="2"/>
  <c r="E21" i="2"/>
  <c r="E22" i="2"/>
  <c r="E23" i="2"/>
  <c r="E24" i="2"/>
  <c r="E25" i="2"/>
  <c r="E3" i="2"/>
  <c r="E4" i="2"/>
  <c r="E5" i="2"/>
  <c r="E6" i="2"/>
  <c r="E7" i="2"/>
  <c r="E8" i="2"/>
  <c r="E9" i="2"/>
  <c r="E10" i="2"/>
  <c r="E11" i="2"/>
  <c r="E12" i="2"/>
  <c r="E13" i="2"/>
  <c r="E2" i="2"/>
</calcChain>
</file>

<file path=xl/sharedStrings.xml><?xml version="1.0" encoding="utf-8"?>
<sst xmlns="http://schemas.openxmlformats.org/spreadsheetml/2006/main" count="5300" uniqueCount="669">
  <si>
    <t>Period</t>
  </si>
  <si>
    <t>Gasoline</t>
  </si>
  <si>
    <t>Kerosene</t>
  </si>
  <si>
    <t>Heating Oil</t>
  </si>
  <si>
    <t>Vehicle diesel</t>
  </si>
  <si>
    <t>2000.01</t>
  </si>
  <si>
    <t>2000.02</t>
  </si>
  <si>
    <t>2000.03</t>
  </si>
  <si>
    <t>2000.04</t>
  </si>
  <si>
    <t>2000.05</t>
  </si>
  <si>
    <t>2000.06</t>
  </si>
  <si>
    <t>2000.07</t>
  </si>
  <si>
    <t>2000.08</t>
  </si>
  <si>
    <t>2000.09</t>
  </si>
  <si>
    <t>2000.10</t>
  </si>
  <si>
    <t>2000.11</t>
  </si>
  <si>
    <t>2000.12</t>
  </si>
  <si>
    <t>2001.01</t>
  </si>
  <si>
    <t>2001.02</t>
  </si>
  <si>
    <t>2001.03</t>
  </si>
  <si>
    <t>2001.04</t>
  </si>
  <si>
    <t>2001.05</t>
  </si>
  <si>
    <t>2001.06</t>
  </si>
  <si>
    <t>2001.07</t>
  </si>
  <si>
    <t>2001.08</t>
  </si>
  <si>
    <t>2001.09</t>
  </si>
  <si>
    <t>2001.10</t>
  </si>
  <si>
    <t>2001.11</t>
  </si>
  <si>
    <t>2001.12</t>
  </si>
  <si>
    <t>2002.01</t>
  </si>
  <si>
    <t>2002.02</t>
  </si>
  <si>
    <t>2002.03</t>
  </si>
  <si>
    <t>2002.04</t>
  </si>
  <si>
    <t>2002.05</t>
  </si>
  <si>
    <t>2002.06</t>
  </si>
  <si>
    <t>2002.07</t>
  </si>
  <si>
    <t>2002.08</t>
  </si>
  <si>
    <t>2002.09</t>
  </si>
  <si>
    <t>2002.10</t>
  </si>
  <si>
    <t>2002.11</t>
  </si>
  <si>
    <t>2002.12</t>
  </si>
  <si>
    <t>2003.01</t>
  </si>
  <si>
    <t>2003.02</t>
  </si>
  <si>
    <t>2003.03</t>
  </si>
  <si>
    <t>2003.04</t>
  </si>
  <si>
    <t>2003.05</t>
  </si>
  <si>
    <t>2003.06</t>
  </si>
  <si>
    <t>2003.07</t>
  </si>
  <si>
    <t>2003.08</t>
  </si>
  <si>
    <t>2003.09</t>
  </si>
  <si>
    <t>2003.10</t>
  </si>
  <si>
    <t>2003.11</t>
  </si>
  <si>
    <t>2003.12</t>
  </si>
  <si>
    <t>2004.01</t>
  </si>
  <si>
    <t>2004.02</t>
  </si>
  <si>
    <t>2004.03</t>
  </si>
  <si>
    <t>2004.04</t>
  </si>
  <si>
    <t>2004.05</t>
  </si>
  <si>
    <t>2004.06</t>
  </si>
  <si>
    <t>2004.07</t>
  </si>
  <si>
    <t>2004.08</t>
  </si>
  <si>
    <t>2004.09</t>
  </si>
  <si>
    <t>2004.10</t>
  </si>
  <si>
    <t>2004.11</t>
  </si>
  <si>
    <t>2004.12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</si>
  <si>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</si>
  <si>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</si>
  <si>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</si>
  <si>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</si>
  <si>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</si>
  <si>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</si>
  <si>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</si>
  <si>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</si>
  <si>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</si>
  <si>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2005.10</t>
  </si>
  <si>
    <t>2005.11</t>
  </si>
  <si>
    <t>2005.12</t>
  </si>
  <si>
    <t>2006.01</t>
  </si>
  <si>
    <t>2006.02</t>
  </si>
  <si>
    <t>2006.03</t>
  </si>
  <si>
    <t>2006.04</t>
  </si>
  <si>
    <t>2006.05</t>
  </si>
  <si>
    <t>2006.06</t>
  </si>
  <si>
    <t>2006.07</t>
  </si>
  <si>
    <t>2006.08</t>
  </si>
  <si>
    <t>2006.09</t>
  </si>
  <si>
    <t>2006.10</t>
  </si>
  <si>
    <t>2006.11</t>
  </si>
  <si>
    <t>2006.12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</si>
  <si>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</si>
  <si>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</si>
  <si>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</si>
  <si>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</si>
  <si>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</si>
  <si>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</si>
  <si>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</si>
  <si>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</si>
  <si>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</si>
  <si>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2007.10</t>
  </si>
  <si>
    <t>2007.11</t>
  </si>
  <si>
    <t>2007.12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</si>
  <si>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</si>
  <si>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</si>
  <si>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</si>
  <si>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</si>
  <si>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</si>
  <si>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</si>
  <si>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</si>
  <si>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</si>
  <si>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</si>
  <si>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</si>
  <si>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</si>
  <si>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</si>
  <si>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</si>
  <si>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</si>
  <si>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</si>
  <si>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</si>
  <si>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</si>
  <si>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</si>
  <si>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</si>
  <si>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</si>
  <si>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</si>
  <si>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</si>
  <si>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</si>
  <si>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</si>
  <si>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</si>
  <si>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</si>
  <si>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</si>
  <si>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</si>
  <si>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</si>
  <si>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</si>
  <si>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</si>
  <si>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</si>
  <si>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</si>
  <si>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</si>
  <si>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</si>
  <si>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</si>
  <si>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</si>
  <si>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</si>
  <si>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</si>
  <si>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</si>
  <si>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</si>
  <si>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</si>
  <si>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</si>
  <si>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-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</si>
  <si>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</si>
  <si>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</si>
  <si>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</si>
  <si>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</si>
  <si>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</si>
  <si>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</si>
  <si>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</si>
  <si>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</si>
  <si>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</si>
  <si>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</si>
  <si>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</si>
  <si>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</si>
  <si>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</si>
  <si>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</si>
  <si>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</si>
  <si>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</si>
  <si>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</si>
  <si>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</si>
  <si>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</si>
  <si>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</si>
  <si>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</si>
  <si>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</si>
  <si>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</si>
  <si>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</si>
  <si>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</si>
  <si>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</si>
  <si>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</si>
  <si>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</si>
  <si>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</si>
  <si>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</si>
  <si>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</si>
  <si>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</si>
  <si>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</si>
  <si>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</si>
  <si>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</si>
  <si>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</si>
  <si>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</si>
  <si>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</si>
  <si>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</si>
  <si>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</si>
  <si>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</si>
  <si>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</si>
  <si>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</si>
  <si>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</si>
  <si>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</si>
  <si>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</si>
  <si>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</si>
  <si>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</si>
  <si>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</si>
  <si>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</si>
  <si>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</si>
  <si>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</si>
  <si>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</si>
  <si>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</si>
  <si>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</si>
  <si>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</si>
  <si>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</si>
  <si>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</si>
  <si>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</si>
  <si>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</si>
  <si>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</si>
  <si>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</si>
  <si>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</si>
  <si>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</si>
  <si>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</si>
  <si>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</si>
  <si>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</si>
  <si>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</si>
  <si>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</si>
  <si>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</si>
  <si>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</si>
  <si>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</si>
  <si>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</si>
  <si>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</si>
  <si>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</si>
  <si>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</si>
  <si>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</si>
  <si>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</si>
  <si>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</si>
  <si>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</si>
  <si>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</si>
  <si>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</si>
  <si>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</si>
  <si>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</si>
  <si>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</si>
  <si>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</si>
  <si>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</si>
  <si>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</si>
  <si>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</si>
  <si>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</si>
  <si>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</si>
  <si>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</si>
  <si>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</si>
  <si>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</si>
  <si>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</si>
  <si>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</si>
  <si>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</si>
  <si>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</si>
  <si>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</si>
  <si>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</si>
  <si>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</si>
  <si>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</si>
  <si>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</si>
  <si>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</si>
  <si>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</si>
  <si>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</si>
  <si>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</si>
  <si>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</si>
  <si>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</si>
  <si>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</si>
  <si>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</si>
  <si>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</si>
  <si>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</si>
  <si>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</si>
  <si>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</si>
  <si>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</si>
  <si>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</si>
  <si>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</si>
  <si>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</si>
  <si>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</si>
  <si>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</si>
  <si>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</si>
  <si>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</si>
  <si>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</si>
  <si>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</si>
  <si>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</si>
  <si>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</si>
  <si>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</si>
  <si>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</si>
  <si>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</si>
  <si>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</si>
  <si>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</si>
  <si>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</si>
  <si>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</si>
  <si>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</si>
  <si>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</si>
  <si>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</si>
  <si>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</si>
  <si>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</si>
  <si>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</si>
  <si>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</si>
  <si>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</si>
  <si>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</si>
  <si>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</si>
  <si>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</si>
  <si>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</si>
  <si>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</si>
  <si>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</si>
  <si>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</si>
  <si>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</si>
  <si>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</si>
  <si>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</si>
  <si>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</si>
  <si>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</si>
  <si>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2024.06</t>
  </si>
  <si>
    <t>2024.07</t>
  </si>
  <si>
    <t>2024.08</t>
  </si>
  <si>
    <t>2024.09</t>
  </si>
  <si>
    <t>2024.10</t>
  </si>
  <si>
    <t>2024.11</t>
  </si>
  <si>
    <t>2024.12</t>
  </si>
  <si>
    <t>2025.01</t>
  </si>
  <si>
    <t>2025.02</t>
  </si>
  <si>
    <t>2025.03</t>
  </si>
  <si>
    <t>2025.04</t>
  </si>
  <si>
    <t>2025.05</t>
  </si>
  <si>
    <t>2025.06</t>
  </si>
  <si>
    <t>Index</t>
  </si>
  <si>
    <t>Year</t>
  </si>
  <si>
    <t>Month</t>
  </si>
  <si>
    <t>Month (Text)</t>
  </si>
  <si>
    <t>Month Year</t>
  </si>
  <si>
    <t>January 2000</t>
  </si>
  <si>
    <t>February 2000</t>
  </si>
  <si>
    <t>March 2000</t>
  </si>
  <si>
    <t>April 2000</t>
  </si>
  <si>
    <t>May 2000</t>
  </si>
  <si>
    <t>June 2000</t>
  </si>
  <si>
    <t>July 2000</t>
  </si>
  <si>
    <t>August 2000</t>
  </si>
  <si>
    <t>September 2000</t>
  </si>
  <si>
    <t>October 2000</t>
  </si>
  <si>
    <t>November 2000</t>
  </si>
  <si>
    <t>December 2000</t>
  </si>
  <si>
    <t>January 2001</t>
  </si>
  <si>
    <t>February 2001</t>
  </si>
  <si>
    <t>March 2001</t>
  </si>
  <si>
    <t>April 2001</t>
  </si>
  <si>
    <t>May 2001</t>
  </si>
  <si>
    <t>June 2001</t>
  </si>
  <si>
    <t>July 2001</t>
  </si>
  <si>
    <t>August 2001</t>
  </si>
  <si>
    <t>September 2001</t>
  </si>
  <si>
    <t>October 2001</t>
  </si>
  <si>
    <t>November 2001</t>
  </si>
  <si>
    <t>December 2001</t>
  </si>
  <si>
    <t>January 2002</t>
  </si>
  <si>
    <t>February 2002</t>
  </si>
  <si>
    <t>March 2002</t>
  </si>
  <si>
    <t>April 2002</t>
  </si>
  <si>
    <t>May 2002</t>
  </si>
  <si>
    <t>June 2002</t>
  </si>
  <si>
    <t>July 2002</t>
  </si>
  <si>
    <t>August 2002</t>
  </si>
  <si>
    <t>September 2002</t>
  </si>
  <si>
    <t>October 2002</t>
  </si>
  <si>
    <t>November 2002</t>
  </si>
  <si>
    <t>December 2002</t>
  </si>
  <si>
    <t>January 2003</t>
  </si>
  <si>
    <t>February 2003</t>
  </si>
  <si>
    <t>March 2003</t>
  </si>
  <si>
    <t>April 2003</t>
  </si>
  <si>
    <t>May 2003</t>
  </si>
  <si>
    <t>June 2003</t>
  </si>
  <si>
    <t>July 2003</t>
  </si>
  <si>
    <t>August 2003</t>
  </si>
  <si>
    <t>September 2003</t>
  </si>
  <si>
    <t>October 2003</t>
  </si>
  <si>
    <t>November 2003</t>
  </si>
  <si>
    <t>December 2003</t>
  </si>
  <si>
    <t>January 2004</t>
  </si>
  <si>
    <t>February 2004</t>
  </si>
  <si>
    <t>March 2004</t>
  </si>
  <si>
    <t>April 2004</t>
  </si>
  <si>
    <t>May 2004</t>
  </si>
  <si>
    <t>June 2004</t>
  </si>
  <si>
    <t>July 2004</t>
  </si>
  <si>
    <t>August 2004</t>
  </si>
  <si>
    <t>September 2004</t>
  </si>
  <si>
    <t>October 2004</t>
  </si>
  <si>
    <t>November 2004</t>
  </si>
  <si>
    <t>December 2004</t>
  </si>
  <si>
    <t>January 2005</t>
  </si>
  <si>
    <t>February 2005</t>
  </si>
  <si>
    <t>March 2005</t>
  </si>
  <si>
    <t>April 2005</t>
  </si>
  <si>
    <t>May 2005</t>
  </si>
  <si>
    <t>June 2005</t>
  </si>
  <si>
    <t>July 2005</t>
  </si>
  <si>
    <t>August 2005</t>
  </si>
  <si>
    <t>September 2005</t>
  </si>
  <si>
    <t>October 2005</t>
  </si>
  <si>
    <t>November 2005</t>
  </si>
  <si>
    <t>December 2005</t>
  </si>
  <si>
    <t>January 2006</t>
  </si>
  <si>
    <t>February 2006</t>
  </si>
  <si>
    <t>March 2006</t>
  </si>
  <si>
    <t>April 2006</t>
  </si>
  <si>
    <t>May 2006</t>
  </si>
  <si>
    <t>June 2006</t>
  </si>
  <si>
    <t>July 2006</t>
  </si>
  <si>
    <t>August 2006</t>
  </si>
  <si>
    <t>September 2006</t>
  </si>
  <si>
    <t>October 2006</t>
  </si>
  <si>
    <t>November 2006</t>
  </si>
  <si>
    <t>December 2006</t>
  </si>
  <si>
    <t>January 2007</t>
  </si>
  <si>
    <t>February 2007</t>
  </si>
  <si>
    <t>March 2007</t>
  </si>
  <si>
    <t>April 2007</t>
  </si>
  <si>
    <t>May 2007</t>
  </si>
  <si>
    <t>June 2007</t>
  </si>
  <si>
    <t>July 2007</t>
  </si>
  <si>
    <t>August 2007</t>
  </si>
  <si>
    <t>September 2007</t>
  </si>
  <si>
    <t>October 2007</t>
  </si>
  <si>
    <t>November 2007</t>
  </si>
  <si>
    <t>December 2007</t>
  </si>
  <si>
    <t>January 2008</t>
  </si>
  <si>
    <t>February 2008</t>
  </si>
  <si>
    <t>March 2008</t>
  </si>
  <si>
    <t>April 2008</t>
  </si>
  <si>
    <t>May 2008</t>
  </si>
  <si>
    <t>June 2008</t>
  </si>
  <si>
    <t>July 2008</t>
  </si>
  <si>
    <t>August 2008</t>
  </si>
  <si>
    <t>September 2008</t>
  </si>
  <si>
    <t>October 2008</t>
  </si>
  <si>
    <t>November 2008</t>
  </si>
  <si>
    <t>December 2008</t>
  </si>
  <si>
    <t>January 2009</t>
  </si>
  <si>
    <t>February 2009</t>
  </si>
  <si>
    <t>March 2009</t>
  </si>
  <si>
    <t>April 2009</t>
  </si>
  <si>
    <t>May 2009</t>
  </si>
  <si>
    <t>June 2009</t>
  </si>
  <si>
    <t>July 2009</t>
  </si>
  <si>
    <t>August 2009</t>
  </si>
  <si>
    <t>September 2009</t>
  </si>
  <si>
    <t>October 2009</t>
  </si>
  <si>
    <t>November 2009</t>
  </si>
  <si>
    <t>December 2009</t>
  </si>
  <si>
    <t>January 2010</t>
  </si>
  <si>
    <t>February 2010</t>
  </si>
  <si>
    <t>March 2010</t>
  </si>
  <si>
    <t>April 2010</t>
  </si>
  <si>
    <t>May 2010</t>
  </si>
  <si>
    <t>June 2010</t>
  </si>
  <si>
    <t>July 2010</t>
  </si>
  <si>
    <t>August 2010</t>
  </si>
  <si>
    <t>September 2010</t>
  </si>
  <si>
    <t>October 2010</t>
  </si>
  <si>
    <t>November 2010</t>
  </si>
  <si>
    <t>December 2010</t>
  </si>
  <si>
    <t>January 2011</t>
  </si>
  <si>
    <t>February 2011</t>
  </si>
  <si>
    <t>March 2011</t>
  </si>
  <si>
    <t>April 2011</t>
  </si>
  <si>
    <t>May 2011</t>
  </si>
  <si>
    <t>June 2011</t>
  </si>
  <si>
    <t>July 2011</t>
  </si>
  <si>
    <t>August 2011</t>
  </si>
  <si>
    <t>September 2011</t>
  </si>
  <si>
    <t>October 2011</t>
  </si>
  <si>
    <t>November 2011</t>
  </si>
  <si>
    <t>December 2011</t>
  </si>
  <si>
    <t>January 2012</t>
  </si>
  <si>
    <t>February 2012</t>
  </si>
  <si>
    <t>March 2012</t>
  </si>
  <si>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</si>
  <si>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</si>
  <si>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</si>
  <si>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</si>
  <si>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</si>
  <si>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</si>
  <si>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</si>
  <si>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</si>
  <si>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</si>
  <si>
    <t>January 2013</t>
  </si>
  <si>
    <t>February 2013</t>
  </si>
  <si>
    <t>March 2013</t>
  </si>
  <si>
    <t>April 2013</t>
  </si>
  <si>
    <t>May 2013</t>
  </si>
  <si>
    <t>June 2013</t>
  </si>
  <si>
    <t>July 2013</t>
  </si>
  <si>
    <t>August 2013</t>
  </si>
  <si>
    <t>September 2013</t>
  </si>
  <si>
    <t>October 2013</t>
  </si>
  <si>
    <t>November 2013</t>
  </si>
  <si>
    <t>December 2013</t>
  </si>
  <si>
    <t>January 2014</t>
  </si>
  <si>
    <t>February 2014</t>
  </si>
  <si>
    <t>March 2014</t>
  </si>
  <si>
    <t>April 2014</t>
  </si>
  <si>
    <t>May 2014</t>
  </si>
  <si>
    <t>June 2014</t>
  </si>
  <si>
    <t>July 2014</t>
  </si>
  <si>
    <t>August 2014</t>
  </si>
  <si>
    <t>September 2014</t>
  </si>
  <si>
    <t>October 2014</t>
  </si>
  <si>
    <t>November 2014</t>
  </si>
  <si>
    <t>December 2014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</si>
  <si>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</si>
  <si>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</si>
  <si>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</si>
  <si>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</si>
  <si>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</si>
  <si>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</si>
  <si>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</si>
  <si>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</si>
  <si>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</si>
  <si>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</si>
  <si>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</si>
  <si>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</si>
  <si>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</si>
  <si>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</si>
  <si>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</si>
  <si>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</si>
  <si>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</si>
  <si>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</si>
  <si>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</si>
  <si>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</si>
  <si>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</si>
  <si>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</si>
  <si>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</si>
  <si>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</si>
  <si>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</si>
  <si>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</si>
  <si>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</si>
  <si>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</si>
  <si>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</si>
  <si>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</si>
  <si>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</si>
  <si>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</si>
  <si>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</si>
  <si>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</si>
  <si>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</si>
  <si>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</si>
  <si>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</si>
  <si>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</si>
  <si>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</si>
  <si>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</si>
  <si>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</si>
  <si>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</si>
  <si>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</si>
  <si>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</si>
  <si>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</si>
  <si>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</si>
  <si>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</si>
  <si>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</si>
  <si>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2019</t>
  </si>
  <si>
    <t>February 2019</t>
  </si>
  <si>
    <t>March 2019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</si>
  <si>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</si>
  <si>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</si>
  <si>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</si>
  <si>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</si>
  <si>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</si>
  <si>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</si>
  <si>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</si>
  <si>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</si>
  <si>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</si>
  <si>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</si>
  <si>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</si>
  <si>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</si>
  <si>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</si>
  <si>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</si>
  <si>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</si>
  <si>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</si>
  <si>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</si>
  <si>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</si>
  <si>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</si>
  <si>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</si>
  <si>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</si>
  <si>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January 2021</t>
  </si>
  <si>
    <t>February 2021</t>
  </si>
  <si>
    <t>March 2021</t>
  </si>
  <si>
    <t>April 2021</t>
  </si>
  <si>
    <t>May 2021</t>
  </si>
  <si>
    <t>June 2021</t>
  </si>
  <si>
    <t>July 2021</t>
  </si>
  <si>
    <t>August 2021</t>
  </si>
  <si>
    <t>September 2021</t>
  </si>
  <si>
    <t>October 2021</t>
  </si>
  <si>
    <t>November 2021</t>
  </si>
  <si>
    <t>December 2021</t>
  </si>
  <si>
    <t>January 2022</t>
  </si>
  <si>
    <t>February 2022</t>
  </si>
  <si>
    <t>March 2022</t>
  </si>
  <si>
    <t>April 2022</t>
  </si>
  <si>
    <t>May 2022</t>
  </si>
  <si>
    <t>June 2022</t>
  </si>
  <si>
    <t>July 2022</t>
  </si>
  <si>
    <t>August 2022</t>
  </si>
  <si>
    <t>September 2022</t>
  </si>
  <si>
    <t>October 2022</t>
  </si>
  <si>
    <t>November 2022</t>
  </si>
  <si>
    <t>December 2022</t>
  </si>
  <si>
    <t>January 2023</t>
  </si>
  <si>
    <t>February 2023</t>
  </si>
  <si>
    <t>March 2023</t>
  </si>
  <si>
    <t>April 2023</t>
  </si>
  <si>
    <t>May 2023</t>
  </si>
  <si>
    <t>June 2023</t>
  </si>
  <si>
    <t>July 2023</t>
  </si>
  <si>
    <t>August 2023</t>
  </si>
  <si>
    <t>September 2023</t>
  </si>
  <si>
    <t>October 2023</t>
  </si>
  <si>
    <t>November 2023</t>
  </si>
  <si>
    <t>December 2023</t>
  </si>
  <si>
    <t>January 2024</t>
  </si>
  <si>
    <t>February 2024</t>
  </si>
  <si>
    <t>March 2024</t>
  </si>
  <si>
    <t>April 2024</t>
  </si>
  <si>
    <t>May 2024</t>
  </si>
  <si>
    <t>June 2024</t>
  </si>
  <si>
    <t>July 2024</t>
  </si>
  <si>
    <t>August 2024</t>
  </si>
  <si>
    <t>September 2024</t>
  </si>
  <si>
    <t>October 2024</t>
  </si>
  <si>
    <t>November 2024</t>
  </si>
  <si>
    <t>December 2024</t>
  </si>
  <si>
    <t>January 2025</t>
  </si>
  <si>
    <t>February 2025</t>
  </si>
  <si>
    <t>March 2025</t>
  </si>
  <si>
    <t>April 2025</t>
  </si>
  <si>
    <t>May 2025</t>
  </si>
  <si>
    <t>June 2025</t>
  </si>
  <si>
    <t>ค่าเฉลี่ย</t>
  </si>
  <si>
    <t>Won /Litre</t>
  </si>
  <si>
    <t>ค่ามัธยฐาน</t>
  </si>
  <si>
    <t>การขอดูราคาน้ำมันโดยกรอกลำดับของชุดข้อมูล (Index)</t>
  </si>
  <si>
    <t>3 Months</t>
  </si>
  <si>
    <t>6 Months</t>
  </si>
  <si>
    <t>12 Months</t>
  </si>
  <si>
    <t>Error 3</t>
  </si>
  <si>
    <t>Error 6</t>
  </si>
  <si>
    <t>Error 12</t>
  </si>
  <si>
    <t>(Error 3) ^2</t>
  </si>
  <si>
    <t>(Error 6) ^2</t>
  </si>
  <si>
    <t>(Error 12) ^2</t>
  </si>
  <si>
    <t>Average</t>
  </si>
  <si>
    <t>Gasoline Evaluation</t>
  </si>
  <si>
    <t>MAD</t>
  </si>
  <si>
    <t>MSE</t>
  </si>
  <si>
    <t>GMA3</t>
  </si>
  <si>
    <t>GMA6</t>
  </si>
  <si>
    <t>GMA12</t>
  </si>
  <si>
    <t>Kerosene Evaluation</t>
  </si>
  <si>
    <t>Vehicle diesel Evaluation</t>
  </si>
  <si>
    <t>KMA3</t>
  </si>
  <si>
    <t>KMA6</t>
  </si>
  <si>
    <t>KMA12</t>
  </si>
  <si>
    <t>VDMA3</t>
  </si>
  <si>
    <t>VDMA6</t>
  </si>
  <si>
    <t>VDMA12</t>
  </si>
  <si>
    <t>Number</t>
  </si>
  <si>
    <t>Forecast</t>
  </si>
  <si>
    <t>Error</t>
  </si>
  <si>
    <t>Error^2</t>
  </si>
  <si>
    <t>Vehicle Diesel Evaluation</t>
  </si>
  <si>
    <t>Moving Average 2 Months</t>
  </si>
  <si>
    <t>Moving Average 3 Months</t>
  </si>
  <si>
    <t>Moving Average 6 Months</t>
  </si>
  <si>
    <t>Moving Average 12 Months</t>
  </si>
  <si>
    <t>Naïve Forecast</t>
  </si>
  <si>
    <t>ค่าเฉลี่ยของราคาน้ำมันตั้งแต่เดือนมกราคมของปี 2001 ถึงเดือนมิถุนายนของปี 2025</t>
  </si>
  <si>
    <t>ค่าเฉลี่ยของราคาน้ำมันตั้งแต่เดือนมกราคมของปี 2001 ถึงเดือนมิถุนายนของปี 2011</t>
  </si>
  <si>
    <t>ค่ามัธยฐานของราคาน้ำมันตั้งแต่เดือนมกราคมของปี 2001 ถึงเดือนมิถุนายนของปี 2025</t>
  </si>
  <si>
    <t>ค่ามัธยฐานของราคาน้ำมันตั้งแต่เดือนมกราคมของปี 2001 ถึงเดือนมิถุนายนของปี 2011</t>
  </si>
  <si>
    <t>ABS(Error 3 )</t>
  </si>
  <si>
    <t>ABS(Error 6 )</t>
  </si>
  <si>
    <t>ABS(Error 9 )</t>
  </si>
  <si>
    <t>ABS(Error)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</si>
</sst>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0" xfId="0" applyFont="1"/>
    <xf numFmtId="2" fontId="1" fillId="0" borderId="1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4" fontId="1" fillId="6" borderId="1" xfId="0" applyNumberFormat="1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Korean Oil</a:t>
            </a:r>
            <a:r>
              <a:rPr lang="en-US" sz="1400" baseline="0">
                <a:latin typeface="Arial" panose="020B0604020202020204" pitchFamily="34" charset="0"/>
                <a:cs typeface="Arial" panose="020B0604020202020204" pitchFamily="34" charset="0"/>
              </a:rPr>
              <a:t> Prices From January 2000 to June 2025</a:t>
            </a:r>
            <a:endParaRPr lang="en-US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'Explore Data'!$C$1</c:f>
              <c:strCache>
                <c:ptCount val="1"/>
                <c:pt idx="0">
                  <c:v>Gasoline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'Explore Data'!$B$2:$B$307</c:f>
              <c:strCache>
                <c:ptCount val="306"/>
                <c:pt idx="0">
                  <c:v>January 2000</c:v>
                </c:pt>
                <c:pt idx="1">
                  <c:v>February 2000</c:v>
                </c:pt>
                <c:pt idx="2">
                  <c:v>March 2000</c:v>
                </c:pt>
                <c:pt idx="3">
                  <c:v>April 2000</c:v>
                </c:pt>
                <c:pt idx="4">
                  <c:v>May 2000</c:v>
                </c:pt>
                <c:pt idx="5">
                  <c:v>June 2000</c:v>
                </c:pt>
                <c:pt idx="6">
                  <c:v>July 2000</c:v>
                </c:pt>
                <c:pt idx="7">
                  <c:v>August 2000</c:v>
                </c:pt>
                <c:pt idx="8">
                  <c:v>September 2000</c:v>
                </c:pt>
                <c:pt idx="9">
                  <c:v>October 2000</c:v>
                </c:pt>
                <c:pt idx="10">
                  <c:v>November 2000</c:v>
                </c:pt>
                <c:pt idx="11">
                  <c:v>December 2000</c:v>
                </c:pt>
                <c:pt idx="12">
                  <c:v>January 2001</c:v>
                </c:pt>
                <c:pt idx="13">
                  <c:v>February 2001</c:v>
                </c:pt>
                <c:pt idx="14">
                  <c:v>March 2001</c:v>
                </c:pt>
                <c:pt idx="15">
                  <c:v>April 2001</c:v>
                </c:pt>
                <c:pt idx="16">
                  <c:v>May 2001</c:v>
                </c:pt>
                <c:pt idx="17">
                  <c:v>June 2001</c:v>
                </c:pt>
                <c:pt idx="18">
                  <c:v>July 2001</c:v>
                </c:pt>
                <c:pt idx="19">
                  <c:v>August 2001</c:v>
                </c:pt>
                <c:pt idx="20">
                  <c:v>September 2001</c:v>
                </c:pt>
                <c:pt idx="21">
                  <c:v>October 2001</c:v>
                </c:pt>
                <c:pt idx="22">
                  <c:v>November 2001</c:v>
                </c:pt>
                <c:pt idx="23">
                  <c:v>December 2001</c:v>
                </c:pt>
                <c:pt idx="24">
                  <c:v>January 2002</c:v>
                </c:pt>
                <c:pt idx="25">
                  <c:v>February 2002</c:v>
                </c:pt>
                <c:pt idx="26">
                  <c:v>March 2002</c:v>
                </c:pt>
                <c:pt idx="27">
                  <c:v>April 2002</c:v>
                </c:pt>
                <c:pt idx="28">
                  <c:v>May 2002</c:v>
                </c:pt>
                <c:pt idx="29">
                  <c:v>June 2002</c:v>
                </c:pt>
                <c:pt idx="30">
                  <c:v>July 2002</c:v>
                </c:pt>
                <c:pt idx="31">
                  <c:v>August 2002</c:v>
                </c:pt>
                <c:pt idx="32">
                  <c:v>September 2002</c:v>
                </c:pt>
                <c:pt idx="33">
                  <c:v>October 2002</c:v>
                </c:pt>
                <c:pt idx="34">
                  <c:v>November 2002</c:v>
                </c:pt>
                <c:pt idx="35">
                  <c:v>December 2002</c:v>
                </c:pt>
                <c:pt idx="36">
                  <c:v>January 2003</c:v>
                </c:pt>
                <c:pt idx="37">
                  <c:v>February 2003</c:v>
                </c:pt>
                <c:pt idx="38">
                  <c:v>March 2003</c:v>
                </c:pt>
                <c:pt idx="39">
                  <c:v>April 2003</c:v>
                </c:pt>
                <c:pt idx="40">
                  <c:v>May 2003</c:v>
                </c:pt>
                <c:pt idx="41">
                  <c:v>June 2003</c:v>
                </c:pt>
                <c:pt idx="42">
                  <c:v>July 2003</c:v>
                </c:pt>
                <c:pt idx="43">
                  <c:v>August 2003</c:v>
                </c:pt>
                <c:pt idx="44">
                  <c:v>September 2003</c:v>
                </c:pt>
                <c:pt idx="45">
                  <c:v>October 2003</c:v>
                </c:pt>
                <c:pt idx="46">
                  <c:v>November 2003</c:v>
                </c:pt>
                <c:pt idx="47">
                  <c:v>December 2003</c:v>
                </c:pt>
                <c:pt idx="48">
                  <c:v>January 2004</c:v>
                </c:pt>
                <c:pt idx="49">
                  <c:v>February 2004</c:v>
                </c:pt>
                <c:pt idx="50">
                  <c:v>March 2004</c:v>
                </c:pt>
                <c:pt idx="51">
                  <c:v>April 2004</c:v>
                </c:pt>
                <c:pt idx="52">
                  <c:v>May 2004</c:v>
                </c:pt>
                <c:pt idx="53">
                  <c:v>June 2004</c:v>
                </c:pt>
                <c:pt idx="54">
                  <c:v>July 2004</c:v>
                </c:pt>
                <c:pt idx="55">
                  <c:v>August 2004</c:v>
                </c:pt>
                <c:pt idx="56">
                  <c:v>September 2004</c:v>
                </c:pt>
                <c:pt idx="57">
                  <c:v>October 2004</c:v>
                </c:pt>
                <c:pt idx="58">
                  <c:v>November 2004</c:v>
                </c:pt>
                <c:pt idx="59">
                  <c:v>December 2004</c:v>
                </c:pt>
                <c:pt idx="60">
                  <c:v>January 2005</c:v>
                </c:pt>
                <c:pt idx="61">
                  <c:v>February 2005</c:v>
                </c:pt>
                <c:pt idx="62">
                  <c:v>March 2005</c:v>
                </c:pt>
                <c:pt idx="63">
                  <c:v>April 2005</c:v>
                </c:pt>
                <c:pt idx="64">
                  <c:v>May 2005</c:v>
                </c:pt>
                <c:pt idx="65">
                  <c:v>June 2005</c:v>
                </c:pt>
                <c:pt idx="66">
                  <c:v>July 2005</c:v>
                </c:pt>
                <c:pt idx="67">
                  <c:v>August 2005</c:v>
                </c:pt>
                <c:pt idx="68">
                  <c:v>September 2005</c:v>
                </c:pt>
                <c:pt idx="69">
                  <c:v>October 2005</c:v>
                </c:pt>
                <c:pt idx="70">
                  <c:v>November 2005</c:v>
                </c:pt>
                <c:pt idx="71">
                  <c:v>December 2005</c:v>
                </c:pt>
                <c:pt idx="72">
                  <c:v>January 2006</c:v>
                </c:pt>
                <c:pt idx="73">
                  <c:v>February 2006</c:v>
                </c:pt>
                <c:pt idx="74">
                  <c:v>March 2006</c:v>
                </c:pt>
                <c:pt idx="75">
                  <c:v>April 2006</c:v>
                </c:pt>
                <c:pt idx="76">
                  <c:v>May 2006</c:v>
                </c:pt>
                <c:pt idx="77">
                  <c:v>June 2006</c:v>
                </c:pt>
                <c:pt idx="78">
                  <c:v>July 2006</c:v>
                </c:pt>
                <c:pt idx="79">
                  <c:v>August 2006</c:v>
                </c:pt>
                <c:pt idx="80">
                  <c:v>September 2006</c:v>
                </c:pt>
                <c:pt idx="81">
                  <c:v>October 2006</c:v>
                </c:pt>
                <c:pt idx="82">
                  <c:v>November 2006</c:v>
                </c:pt>
                <c:pt idx="83">
                  <c:v>December 2006</c:v>
                </c:pt>
                <c:pt idx="84">
                  <c:v>January 2007</c:v>
                </c:pt>
                <c:pt idx="85">
                  <c:v>February 2007</c:v>
                </c:pt>
                <c:pt idx="86">
                  <c:v>March 2007</c:v>
                </c:pt>
                <c:pt idx="87">
                  <c:v>April 2007</c:v>
                </c:pt>
                <c:pt idx="88">
                  <c:v>May 2007</c:v>
                </c:pt>
                <c:pt idx="89">
                  <c:v>June 2007</c:v>
                </c:pt>
                <c:pt idx="90">
                  <c:v>July 2007</c:v>
                </c:pt>
                <c:pt idx="91">
                  <c:v>August 2007</c:v>
                </c:pt>
                <c:pt idx="92">
                  <c:v>September 2007</c:v>
                </c:pt>
                <c:pt idx="93">
                  <c:v>October 2007</c:v>
                </c:pt>
                <c:pt idx="94">
                  <c:v>November 2007</c:v>
                </c:pt>
                <c:pt idx="95">
                  <c:v>December 2007</c:v>
                </c:pt>
                <c:pt idx="96">
                  <c:v>January 2008</c:v>
                </c:pt>
                <c:pt idx="97">
                  <c:v>February 2008</c:v>
                </c:pt>
                <c:pt idx="98">
                  <c:v>March 2008</c:v>
                </c:pt>
                <c:pt idx="99">
                  <c:v>April 2008</c:v>
                </c:pt>
                <c:pt idx="100">
                  <c:v>May 2008</c:v>
                </c:pt>
                <c:pt idx="101">
                  <c:v>June 2008</c:v>
                </c:pt>
                <c:pt idx="102">
                  <c:v>July 2008</c:v>
                </c:pt>
                <c:pt idx="103">
                  <c:v>August 2008</c:v>
                </c:pt>
                <c:pt idx="104">
                  <c:v>September 2008</c:v>
                </c:pt>
                <c:pt idx="105">
                  <c:v>October 2008</c:v>
                </c:pt>
                <c:pt idx="106">
                  <c:v>November 2008</c:v>
                </c:pt>
                <c:pt idx="107">
                  <c:v>December 2008</c:v>
                </c:pt>
                <c:pt idx="108">
                  <c:v>January 2009</c:v>
                </c:pt>
                <c:pt idx="109">
                  <c:v>February 2009</c:v>
                </c:pt>
                <c:pt idx="110">
                  <c:v>March 2009</c:v>
                </c:pt>
                <c:pt idx="111">
                  <c:v>April 2009</c:v>
                </c:pt>
                <c:pt idx="112">
                  <c:v>May 2009</c:v>
                </c:pt>
                <c:pt idx="113">
                  <c:v>June 2009</c:v>
                </c:pt>
                <c:pt idx="114">
                  <c:v>July 2009</c:v>
                </c:pt>
                <c:pt idx="115">
                  <c:v>August 2009</c:v>
                </c:pt>
                <c:pt idx="116">
                  <c:v>September 2009</c:v>
                </c:pt>
                <c:pt idx="117">
                  <c:v>October 2009</c:v>
                </c:pt>
                <c:pt idx="118">
                  <c:v>November 2009</c:v>
                </c:pt>
                <c:pt idx="119">
                  <c:v>December 2009</c:v>
                </c:pt>
                <c:pt idx="120">
                  <c:v>January 2010</c:v>
                </c:pt>
                <c:pt idx="121">
                  <c:v>February 2010</c:v>
                </c:pt>
                <c:pt idx="122">
                  <c:v>March 2010</c:v>
                </c:pt>
                <c:pt idx="123">
                  <c:v>April 2010</c:v>
                </c:pt>
                <c:pt idx="124">
                  <c:v>May 2010</c:v>
                </c:pt>
                <c:pt idx="125">
                  <c:v>June 2010</c:v>
                </c:pt>
                <c:pt idx="126">
                  <c:v>July 2010</c:v>
                </c:pt>
                <c:pt idx="127">
                  <c:v>August 2010</c:v>
                </c:pt>
                <c:pt idx="128">
                  <c:v>September 2010</c:v>
                </c:pt>
                <c:pt idx="129">
                  <c:v>October 2010</c:v>
                </c:pt>
                <c:pt idx="130">
                  <c:v>November 2010</c:v>
                </c:pt>
                <c:pt idx="131">
                  <c:v>December 2010</c:v>
                </c:pt>
                <c:pt idx="132">
                  <c:v>January 2011</c:v>
                </c:pt>
                <c:pt idx="133">
                  <c:v>February 2011</c:v>
                </c:pt>
                <c:pt idx="134">
                  <c:v>March 2011</c:v>
                </c:pt>
                <c:pt idx="135">
                  <c:v>April 2011</c:v>
                </c:pt>
                <c:pt idx="136">
                  <c:v>May 2011</c:v>
                </c:pt>
                <c:pt idx="137">
                  <c:v>June 2011</c:v>
                </c:pt>
                <c:pt idx="138">
                  <c:v>July 2011</c:v>
                </c:pt>
                <c:pt idx="139">
                  <c:v>August 2011</c:v>
                </c:pt>
                <c:pt idx="140">
                  <c:v>September 2011</c:v>
                </c:pt>
                <c:pt idx="141">
                  <c:v>October 2011</c:v>
                </c:pt>
                <c:pt idx="142">
                  <c:v>November 2011</c:v>
                </c:pt>
                <c:pt idx="143">
                  <c:v>December 2011</c:v>
                </c:pt>
                <c:pt idx="144">
                  <c:v>January 2012</c:v>
                </c:pt>
                <c:pt idx="145">
                  <c:v>February 2012</c:v>
                </c:pt>
                <c:pt idx="146">
                  <c:v>March 2012</c:v>
                </c:pt>
                <c:pt idx="147">
                  <c:v>April 2012</c:v>
                </c:pt>
                <c:pt idx="148">
                  <c:v>May 2012</c:v>
                </c:pt>
                <c:pt idx="149">
                  <c:v>June 2012</c:v>
                </c:pt>
                <c:pt idx="150">
                  <c:v>July 2012</c:v>
                </c:pt>
                <c:pt idx="151">
                  <c:v>August 2012</c:v>
                </c:pt>
                <c:pt idx="152">
                  <c:v>September 2012</c:v>
                </c:pt>
                <c:pt idx="153">
                  <c:v>October 2012</c:v>
                </c:pt>
                <c:pt idx="154">
                  <c:v>November 2012</c:v>
                </c:pt>
                <c:pt idx="155">
                  <c:v>December 2012</c:v>
                </c:pt>
                <c:pt idx="156">
                  <c:v>January 2013</c:v>
                </c:pt>
                <c:pt idx="157">
                  <c:v>February 2013</c:v>
                </c:pt>
                <c:pt idx="158">
                  <c:v>March 2013</c:v>
                </c:pt>
                <c:pt idx="159">
                  <c:v>April 2013</c:v>
                </c:pt>
                <c:pt idx="160">
                  <c:v>May 2013</c:v>
                </c:pt>
                <c:pt idx="161">
                  <c:v>June 2013</c:v>
                </c:pt>
                <c:pt idx="162">
                  <c:v>July 2013</c:v>
                </c:pt>
                <c:pt idx="163">
                  <c:v>August 2013</c:v>
                </c:pt>
                <c:pt idx="164">
                  <c:v>September 2013</c:v>
                </c:pt>
                <c:pt idx="165">
                  <c:v>October 2013</c:v>
                </c:pt>
                <c:pt idx="166">
                  <c:v>November 2013</c:v>
                </c:pt>
                <c:pt idx="167">
                  <c:v>December 2013</c:v>
                </c:pt>
                <c:pt idx="168">
                  <c:v>January 2014</c:v>
                </c:pt>
                <c:pt idx="169">
                  <c:v>February 2014</c:v>
                </c:pt>
                <c:pt idx="170">
                  <c:v>March 2014</c:v>
                </c:pt>
                <c:pt idx="171">
                  <c:v>April 2014</c:v>
                </c:pt>
                <c:pt idx="172">
                  <c:v>May 2014</c:v>
                </c:pt>
                <c:pt idx="173">
                  <c:v>June 2014</c:v>
                </c:pt>
                <c:pt idx="174">
                  <c:v>July 2014</c:v>
                </c:pt>
                <c:pt idx="175">
                  <c:v>August 2014</c:v>
                </c:pt>
                <c:pt idx="176">
                  <c:v>September 2014</c:v>
                </c:pt>
                <c:pt idx="177">
                  <c:v>October 2014</c:v>
                </c:pt>
                <c:pt idx="178">
                  <c:v>November 2014</c:v>
                </c:pt>
                <c:pt idx="179">
                  <c:v>December 2014</c:v>
                </c:pt>
                <c:pt idx="180">
                  <c:v>January 2015</c:v>
                </c:pt>
                <c:pt idx="181">
                  <c:v>February 2015</c:v>
                </c:pt>
                <c:pt idx="182">
                  <c:v>March 2015</c:v>
                </c:pt>
                <c:pt idx="183">
                  <c:v>April 2015</c:v>
                </c:pt>
                <c:pt idx="184">
                  <c:v>May 2015</c:v>
                </c:pt>
                <c:pt idx="185">
                  <c:v>June 2015</c:v>
                </c:pt>
                <c:pt idx="186">
                  <c:v>July 2015</c:v>
                </c:pt>
                <c:pt idx="187">
                  <c:v>August 2015</c:v>
                </c:pt>
                <c:pt idx="188">
                  <c:v>September 2015</c:v>
                </c:pt>
                <c:pt idx="189">
                  <c:v>October 2015</c:v>
                </c:pt>
                <c:pt idx="190">
                  <c:v>November 2015</c:v>
                </c:pt>
                <c:pt idx="191">
                  <c:v>December 2015</c:v>
                </c:pt>
                <c:pt idx="192">
                  <c:v>January 2016</c:v>
                </c:pt>
                <c:pt idx="193">
                  <c:v>February 2016</c:v>
                </c:pt>
                <c:pt idx="194">
                  <c:v>March 2016</c:v>
                </c:pt>
                <c:pt idx="195">
                  <c:v>April 2016</c:v>
                </c:pt>
                <c:pt idx="196">
                  <c:v>May 2016</c:v>
                </c:pt>
                <c:pt idx="197">
                  <c:v>June 2016</c:v>
                </c:pt>
                <c:pt idx="198">
                  <c:v>July 2016</c:v>
                </c:pt>
                <c:pt idx="199">
                  <c:v>August 2016</c:v>
                </c:pt>
                <c:pt idx="200">
                  <c:v>September 2016</c:v>
                </c:pt>
                <c:pt idx="201">
                  <c:v>October 2016</c:v>
                </c:pt>
                <c:pt idx="202">
                  <c:v>November 2016</c:v>
                </c:pt>
                <c:pt idx="203">
                  <c:v>December 2016</c:v>
                </c:pt>
                <c:pt idx="204">
                  <c:v>January 2017</c:v>
                </c:pt>
                <c:pt idx="205">
                  <c:v>February 2017</c:v>
                </c:pt>
                <c:pt idx="206">
                  <c:v>March 2017</c:v>
                </c:pt>
                <c:pt idx="207">
                  <c:v>April 2017</c:v>
                </c:pt>
                <c:pt idx="208">
                  <c:v>May 2017</c:v>
                </c:pt>
                <c:pt idx="209">
                  <c:v>June 2017</c:v>
                </c:pt>
                <c:pt idx="210">
                  <c:v>July 2017</c:v>
                </c:pt>
                <c:pt idx="211">
                  <c:v>August 2017</c:v>
                </c:pt>
                <c:pt idx="212">
                  <c:v>September 2017</c:v>
                </c:pt>
                <c:pt idx="213">
                  <c:v>October 2017</c:v>
                </c:pt>
                <c:pt idx="214">
                  <c:v>November 2017</c:v>
                </c:pt>
                <c:pt idx="215">
                  <c:v>December 2017</c:v>
                </c:pt>
                <c:pt idx="216">
                  <c:v>January 2018</c:v>
                </c:pt>
                <c:pt idx="217">
                  <c:v>February 2018</c:v>
                </c:pt>
                <c:pt idx="218">
                  <c:v>March 2018</c:v>
                </c:pt>
                <c:pt idx="219">
                  <c:v>April 2018</c:v>
                </c:pt>
                <c:pt idx="220">
                  <c:v>May 2018</c:v>
                </c:pt>
                <c:pt idx="221">
                  <c:v>June 2018</c:v>
                </c:pt>
                <c:pt idx="222">
                  <c:v>July 2018</c:v>
                </c:pt>
                <c:pt idx="223">
                  <c:v>August 2018</c:v>
                </c:pt>
                <c:pt idx="224">
                  <c:v>September 2018</c:v>
                </c:pt>
                <c:pt idx="225">
                  <c:v>October 2018</c:v>
                </c:pt>
                <c:pt idx="226">
                  <c:v>November 2018</c:v>
                </c:pt>
                <c:pt idx="227">
                  <c:v>December 2018</c:v>
                </c:pt>
                <c:pt idx="228">
                  <c:v>January 2019</c:v>
                </c:pt>
                <c:pt idx="229">
                  <c:v>February 2019</c:v>
                </c:pt>
                <c:pt idx="230">
                  <c:v>March 2019</c:v>
                </c:pt>
                <c:pt idx="231">
                  <c:v>April 2019</c:v>
                </c:pt>
                <c:pt idx="232">
                  <c:v>May 2019</c:v>
                </c:pt>
                <c:pt idx="233">
                  <c:v>June 2019</c:v>
                </c:pt>
                <c:pt idx="234">
                  <c:v>July 2019</c:v>
                </c:pt>
                <c:pt idx="235">
                  <c:v>August 2019</c:v>
                </c:pt>
                <c:pt idx="236">
                  <c:v>September 2019</c:v>
                </c:pt>
                <c:pt idx="237">
                  <c:v>October 2019</c:v>
                </c:pt>
                <c:pt idx="238">
                  <c:v>November 2019</c:v>
                </c:pt>
                <c:pt idx="239">
                  <c:v>December 2019</c:v>
                </c:pt>
                <c:pt idx="240">
                  <c:v>January 2020</c:v>
                </c:pt>
                <c:pt idx="241">
                  <c:v>February 2020</c:v>
                </c:pt>
                <c:pt idx="242">
                  <c:v>March 2020</c:v>
                </c:pt>
                <c:pt idx="243">
                  <c:v>April 2020</c:v>
                </c:pt>
                <c:pt idx="244">
                  <c:v>May 2020</c:v>
                </c:pt>
                <c:pt idx="245">
                  <c:v>June 2020</c:v>
                </c:pt>
                <c:pt idx="246">
                  <c:v>July 2020</c:v>
                </c:pt>
                <c:pt idx="247">
                  <c:v>August 2020</c:v>
                </c:pt>
                <c:pt idx="248">
                  <c:v>September 2020</c:v>
                </c:pt>
                <c:pt idx="249">
                  <c:v>October 2020</c:v>
                </c:pt>
                <c:pt idx="250">
                  <c:v>November 2020</c:v>
                </c:pt>
                <c:pt idx="251">
                  <c:v>December 2020</c:v>
                </c:pt>
                <c:pt idx="252">
                  <c:v>January 2021</c:v>
                </c:pt>
                <c:pt idx="253">
                  <c:v>February 2021</c:v>
                </c:pt>
                <c:pt idx="254">
                  <c:v>March 2021</c:v>
                </c:pt>
                <c:pt idx="255">
                  <c:v>April 2021</c:v>
                </c:pt>
                <c:pt idx="256">
                  <c:v>May 2021</c:v>
                </c:pt>
                <c:pt idx="257">
                  <c:v>June 2021</c:v>
                </c:pt>
                <c:pt idx="258">
                  <c:v>July 2021</c:v>
                </c:pt>
                <c:pt idx="259">
                  <c:v>August 2021</c:v>
                </c:pt>
                <c:pt idx="260">
                  <c:v>September 2021</c:v>
                </c:pt>
                <c:pt idx="261">
                  <c:v>October 2021</c:v>
                </c:pt>
                <c:pt idx="262">
                  <c:v>November 2021</c:v>
                </c:pt>
                <c:pt idx="263">
                  <c:v>December 2021</c:v>
                </c:pt>
                <c:pt idx="264">
                  <c:v>January 2022</c:v>
                </c:pt>
                <c:pt idx="265">
                  <c:v>February 2022</c:v>
                </c:pt>
                <c:pt idx="266">
                  <c:v>March 2022</c:v>
                </c:pt>
                <c:pt idx="267">
                  <c:v>April 2022</c:v>
                </c:pt>
                <c:pt idx="268">
                  <c:v>May 2022</c:v>
                </c:pt>
                <c:pt idx="269">
                  <c:v>June 2022</c:v>
                </c:pt>
                <c:pt idx="270">
                  <c:v>July 2022</c:v>
                </c:pt>
                <c:pt idx="271">
                  <c:v>August 2022</c:v>
                </c:pt>
                <c:pt idx="272">
                  <c:v>September 2022</c:v>
                </c:pt>
                <c:pt idx="273">
                  <c:v>October 2022</c:v>
                </c:pt>
                <c:pt idx="274">
                  <c:v>November 2022</c:v>
                </c:pt>
                <c:pt idx="275">
                  <c:v>December 2022</c:v>
                </c:pt>
                <c:pt idx="276">
                  <c:v>January 2023</c:v>
                </c:pt>
                <c:pt idx="277">
                  <c:v>February 2023</c:v>
                </c:pt>
                <c:pt idx="278">
                  <c:v>March 2023</c:v>
                </c:pt>
                <c:pt idx="279">
                  <c:v>April 2023</c:v>
                </c:pt>
                <c:pt idx="280">
                  <c:v>May 2023</c:v>
                </c:pt>
                <c:pt idx="281">
                  <c:v>June 2023</c:v>
                </c:pt>
                <c:pt idx="282">
                  <c:v>July 2023</c:v>
                </c:pt>
                <c:pt idx="283">
                  <c:v>August 2023</c:v>
                </c:pt>
                <c:pt idx="284">
                  <c:v>September 2023</c:v>
                </c:pt>
                <c:pt idx="285">
                  <c:v>October 2023</c:v>
                </c:pt>
                <c:pt idx="286">
                  <c:v>November 2023</c:v>
                </c:pt>
                <c:pt idx="287">
                  <c:v>December 2023</c:v>
                </c:pt>
                <c:pt idx="288">
                  <c:v>January 2024</c:v>
                </c:pt>
                <c:pt idx="289">
                  <c:v>February 2024</c:v>
                </c:pt>
                <c:pt idx="290">
                  <c:v>March 2024</c:v>
                </c:pt>
                <c:pt idx="291">
                  <c:v>April 2024</c:v>
                </c:pt>
                <c:pt idx="292">
                  <c:v>May 2024</c:v>
                </c:pt>
                <c:pt idx="293">
                  <c:v>June 2024</c:v>
                </c:pt>
                <c:pt idx="294">
                  <c:v>July 2024</c:v>
                </c:pt>
                <c:pt idx="295">
                  <c:v>August 2024</c:v>
                </c:pt>
                <c:pt idx="296">
                  <c:v>September 2024</c:v>
                </c:pt>
                <c:pt idx="297">
                  <c:v>October 2024</c:v>
                </c:pt>
                <c:pt idx="298">
                  <c:v>November 2024</c:v>
                </c:pt>
                <c:pt idx="299">
                  <c:v>December 2024</c:v>
                </c:pt>
                <c:pt idx="300">
                  <c:v>January 2025</c:v>
                </c:pt>
                <c:pt idx="301">
                  <c:v>February 2025</c:v>
                </c:pt>
                <c:pt idx="302">
                  <c:v>March 2025</c:v>
                </c:pt>
                <c:pt idx="303">
                  <c:v>April 2025</c:v>
                </c:pt>
                <c:pt idx="304">
                  <c:v>May 2025</c:v>
                </c:pt>
                <c:pt idx="305">
                  <c:v>June 2025</c:v>
                </c:pt>
              </c:strCache>
            </c:strRef>
          </c:cat>
          <c:val>
            <c:numRef>
              <c:f>'Explore Data'!$C$2:$C$307</c:f>
              <c:numCache>
                <c:formatCode>0.00</c:formatCode>
                <c:ptCount val="306"/>
                <c:pt idx="0">
                  <c:v>1220.3399999999999</c:v>
                </c:pt>
                <c:pt idx="1">
                  <c:v>1214</c:v>
                </c:pt>
                <c:pt idx="2">
                  <c:v>1212.51</c:v>
                </c:pt>
                <c:pt idx="3">
                  <c:v>1190.17</c:v>
                </c:pt>
                <c:pt idx="4">
                  <c:v>1187.77</c:v>
                </c:pt>
                <c:pt idx="5">
                  <c:v>1246.45</c:v>
                </c:pt>
                <c:pt idx="6">
                  <c:v>1244.3800000000001</c:v>
                </c:pt>
                <c:pt idx="7">
                  <c:v>1275.6500000000001</c:v>
                </c:pt>
                <c:pt idx="8">
                  <c:v>1306.92</c:v>
                </c:pt>
                <c:pt idx="9">
                  <c:v>1306.1500000000001</c:v>
                </c:pt>
                <c:pt idx="10">
                  <c:v>1277.8599999999999</c:v>
                </c:pt>
                <c:pt idx="11">
                  <c:v>1298.02</c:v>
                </c:pt>
                <c:pt idx="12">
                  <c:v>1287.02</c:v>
                </c:pt>
                <c:pt idx="13">
                  <c:v>1285.3399999999999</c:v>
                </c:pt>
                <c:pt idx="14">
                  <c:v>1284.8499999999999</c:v>
                </c:pt>
                <c:pt idx="15">
                  <c:v>1294.67</c:v>
                </c:pt>
                <c:pt idx="16">
                  <c:v>1292.3399999999999</c:v>
                </c:pt>
                <c:pt idx="17">
                  <c:v>1301.1500000000001</c:v>
                </c:pt>
                <c:pt idx="18">
                  <c:v>1302.25</c:v>
                </c:pt>
                <c:pt idx="19">
                  <c:v>1291.8699999999999</c:v>
                </c:pt>
                <c:pt idx="20">
                  <c:v>1278.93</c:v>
                </c:pt>
                <c:pt idx="21">
                  <c:v>1273.23</c:v>
                </c:pt>
                <c:pt idx="22">
                  <c:v>1248.47</c:v>
                </c:pt>
                <c:pt idx="23">
                  <c:v>1219.8699999999999</c:v>
                </c:pt>
                <c:pt idx="24">
                  <c:v>1227.5</c:v>
                </c:pt>
                <c:pt idx="25">
                  <c:v>1225.43</c:v>
                </c:pt>
                <c:pt idx="26">
                  <c:v>1233.6199999999999</c:v>
                </c:pt>
                <c:pt idx="27">
                  <c:v>1265.08</c:v>
                </c:pt>
                <c:pt idx="28">
                  <c:v>1293.46</c:v>
                </c:pt>
                <c:pt idx="29">
                  <c:v>1289.42</c:v>
                </c:pt>
                <c:pt idx="30">
                  <c:v>1278.72</c:v>
                </c:pt>
                <c:pt idx="31">
                  <c:v>1269.97</c:v>
                </c:pt>
                <c:pt idx="32">
                  <c:v>1267.72</c:v>
                </c:pt>
                <c:pt idx="33">
                  <c:v>1291.0899999999999</c:v>
                </c:pt>
                <c:pt idx="34">
                  <c:v>1300.54</c:v>
                </c:pt>
                <c:pt idx="35">
                  <c:v>1286.6600000000001</c:v>
                </c:pt>
                <c:pt idx="36">
                  <c:v>1300.81</c:v>
                </c:pt>
                <c:pt idx="37">
                  <c:v>1329.15</c:v>
                </c:pt>
                <c:pt idx="38">
                  <c:v>1352.22</c:v>
                </c:pt>
                <c:pt idx="39">
                  <c:v>1316.61</c:v>
                </c:pt>
                <c:pt idx="40">
                  <c:v>1288.79</c:v>
                </c:pt>
                <c:pt idx="41">
                  <c:v>1280.4000000000001</c:v>
                </c:pt>
                <c:pt idx="42">
                  <c:v>1271.0999999999999</c:v>
                </c:pt>
                <c:pt idx="43">
                  <c:v>1268.17</c:v>
                </c:pt>
                <c:pt idx="44">
                  <c:v>1267.51</c:v>
                </c:pt>
                <c:pt idx="45">
                  <c:v>1270.49</c:v>
                </c:pt>
                <c:pt idx="46">
                  <c:v>1290.42</c:v>
                </c:pt>
                <c:pt idx="47">
                  <c:v>1301.49</c:v>
                </c:pt>
                <c:pt idx="48">
                  <c:v>1326.66</c:v>
                </c:pt>
                <c:pt idx="49">
                  <c:v>1345.82</c:v>
                </c:pt>
                <c:pt idx="50">
                  <c:v>1350.79</c:v>
                </c:pt>
                <c:pt idx="51">
                  <c:v>1353.33</c:v>
                </c:pt>
                <c:pt idx="52">
                  <c:v>1367.11</c:v>
                </c:pt>
                <c:pt idx="53">
                  <c:v>1371.21</c:v>
                </c:pt>
                <c:pt idx="54">
                  <c:v>1364.43</c:v>
                </c:pt>
                <c:pt idx="55">
                  <c:v>1387.3</c:v>
                </c:pt>
                <c:pt idx="56">
                  <c:v>1384.34</c:v>
                </c:pt>
                <c:pt idx="57">
                  <c:v>1391.13</c:v>
                </c:pt>
                <c:pt idx="58">
                  <c:v>1382.38</c:v>
                </c:pt>
                <c:pt idx="59">
                  <c:v>1346.36</c:v>
                </c:pt>
                <c:pt idx="60">
                  <c:v>1335.52</c:v>
                </c:pt>
                <c:pt idx="61">
                  <c:v>1348.72</c:v>
                </c:pt>
                <c:pt idx="62">
                  <c:v>1388.41</c:v>
                </c:pt>
                <c:pt idx="63">
                  <c:v>1414.65</c:v>
                </c:pt>
                <c:pt idx="64">
                  <c:v>1399.3</c:v>
                </c:pt>
                <c:pt idx="65">
                  <c:v>1402.26</c:v>
                </c:pt>
                <c:pt idx="66">
                  <c:v>1438.38</c:v>
                </c:pt>
                <c:pt idx="67">
                  <c:v>1457.73</c:v>
                </c:pt>
                <c:pt idx="68">
                  <c:v>1525.33</c:v>
                </c:pt>
                <c:pt idx="69">
                  <c:v>1517.5</c:v>
                </c:pt>
                <c:pt idx="70">
                  <c:v>1479.47</c:v>
                </c:pt>
                <c:pt idx="71">
                  <c:v>1460.24</c:v>
                </c:pt>
                <c:pt idx="72">
                  <c:v>1469.22</c:v>
                </c:pt>
                <c:pt idx="73">
                  <c:v>1470.8</c:v>
                </c:pt>
                <c:pt idx="74">
                  <c:v>1473.05</c:v>
                </c:pt>
                <c:pt idx="75">
                  <c:v>1506.08</c:v>
                </c:pt>
                <c:pt idx="76">
                  <c:v>1542.99</c:v>
                </c:pt>
                <c:pt idx="77">
                  <c:v>1540.21</c:v>
                </c:pt>
                <c:pt idx="78">
                  <c:v>1543.37</c:v>
                </c:pt>
                <c:pt idx="79">
                  <c:v>1545.01</c:v>
                </c:pt>
                <c:pt idx="80">
                  <c:v>1505.72</c:v>
                </c:pt>
                <c:pt idx="81">
                  <c:v>1440.76</c:v>
                </c:pt>
                <c:pt idx="82">
                  <c:v>1414.65</c:v>
                </c:pt>
                <c:pt idx="83">
                  <c:v>1414.98</c:v>
                </c:pt>
                <c:pt idx="84">
                  <c:v>1410.72</c:v>
                </c:pt>
                <c:pt idx="85">
                  <c:v>1402.38</c:v>
                </c:pt>
                <c:pt idx="86">
                  <c:v>1455.96</c:v>
                </c:pt>
                <c:pt idx="87">
                  <c:v>1505.16</c:v>
                </c:pt>
                <c:pt idx="88">
                  <c:v>1537.64</c:v>
                </c:pt>
                <c:pt idx="89">
                  <c:v>1550.93</c:v>
                </c:pt>
                <c:pt idx="90">
                  <c:v>1550.9</c:v>
                </c:pt>
                <c:pt idx="91">
                  <c:v>1548.49</c:v>
                </c:pt>
                <c:pt idx="92">
                  <c:v>1539.37</c:v>
                </c:pt>
                <c:pt idx="93">
                  <c:v>1557.41</c:v>
                </c:pt>
                <c:pt idx="94">
                  <c:v>1606.23</c:v>
                </c:pt>
                <c:pt idx="95">
                  <c:v>1632.54</c:v>
                </c:pt>
                <c:pt idx="96">
                  <c:v>1652.25</c:v>
                </c:pt>
                <c:pt idx="97">
                  <c:v>1653.94</c:v>
                </c:pt>
                <c:pt idx="98">
                  <c:v>1670.25</c:v>
                </c:pt>
                <c:pt idx="99">
                  <c:v>1698.31</c:v>
                </c:pt>
                <c:pt idx="100">
                  <c:v>1803.35</c:v>
                </c:pt>
                <c:pt idx="101">
                  <c:v>1906.8</c:v>
                </c:pt>
                <c:pt idx="102">
                  <c:v>1922.59</c:v>
                </c:pt>
                <c:pt idx="103">
                  <c:v>1785.08</c:v>
                </c:pt>
                <c:pt idx="104">
                  <c:v>1716.24</c:v>
                </c:pt>
                <c:pt idx="105">
                  <c:v>1687.38</c:v>
                </c:pt>
                <c:pt idx="106">
                  <c:v>1513.86</c:v>
                </c:pt>
                <c:pt idx="107">
                  <c:v>1328.5</c:v>
                </c:pt>
                <c:pt idx="108">
                  <c:v>1351.87</c:v>
                </c:pt>
                <c:pt idx="109">
                  <c:v>1486.33</c:v>
                </c:pt>
                <c:pt idx="110">
                  <c:v>1530.48</c:v>
                </c:pt>
                <c:pt idx="111">
                  <c:v>1551.46</c:v>
                </c:pt>
                <c:pt idx="112">
                  <c:v>1542.68</c:v>
                </c:pt>
                <c:pt idx="113">
                  <c:v>1607.34</c:v>
                </c:pt>
                <c:pt idx="114">
                  <c:v>1638.75</c:v>
                </c:pt>
                <c:pt idx="115">
                  <c:v>1670.68</c:v>
                </c:pt>
                <c:pt idx="116">
                  <c:v>1680.97</c:v>
                </c:pt>
                <c:pt idx="117">
                  <c:v>1627.49</c:v>
                </c:pt>
                <c:pt idx="118">
                  <c:v>1655.28</c:v>
                </c:pt>
                <c:pt idx="119">
                  <c:v>1646.45</c:v>
                </c:pt>
                <c:pt idx="120">
                  <c:v>1661.15</c:v>
                </c:pt>
                <c:pt idx="121">
                  <c:v>1663.6</c:v>
                </c:pt>
                <c:pt idx="122">
                  <c:v>1691.23</c:v>
                </c:pt>
                <c:pt idx="123">
                  <c:v>1724.53</c:v>
                </c:pt>
                <c:pt idx="124">
                  <c:v>1732.36</c:v>
                </c:pt>
                <c:pt idx="125">
                  <c:v>1714.87</c:v>
                </c:pt>
                <c:pt idx="126">
                  <c:v>1722.36</c:v>
                </c:pt>
                <c:pt idx="127">
                  <c:v>1715.79</c:v>
                </c:pt>
                <c:pt idx="128">
                  <c:v>1700.31</c:v>
                </c:pt>
                <c:pt idx="129">
                  <c:v>1699.57</c:v>
                </c:pt>
                <c:pt idx="130">
                  <c:v>1716.22</c:v>
                </c:pt>
                <c:pt idx="131">
                  <c:v>1771.07</c:v>
                </c:pt>
                <c:pt idx="132">
                  <c:v>1825.35</c:v>
                </c:pt>
                <c:pt idx="133">
                  <c:v>1850.03</c:v>
                </c:pt>
                <c:pt idx="134">
                  <c:v>1939</c:v>
                </c:pt>
                <c:pt idx="135">
                  <c:v>1951.21</c:v>
                </c:pt>
                <c:pt idx="136">
                  <c:v>1938.45</c:v>
                </c:pt>
                <c:pt idx="137">
                  <c:v>1915.35</c:v>
                </c:pt>
                <c:pt idx="138">
                  <c:v>1934.65</c:v>
                </c:pt>
                <c:pt idx="139">
                  <c:v>1945.16</c:v>
                </c:pt>
                <c:pt idx="140">
                  <c:v>1944.4</c:v>
                </c:pt>
                <c:pt idx="141">
                  <c:v>1978.34</c:v>
                </c:pt>
                <c:pt idx="142">
                  <c:v>1981.02</c:v>
                </c:pt>
                <c:pt idx="143">
                  <c:v>1943</c:v>
                </c:pt>
                <c:pt idx="144">
                  <c:v>1955.08</c:v>
                </c:pt>
                <c:pt idx="145">
                  <c:v>1986.54</c:v>
                </c:pt>
                <c:pt idx="146">
                  <c:v>2029.95</c:v>
                </c:pt>
                <c:pt idx="147">
                  <c:v>2058.6799999999998</c:v>
                </c:pt>
                <c:pt idx="148">
                  <c:v>2035.76</c:v>
                </c:pt>
                <c:pt idx="149">
                  <c:v>1968.78</c:v>
                </c:pt>
                <c:pt idx="150">
                  <c:v>1901.38</c:v>
                </c:pt>
                <c:pt idx="151">
                  <c:v>1971.31</c:v>
                </c:pt>
                <c:pt idx="152">
                  <c:v>2024.45</c:v>
                </c:pt>
                <c:pt idx="153">
                  <c:v>2005.73</c:v>
                </c:pt>
                <c:pt idx="154">
                  <c:v>1955.99</c:v>
                </c:pt>
                <c:pt idx="155">
                  <c:v>1935.58</c:v>
                </c:pt>
                <c:pt idx="156">
                  <c:v>1924.55</c:v>
                </c:pt>
                <c:pt idx="157">
                  <c:v>1952.49</c:v>
                </c:pt>
                <c:pt idx="158">
                  <c:v>1986.49</c:v>
                </c:pt>
                <c:pt idx="159">
                  <c:v>1949.39</c:v>
                </c:pt>
                <c:pt idx="160">
                  <c:v>1899.89</c:v>
                </c:pt>
                <c:pt idx="161">
                  <c:v>1901.97</c:v>
                </c:pt>
                <c:pt idx="162">
                  <c:v>1933.09</c:v>
                </c:pt>
                <c:pt idx="163">
                  <c:v>1947.65</c:v>
                </c:pt>
                <c:pt idx="164">
                  <c:v>1934.56</c:v>
                </c:pt>
                <c:pt idx="165">
                  <c:v>1903.16</c:v>
                </c:pt>
                <c:pt idx="166">
                  <c:v>1879.99</c:v>
                </c:pt>
                <c:pt idx="167">
                  <c:v>1881.14</c:v>
                </c:pt>
                <c:pt idx="168">
                  <c:v>1886.35</c:v>
                </c:pt>
                <c:pt idx="169">
                  <c:v>1880.72</c:v>
                </c:pt>
                <c:pt idx="170">
                  <c:v>1880.81</c:v>
                </c:pt>
                <c:pt idx="171">
                  <c:v>1875.88</c:v>
                </c:pt>
                <c:pt idx="172">
                  <c:v>1869.49</c:v>
                </c:pt>
                <c:pt idx="173">
                  <c:v>1861.28</c:v>
                </c:pt>
                <c:pt idx="174">
                  <c:v>1856.59</c:v>
                </c:pt>
                <c:pt idx="175">
                  <c:v>1842.01</c:v>
                </c:pt>
                <c:pt idx="176">
                  <c:v>1814.2</c:v>
                </c:pt>
                <c:pt idx="177">
                  <c:v>1781.07</c:v>
                </c:pt>
                <c:pt idx="178">
                  <c:v>1730.16</c:v>
                </c:pt>
                <c:pt idx="179">
                  <c:v>1652.23</c:v>
                </c:pt>
                <c:pt idx="180">
                  <c:v>1504.82</c:v>
                </c:pt>
                <c:pt idx="181">
                  <c:v>1439.09</c:v>
                </c:pt>
                <c:pt idx="182">
                  <c:v>1507.7</c:v>
                </c:pt>
                <c:pt idx="183">
                  <c:v>1507.44</c:v>
                </c:pt>
                <c:pt idx="184">
                  <c:v>1542.2</c:v>
                </c:pt>
                <c:pt idx="185">
                  <c:v>1580.03</c:v>
                </c:pt>
                <c:pt idx="186">
                  <c:v>1576.02</c:v>
                </c:pt>
                <c:pt idx="187">
                  <c:v>1544.49</c:v>
                </c:pt>
                <c:pt idx="188">
                  <c:v>1511.5</c:v>
                </c:pt>
                <c:pt idx="189">
                  <c:v>1498.67</c:v>
                </c:pt>
                <c:pt idx="190">
                  <c:v>1473.58</c:v>
                </c:pt>
                <c:pt idx="191">
                  <c:v>1432.92</c:v>
                </c:pt>
                <c:pt idx="192">
                  <c:v>1385.25</c:v>
                </c:pt>
                <c:pt idx="193">
                  <c:v>1351.65</c:v>
                </c:pt>
                <c:pt idx="194">
                  <c:v>1350.13</c:v>
                </c:pt>
                <c:pt idx="195">
                  <c:v>1361.74</c:v>
                </c:pt>
                <c:pt idx="196">
                  <c:v>1388.74</c:v>
                </c:pt>
                <c:pt idx="197">
                  <c:v>1437.57</c:v>
                </c:pt>
                <c:pt idx="198">
                  <c:v>1437.15</c:v>
                </c:pt>
                <c:pt idx="199">
                  <c:v>1411.69</c:v>
                </c:pt>
                <c:pt idx="200">
                  <c:v>1408.2</c:v>
                </c:pt>
                <c:pt idx="201">
                  <c:v>1416.6</c:v>
                </c:pt>
                <c:pt idx="202">
                  <c:v>1426.95</c:v>
                </c:pt>
                <c:pt idx="203">
                  <c:v>1454.61</c:v>
                </c:pt>
                <c:pt idx="204">
                  <c:v>1507.88</c:v>
                </c:pt>
                <c:pt idx="205">
                  <c:v>1516.65</c:v>
                </c:pt>
                <c:pt idx="206">
                  <c:v>1506.81</c:v>
                </c:pt>
                <c:pt idx="207">
                  <c:v>1487.54</c:v>
                </c:pt>
                <c:pt idx="208">
                  <c:v>1481.18</c:v>
                </c:pt>
                <c:pt idx="209">
                  <c:v>1461.57</c:v>
                </c:pt>
                <c:pt idx="210">
                  <c:v>1438.62</c:v>
                </c:pt>
                <c:pt idx="211">
                  <c:v>1451.82</c:v>
                </c:pt>
                <c:pt idx="212">
                  <c:v>1479.66</c:v>
                </c:pt>
                <c:pt idx="213">
                  <c:v>1504.49</c:v>
                </c:pt>
                <c:pt idx="214">
                  <c:v>1521.11</c:v>
                </c:pt>
                <c:pt idx="215">
                  <c:v>1540.27</c:v>
                </c:pt>
                <c:pt idx="216">
                  <c:v>1551.76</c:v>
                </c:pt>
                <c:pt idx="217">
                  <c:v>1564.55</c:v>
                </c:pt>
                <c:pt idx="218">
                  <c:v>1557.85</c:v>
                </c:pt>
                <c:pt idx="219">
                  <c:v>1551.33</c:v>
                </c:pt>
                <c:pt idx="220">
                  <c:v>1580.29</c:v>
                </c:pt>
                <c:pt idx="221">
                  <c:v>1609.08</c:v>
                </c:pt>
                <c:pt idx="222">
                  <c:v>1610.91</c:v>
                </c:pt>
                <c:pt idx="223">
                  <c:v>1618.29</c:v>
                </c:pt>
                <c:pt idx="224">
                  <c:v>1637.58</c:v>
                </c:pt>
                <c:pt idx="225">
                  <c:v>1681.12</c:v>
                </c:pt>
                <c:pt idx="226">
                  <c:v>1580.91</c:v>
                </c:pt>
                <c:pt idx="227">
                  <c:v>1433.13</c:v>
                </c:pt>
                <c:pt idx="228">
                  <c:v>1351.19</c:v>
                </c:pt>
                <c:pt idx="229">
                  <c:v>1343.77</c:v>
                </c:pt>
                <c:pt idx="230">
                  <c:v>1369.52</c:v>
                </c:pt>
                <c:pt idx="231">
                  <c:v>1424.39</c:v>
                </c:pt>
                <c:pt idx="232">
                  <c:v>1517.22</c:v>
                </c:pt>
                <c:pt idx="233">
                  <c:v>1517.54</c:v>
                </c:pt>
                <c:pt idx="234">
                  <c:v>1491.5</c:v>
                </c:pt>
                <c:pt idx="235">
                  <c:v>1493.72</c:v>
                </c:pt>
                <c:pt idx="236">
                  <c:v>1529.27</c:v>
                </c:pt>
                <c:pt idx="237">
                  <c:v>1540.47</c:v>
                </c:pt>
                <c:pt idx="238">
                  <c:v>1535.65</c:v>
                </c:pt>
                <c:pt idx="239">
                  <c:v>1548.47</c:v>
                </c:pt>
                <c:pt idx="240">
                  <c:v>1568.44</c:v>
                </c:pt>
                <c:pt idx="241">
                  <c:v>1545.29</c:v>
                </c:pt>
                <c:pt idx="242">
                  <c:v>1469.06</c:v>
                </c:pt>
                <c:pt idx="243">
                  <c:v>1323.66</c:v>
                </c:pt>
                <c:pt idx="244">
                  <c:v>1255.08</c:v>
                </c:pt>
                <c:pt idx="245">
                  <c:v>1322.88</c:v>
                </c:pt>
                <c:pt idx="246">
                  <c:v>1360.25</c:v>
                </c:pt>
                <c:pt idx="247">
                  <c:v>1361.09</c:v>
                </c:pt>
                <c:pt idx="248">
                  <c:v>1352.47</c:v>
                </c:pt>
                <c:pt idx="249">
                  <c:v>1333.28</c:v>
                </c:pt>
                <c:pt idx="250">
                  <c:v>1319.59</c:v>
                </c:pt>
                <c:pt idx="251">
                  <c:v>1367.77</c:v>
                </c:pt>
                <c:pt idx="252">
                  <c:v>1441.84</c:v>
                </c:pt>
                <c:pt idx="253">
                  <c:v>1463.22</c:v>
                </c:pt>
                <c:pt idx="254">
                  <c:v>1513.27</c:v>
                </c:pt>
                <c:pt idx="255">
                  <c:v>1534.52</c:v>
                </c:pt>
                <c:pt idx="256">
                  <c:v>1541.51</c:v>
                </c:pt>
                <c:pt idx="257">
                  <c:v>1577.33</c:v>
                </c:pt>
                <c:pt idx="258">
                  <c:v>1629.26</c:v>
                </c:pt>
                <c:pt idx="259">
                  <c:v>1645.75</c:v>
                </c:pt>
                <c:pt idx="260">
                  <c:v>1642.68</c:v>
                </c:pt>
                <c:pt idx="261">
                  <c:v>1712.32</c:v>
                </c:pt>
                <c:pt idx="262">
                  <c:v>1737.39</c:v>
                </c:pt>
                <c:pt idx="263">
                  <c:v>1646.37</c:v>
                </c:pt>
                <c:pt idx="264">
                  <c:v>1635.22</c:v>
                </c:pt>
                <c:pt idx="265">
                  <c:v>1714.61</c:v>
                </c:pt>
                <c:pt idx="266">
                  <c:v>1938.46</c:v>
                </c:pt>
                <c:pt idx="267">
                  <c:v>1976.53</c:v>
                </c:pt>
                <c:pt idx="268">
                  <c:v>1967.07</c:v>
                </c:pt>
                <c:pt idx="269">
                  <c:v>2084</c:v>
                </c:pt>
                <c:pt idx="270">
                  <c:v>2029.99</c:v>
                </c:pt>
                <c:pt idx="271">
                  <c:v>1792.19</c:v>
                </c:pt>
                <c:pt idx="272">
                  <c:v>1730</c:v>
                </c:pt>
                <c:pt idx="273">
                  <c:v>1666.65</c:v>
                </c:pt>
                <c:pt idx="274">
                  <c:v>1650.32</c:v>
                </c:pt>
                <c:pt idx="275">
                  <c:v>1563.68</c:v>
                </c:pt>
                <c:pt idx="276">
                  <c:v>1562.93</c:v>
                </c:pt>
                <c:pt idx="277">
                  <c:v>1578.49</c:v>
                </c:pt>
                <c:pt idx="278">
                  <c:v>1592.25</c:v>
                </c:pt>
                <c:pt idx="279">
                  <c:v>1640.95</c:v>
                </c:pt>
                <c:pt idx="280">
                  <c:v>1628.81</c:v>
                </c:pt>
                <c:pt idx="281">
                  <c:v>1580.64</c:v>
                </c:pt>
                <c:pt idx="282">
                  <c:v>1585.48</c:v>
                </c:pt>
                <c:pt idx="283">
                  <c:v>1716.76</c:v>
                </c:pt>
                <c:pt idx="284">
                  <c:v>1769.15</c:v>
                </c:pt>
                <c:pt idx="285">
                  <c:v>1775.89</c:v>
                </c:pt>
                <c:pt idx="286">
                  <c:v>1684.05</c:v>
                </c:pt>
                <c:pt idx="287">
                  <c:v>1600.58</c:v>
                </c:pt>
                <c:pt idx="288">
                  <c:v>1569.25</c:v>
                </c:pt>
                <c:pt idx="289">
                  <c:v>1614.51</c:v>
                </c:pt>
                <c:pt idx="290">
                  <c:v>1639.1</c:v>
                </c:pt>
                <c:pt idx="291">
                  <c:v>1687.79</c:v>
                </c:pt>
                <c:pt idx="292">
                  <c:v>1697.47</c:v>
                </c:pt>
                <c:pt idx="293">
                  <c:v>1657.37</c:v>
                </c:pt>
                <c:pt idx="294">
                  <c:v>1707.13</c:v>
                </c:pt>
                <c:pt idx="295">
                  <c:v>1691.28</c:v>
                </c:pt>
                <c:pt idx="296">
                  <c:v>1622.2</c:v>
                </c:pt>
                <c:pt idx="297">
                  <c:v>1591.34</c:v>
                </c:pt>
                <c:pt idx="298">
                  <c:v>1628.29</c:v>
                </c:pt>
                <c:pt idx="299">
                  <c:v>1653.64</c:v>
                </c:pt>
                <c:pt idx="300">
                  <c:v>1709.29</c:v>
                </c:pt>
                <c:pt idx="301">
                  <c:v>1728.26</c:v>
                </c:pt>
                <c:pt idx="302">
                  <c:v>1688.93</c:v>
                </c:pt>
                <c:pt idx="303">
                  <c:v>1646.69</c:v>
                </c:pt>
                <c:pt idx="304">
                  <c:v>1636.45</c:v>
                </c:pt>
                <c:pt idx="305">
                  <c:v>1642.08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2-4019-BDE9-C3F01EA3A80D}"/>
            </c:ext>
          </c:extLst>
        </c:ser>
        <c:ser>
          <c:idx val="1"/>
          <c:order val="1"/>
          <c:tx>
            <c:strRef>
              <c:f>'Explore Data'!$D$1</c:f>
              <c:strCache>
                <c:ptCount val="1"/>
                <c:pt idx="0">
                  <c:v>Kerosene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'Explore Data'!$B$2:$B$307</c:f>
              <c:strCache>
                <c:ptCount val="306"/>
                <c:pt idx="0">
                  <c:v>January 2000</c:v>
                </c:pt>
                <c:pt idx="1">
                  <c:v>February 2000</c:v>
                </c:pt>
                <c:pt idx="2">
                  <c:v>March 2000</c:v>
                </c:pt>
                <c:pt idx="3">
                  <c:v>April 2000</c:v>
                </c:pt>
                <c:pt idx="4">
                  <c:v>May 2000</c:v>
                </c:pt>
                <c:pt idx="5">
                  <c:v>June 2000</c:v>
                </c:pt>
                <c:pt idx="6">
                  <c:v>July 2000</c:v>
                </c:pt>
                <c:pt idx="7">
                  <c:v>August 2000</c:v>
                </c:pt>
                <c:pt idx="8">
                  <c:v>September 2000</c:v>
                </c:pt>
                <c:pt idx="9">
                  <c:v>October 2000</c:v>
                </c:pt>
                <c:pt idx="10">
                  <c:v>November 2000</c:v>
                </c:pt>
                <c:pt idx="11">
                  <c:v>December 2000</c:v>
                </c:pt>
                <c:pt idx="12">
                  <c:v>January 2001</c:v>
                </c:pt>
                <c:pt idx="13">
                  <c:v>February 2001</c:v>
                </c:pt>
                <c:pt idx="14">
                  <c:v>March 2001</c:v>
                </c:pt>
                <c:pt idx="15">
                  <c:v>April 2001</c:v>
                </c:pt>
                <c:pt idx="16">
                  <c:v>May 2001</c:v>
                </c:pt>
                <c:pt idx="17">
                  <c:v>June 2001</c:v>
                </c:pt>
                <c:pt idx="18">
                  <c:v>July 2001</c:v>
                </c:pt>
                <c:pt idx="19">
                  <c:v>August 2001</c:v>
                </c:pt>
                <c:pt idx="20">
                  <c:v>September 2001</c:v>
                </c:pt>
                <c:pt idx="21">
                  <c:v>October 2001</c:v>
                </c:pt>
                <c:pt idx="22">
                  <c:v>November 2001</c:v>
                </c:pt>
                <c:pt idx="23">
                  <c:v>December 2001</c:v>
                </c:pt>
                <c:pt idx="24">
                  <c:v>January 2002</c:v>
                </c:pt>
                <c:pt idx="25">
                  <c:v>February 2002</c:v>
                </c:pt>
                <c:pt idx="26">
                  <c:v>March 2002</c:v>
                </c:pt>
                <c:pt idx="27">
                  <c:v>April 2002</c:v>
                </c:pt>
                <c:pt idx="28">
                  <c:v>May 2002</c:v>
                </c:pt>
                <c:pt idx="29">
                  <c:v>June 2002</c:v>
                </c:pt>
                <c:pt idx="30">
                  <c:v>July 2002</c:v>
                </c:pt>
                <c:pt idx="31">
                  <c:v>August 2002</c:v>
                </c:pt>
                <c:pt idx="32">
                  <c:v>September 2002</c:v>
                </c:pt>
                <c:pt idx="33">
                  <c:v>October 2002</c:v>
                </c:pt>
                <c:pt idx="34">
                  <c:v>November 2002</c:v>
                </c:pt>
                <c:pt idx="35">
                  <c:v>December 2002</c:v>
                </c:pt>
                <c:pt idx="36">
                  <c:v>January 2003</c:v>
                </c:pt>
                <c:pt idx="37">
                  <c:v>February 2003</c:v>
                </c:pt>
                <c:pt idx="38">
                  <c:v>March 2003</c:v>
                </c:pt>
                <c:pt idx="39">
                  <c:v>April 2003</c:v>
                </c:pt>
                <c:pt idx="40">
                  <c:v>May 2003</c:v>
                </c:pt>
                <c:pt idx="41">
                  <c:v>June 2003</c:v>
                </c:pt>
                <c:pt idx="42">
                  <c:v>July 2003</c:v>
                </c:pt>
                <c:pt idx="43">
                  <c:v>August 2003</c:v>
                </c:pt>
                <c:pt idx="44">
                  <c:v>September 2003</c:v>
                </c:pt>
                <c:pt idx="45">
                  <c:v>October 2003</c:v>
                </c:pt>
                <c:pt idx="46">
                  <c:v>November 2003</c:v>
                </c:pt>
                <c:pt idx="47">
                  <c:v>December 2003</c:v>
                </c:pt>
                <c:pt idx="48">
                  <c:v>January 2004</c:v>
                </c:pt>
                <c:pt idx="49">
                  <c:v>February 2004</c:v>
                </c:pt>
                <c:pt idx="50">
                  <c:v>March 2004</c:v>
                </c:pt>
                <c:pt idx="51">
                  <c:v>April 2004</c:v>
                </c:pt>
                <c:pt idx="52">
                  <c:v>May 2004</c:v>
                </c:pt>
                <c:pt idx="53">
                  <c:v>June 2004</c:v>
                </c:pt>
                <c:pt idx="54">
                  <c:v>July 2004</c:v>
                </c:pt>
                <c:pt idx="55">
                  <c:v>August 2004</c:v>
                </c:pt>
                <c:pt idx="56">
                  <c:v>September 2004</c:v>
                </c:pt>
                <c:pt idx="57">
                  <c:v>October 2004</c:v>
                </c:pt>
                <c:pt idx="58">
                  <c:v>November 2004</c:v>
                </c:pt>
                <c:pt idx="59">
                  <c:v>December 2004</c:v>
                </c:pt>
                <c:pt idx="60">
                  <c:v>January 2005</c:v>
                </c:pt>
                <c:pt idx="61">
                  <c:v>February 2005</c:v>
                </c:pt>
                <c:pt idx="62">
                  <c:v>March 2005</c:v>
                </c:pt>
                <c:pt idx="63">
                  <c:v>April 2005</c:v>
                </c:pt>
                <c:pt idx="64">
                  <c:v>May 2005</c:v>
                </c:pt>
                <c:pt idx="65">
                  <c:v>June 2005</c:v>
                </c:pt>
                <c:pt idx="66">
                  <c:v>July 2005</c:v>
                </c:pt>
                <c:pt idx="67">
                  <c:v>August 2005</c:v>
                </c:pt>
                <c:pt idx="68">
                  <c:v>September 2005</c:v>
                </c:pt>
                <c:pt idx="69">
                  <c:v>October 2005</c:v>
                </c:pt>
                <c:pt idx="70">
                  <c:v>November 2005</c:v>
                </c:pt>
                <c:pt idx="71">
                  <c:v>December 2005</c:v>
                </c:pt>
                <c:pt idx="72">
                  <c:v>January 2006</c:v>
                </c:pt>
                <c:pt idx="73">
                  <c:v>February 2006</c:v>
                </c:pt>
                <c:pt idx="74">
                  <c:v>March 2006</c:v>
                </c:pt>
                <c:pt idx="75">
                  <c:v>April 2006</c:v>
                </c:pt>
                <c:pt idx="76">
                  <c:v>May 2006</c:v>
                </c:pt>
                <c:pt idx="77">
                  <c:v>June 2006</c:v>
                </c:pt>
                <c:pt idx="78">
                  <c:v>July 2006</c:v>
                </c:pt>
                <c:pt idx="79">
                  <c:v>August 2006</c:v>
                </c:pt>
                <c:pt idx="80">
                  <c:v>September 2006</c:v>
                </c:pt>
                <c:pt idx="81">
                  <c:v>October 2006</c:v>
                </c:pt>
                <c:pt idx="82">
                  <c:v>November 2006</c:v>
                </c:pt>
                <c:pt idx="83">
                  <c:v>December 2006</c:v>
                </c:pt>
                <c:pt idx="84">
                  <c:v>January 2007</c:v>
                </c:pt>
                <c:pt idx="85">
                  <c:v>February 2007</c:v>
                </c:pt>
                <c:pt idx="86">
                  <c:v>March 2007</c:v>
                </c:pt>
                <c:pt idx="87">
                  <c:v>April 2007</c:v>
                </c:pt>
                <c:pt idx="88">
                  <c:v>May 2007</c:v>
                </c:pt>
                <c:pt idx="89">
                  <c:v>June 2007</c:v>
                </c:pt>
                <c:pt idx="90">
                  <c:v>July 2007</c:v>
                </c:pt>
                <c:pt idx="91">
                  <c:v>August 2007</c:v>
                </c:pt>
                <c:pt idx="92">
                  <c:v>September 2007</c:v>
                </c:pt>
                <c:pt idx="93">
                  <c:v>October 2007</c:v>
                </c:pt>
                <c:pt idx="94">
                  <c:v>November 2007</c:v>
                </c:pt>
                <c:pt idx="95">
                  <c:v>December 2007</c:v>
                </c:pt>
                <c:pt idx="96">
                  <c:v>January 2008</c:v>
                </c:pt>
                <c:pt idx="97">
                  <c:v>February 2008</c:v>
                </c:pt>
                <c:pt idx="98">
                  <c:v>March 2008</c:v>
                </c:pt>
                <c:pt idx="99">
                  <c:v>April 2008</c:v>
                </c:pt>
                <c:pt idx="100">
                  <c:v>May 2008</c:v>
                </c:pt>
                <c:pt idx="101">
                  <c:v>June 2008</c:v>
                </c:pt>
                <c:pt idx="102">
                  <c:v>July 2008</c:v>
                </c:pt>
                <c:pt idx="103">
                  <c:v>August 2008</c:v>
                </c:pt>
                <c:pt idx="104">
                  <c:v>September 2008</c:v>
                </c:pt>
                <c:pt idx="105">
                  <c:v>October 2008</c:v>
                </c:pt>
                <c:pt idx="106">
                  <c:v>November 2008</c:v>
                </c:pt>
                <c:pt idx="107">
                  <c:v>December 2008</c:v>
                </c:pt>
                <c:pt idx="108">
                  <c:v>January 2009</c:v>
                </c:pt>
                <c:pt idx="109">
                  <c:v>February 2009</c:v>
                </c:pt>
                <c:pt idx="110">
                  <c:v>March 2009</c:v>
                </c:pt>
                <c:pt idx="111">
                  <c:v>April 2009</c:v>
                </c:pt>
                <c:pt idx="112">
                  <c:v>May 2009</c:v>
                </c:pt>
                <c:pt idx="113">
                  <c:v>June 2009</c:v>
                </c:pt>
                <c:pt idx="114">
                  <c:v>July 2009</c:v>
                </c:pt>
                <c:pt idx="115">
                  <c:v>August 2009</c:v>
                </c:pt>
                <c:pt idx="116">
                  <c:v>September 2009</c:v>
                </c:pt>
                <c:pt idx="117">
                  <c:v>October 2009</c:v>
                </c:pt>
                <c:pt idx="118">
                  <c:v>November 2009</c:v>
                </c:pt>
                <c:pt idx="119">
                  <c:v>December 2009</c:v>
                </c:pt>
                <c:pt idx="120">
                  <c:v>January 2010</c:v>
                </c:pt>
                <c:pt idx="121">
                  <c:v>February 2010</c:v>
                </c:pt>
                <c:pt idx="122">
                  <c:v>March 2010</c:v>
                </c:pt>
                <c:pt idx="123">
                  <c:v>April 2010</c:v>
                </c:pt>
                <c:pt idx="124">
                  <c:v>May 2010</c:v>
                </c:pt>
                <c:pt idx="125">
                  <c:v>June 2010</c:v>
                </c:pt>
                <c:pt idx="126">
                  <c:v>July 2010</c:v>
                </c:pt>
                <c:pt idx="127">
                  <c:v>August 2010</c:v>
                </c:pt>
                <c:pt idx="128">
                  <c:v>September 2010</c:v>
                </c:pt>
                <c:pt idx="129">
                  <c:v>October 2010</c:v>
                </c:pt>
                <c:pt idx="130">
                  <c:v>November 2010</c:v>
                </c:pt>
                <c:pt idx="131">
                  <c:v>December 2010</c:v>
                </c:pt>
                <c:pt idx="132">
                  <c:v>January 2011</c:v>
                </c:pt>
                <c:pt idx="133">
                  <c:v>February 2011</c:v>
                </c:pt>
                <c:pt idx="134">
                  <c:v>March 2011</c:v>
                </c:pt>
                <c:pt idx="135">
                  <c:v>April 2011</c:v>
                </c:pt>
                <c:pt idx="136">
                  <c:v>May 2011</c:v>
                </c:pt>
                <c:pt idx="137">
                  <c:v>June 2011</c:v>
                </c:pt>
                <c:pt idx="138">
                  <c:v>July 2011</c:v>
                </c:pt>
                <c:pt idx="139">
                  <c:v>August 2011</c:v>
                </c:pt>
                <c:pt idx="140">
                  <c:v>September 2011</c:v>
                </c:pt>
                <c:pt idx="141">
                  <c:v>October 2011</c:v>
                </c:pt>
                <c:pt idx="142">
                  <c:v>November 2011</c:v>
                </c:pt>
                <c:pt idx="143">
                  <c:v>December 2011</c:v>
                </c:pt>
                <c:pt idx="144">
                  <c:v>January 2012</c:v>
                </c:pt>
                <c:pt idx="145">
                  <c:v>February 2012</c:v>
                </c:pt>
                <c:pt idx="146">
                  <c:v>March 2012</c:v>
                </c:pt>
                <c:pt idx="147">
                  <c:v>April 2012</c:v>
                </c:pt>
                <c:pt idx="148">
                  <c:v>May 2012</c:v>
                </c:pt>
                <c:pt idx="149">
                  <c:v>June 2012</c:v>
                </c:pt>
                <c:pt idx="150">
                  <c:v>July 2012</c:v>
                </c:pt>
                <c:pt idx="151">
                  <c:v>August 2012</c:v>
                </c:pt>
                <c:pt idx="152">
                  <c:v>September 2012</c:v>
                </c:pt>
                <c:pt idx="153">
                  <c:v>October 2012</c:v>
                </c:pt>
                <c:pt idx="154">
                  <c:v>November 2012</c:v>
                </c:pt>
                <c:pt idx="155">
                  <c:v>December 2012</c:v>
                </c:pt>
                <c:pt idx="156">
                  <c:v>January 2013</c:v>
                </c:pt>
                <c:pt idx="157">
                  <c:v>February 2013</c:v>
                </c:pt>
                <c:pt idx="158">
                  <c:v>March 2013</c:v>
                </c:pt>
                <c:pt idx="159">
                  <c:v>April 2013</c:v>
                </c:pt>
                <c:pt idx="160">
                  <c:v>May 2013</c:v>
                </c:pt>
                <c:pt idx="161">
                  <c:v>June 2013</c:v>
                </c:pt>
                <c:pt idx="162">
                  <c:v>July 2013</c:v>
                </c:pt>
                <c:pt idx="163">
                  <c:v>August 2013</c:v>
                </c:pt>
                <c:pt idx="164">
                  <c:v>September 2013</c:v>
                </c:pt>
                <c:pt idx="165">
                  <c:v>October 2013</c:v>
                </c:pt>
                <c:pt idx="166">
                  <c:v>November 2013</c:v>
                </c:pt>
                <c:pt idx="167">
                  <c:v>December 2013</c:v>
                </c:pt>
                <c:pt idx="168">
                  <c:v>January 2014</c:v>
                </c:pt>
                <c:pt idx="169">
                  <c:v>February 2014</c:v>
                </c:pt>
                <c:pt idx="170">
                  <c:v>March 2014</c:v>
                </c:pt>
                <c:pt idx="171">
                  <c:v>April 2014</c:v>
                </c:pt>
                <c:pt idx="172">
                  <c:v>May 2014</c:v>
                </c:pt>
                <c:pt idx="173">
                  <c:v>June 2014</c:v>
                </c:pt>
                <c:pt idx="174">
                  <c:v>July 2014</c:v>
                </c:pt>
                <c:pt idx="175">
                  <c:v>August 2014</c:v>
                </c:pt>
                <c:pt idx="176">
                  <c:v>September 2014</c:v>
                </c:pt>
                <c:pt idx="177">
                  <c:v>October 2014</c:v>
                </c:pt>
                <c:pt idx="178">
                  <c:v>November 2014</c:v>
                </c:pt>
                <c:pt idx="179">
                  <c:v>December 2014</c:v>
                </c:pt>
                <c:pt idx="180">
                  <c:v>January 2015</c:v>
                </c:pt>
                <c:pt idx="181">
                  <c:v>February 2015</c:v>
                </c:pt>
                <c:pt idx="182">
                  <c:v>March 2015</c:v>
                </c:pt>
                <c:pt idx="183">
                  <c:v>April 2015</c:v>
                </c:pt>
                <c:pt idx="184">
                  <c:v>May 2015</c:v>
                </c:pt>
                <c:pt idx="185">
                  <c:v>June 2015</c:v>
                </c:pt>
                <c:pt idx="186">
                  <c:v>July 2015</c:v>
                </c:pt>
                <c:pt idx="187">
                  <c:v>August 2015</c:v>
                </c:pt>
                <c:pt idx="188">
                  <c:v>September 2015</c:v>
                </c:pt>
                <c:pt idx="189">
                  <c:v>October 2015</c:v>
                </c:pt>
                <c:pt idx="190">
                  <c:v>November 2015</c:v>
                </c:pt>
                <c:pt idx="191">
                  <c:v>December 2015</c:v>
                </c:pt>
                <c:pt idx="192">
                  <c:v>January 2016</c:v>
                </c:pt>
                <c:pt idx="193">
                  <c:v>February 2016</c:v>
                </c:pt>
                <c:pt idx="194">
                  <c:v>March 2016</c:v>
                </c:pt>
                <c:pt idx="195">
                  <c:v>April 2016</c:v>
                </c:pt>
                <c:pt idx="196">
                  <c:v>May 2016</c:v>
                </c:pt>
                <c:pt idx="197">
                  <c:v>June 2016</c:v>
                </c:pt>
                <c:pt idx="198">
                  <c:v>July 2016</c:v>
                </c:pt>
                <c:pt idx="199">
                  <c:v>August 2016</c:v>
                </c:pt>
                <c:pt idx="200">
                  <c:v>September 2016</c:v>
                </c:pt>
                <c:pt idx="201">
                  <c:v>October 2016</c:v>
                </c:pt>
                <c:pt idx="202">
                  <c:v>November 2016</c:v>
                </c:pt>
                <c:pt idx="203">
                  <c:v>December 2016</c:v>
                </c:pt>
                <c:pt idx="204">
                  <c:v>January 2017</c:v>
                </c:pt>
                <c:pt idx="205">
                  <c:v>February 2017</c:v>
                </c:pt>
                <c:pt idx="206">
                  <c:v>March 2017</c:v>
                </c:pt>
                <c:pt idx="207">
                  <c:v>April 2017</c:v>
                </c:pt>
                <c:pt idx="208">
                  <c:v>May 2017</c:v>
                </c:pt>
                <c:pt idx="209">
                  <c:v>June 2017</c:v>
                </c:pt>
                <c:pt idx="210">
                  <c:v>July 2017</c:v>
                </c:pt>
                <c:pt idx="211">
                  <c:v>August 2017</c:v>
                </c:pt>
                <c:pt idx="212">
                  <c:v>September 2017</c:v>
                </c:pt>
                <c:pt idx="213">
                  <c:v>October 2017</c:v>
                </c:pt>
                <c:pt idx="214">
                  <c:v>November 2017</c:v>
                </c:pt>
                <c:pt idx="215">
                  <c:v>December 2017</c:v>
                </c:pt>
                <c:pt idx="216">
                  <c:v>January 2018</c:v>
                </c:pt>
                <c:pt idx="217">
                  <c:v>February 2018</c:v>
                </c:pt>
                <c:pt idx="218">
                  <c:v>March 2018</c:v>
                </c:pt>
                <c:pt idx="219">
                  <c:v>April 2018</c:v>
                </c:pt>
                <c:pt idx="220">
                  <c:v>May 2018</c:v>
                </c:pt>
                <c:pt idx="221">
                  <c:v>June 2018</c:v>
                </c:pt>
                <c:pt idx="222">
                  <c:v>July 2018</c:v>
                </c:pt>
                <c:pt idx="223">
                  <c:v>August 2018</c:v>
                </c:pt>
                <c:pt idx="224">
                  <c:v>September 2018</c:v>
                </c:pt>
                <c:pt idx="225">
                  <c:v>October 2018</c:v>
                </c:pt>
                <c:pt idx="226">
                  <c:v>November 2018</c:v>
                </c:pt>
                <c:pt idx="227">
                  <c:v>December 2018</c:v>
                </c:pt>
                <c:pt idx="228">
                  <c:v>January 2019</c:v>
                </c:pt>
                <c:pt idx="229">
                  <c:v>February 2019</c:v>
                </c:pt>
                <c:pt idx="230">
                  <c:v>March 2019</c:v>
                </c:pt>
                <c:pt idx="231">
                  <c:v>April 2019</c:v>
                </c:pt>
                <c:pt idx="232">
                  <c:v>May 2019</c:v>
                </c:pt>
                <c:pt idx="233">
                  <c:v>June 2019</c:v>
                </c:pt>
                <c:pt idx="234">
                  <c:v>July 2019</c:v>
                </c:pt>
                <c:pt idx="235">
                  <c:v>August 2019</c:v>
                </c:pt>
                <c:pt idx="236">
                  <c:v>September 2019</c:v>
                </c:pt>
                <c:pt idx="237">
                  <c:v>October 2019</c:v>
                </c:pt>
                <c:pt idx="238">
                  <c:v>November 2019</c:v>
                </c:pt>
                <c:pt idx="239">
                  <c:v>December 2019</c:v>
                </c:pt>
                <c:pt idx="240">
                  <c:v>January 2020</c:v>
                </c:pt>
                <c:pt idx="241">
                  <c:v>February 2020</c:v>
                </c:pt>
                <c:pt idx="242">
                  <c:v>March 2020</c:v>
                </c:pt>
                <c:pt idx="243">
                  <c:v>April 2020</c:v>
                </c:pt>
                <c:pt idx="244">
                  <c:v>May 2020</c:v>
                </c:pt>
                <c:pt idx="245">
                  <c:v>June 2020</c:v>
                </c:pt>
                <c:pt idx="246">
                  <c:v>July 2020</c:v>
                </c:pt>
                <c:pt idx="247">
                  <c:v>August 2020</c:v>
                </c:pt>
                <c:pt idx="248">
                  <c:v>September 2020</c:v>
                </c:pt>
                <c:pt idx="249">
                  <c:v>October 2020</c:v>
                </c:pt>
                <c:pt idx="250">
                  <c:v>November 2020</c:v>
                </c:pt>
                <c:pt idx="251">
                  <c:v>December 2020</c:v>
                </c:pt>
                <c:pt idx="252">
                  <c:v>January 2021</c:v>
                </c:pt>
                <c:pt idx="253">
                  <c:v>February 2021</c:v>
                </c:pt>
                <c:pt idx="254">
                  <c:v>March 2021</c:v>
                </c:pt>
                <c:pt idx="255">
                  <c:v>April 2021</c:v>
                </c:pt>
                <c:pt idx="256">
                  <c:v>May 2021</c:v>
                </c:pt>
                <c:pt idx="257">
                  <c:v>June 2021</c:v>
                </c:pt>
                <c:pt idx="258">
                  <c:v>July 2021</c:v>
                </c:pt>
                <c:pt idx="259">
                  <c:v>August 2021</c:v>
                </c:pt>
                <c:pt idx="260">
                  <c:v>September 2021</c:v>
                </c:pt>
                <c:pt idx="261">
                  <c:v>October 2021</c:v>
                </c:pt>
                <c:pt idx="262">
                  <c:v>November 2021</c:v>
                </c:pt>
                <c:pt idx="263">
                  <c:v>December 2021</c:v>
                </c:pt>
                <c:pt idx="264">
                  <c:v>January 2022</c:v>
                </c:pt>
                <c:pt idx="265">
                  <c:v>February 2022</c:v>
                </c:pt>
                <c:pt idx="266">
                  <c:v>March 2022</c:v>
                </c:pt>
                <c:pt idx="267">
                  <c:v>April 2022</c:v>
                </c:pt>
                <c:pt idx="268">
                  <c:v>May 2022</c:v>
                </c:pt>
                <c:pt idx="269">
                  <c:v>June 2022</c:v>
                </c:pt>
                <c:pt idx="270">
                  <c:v>July 2022</c:v>
                </c:pt>
                <c:pt idx="271">
                  <c:v>August 2022</c:v>
                </c:pt>
                <c:pt idx="272">
                  <c:v>September 2022</c:v>
                </c:pt>
                <c:pt idx="273">
                  <c:v>October 2022</c:v>
                </c:pt>
                <c:pt idx="274">
                  <c:v>November 2022</c:v>
                </c:pt>
                <c:pt idx="275">
                  <c:v>December 2022</c:v>
                </c:pt>
                <c:pt idx="276">
                  <c:v>January 2023</c:v>
                </c:pt>
                <c:pt idx="277">
                  <c:v>February 2023</c:v>
                </c:pt>
                <c:pt idx="278">
                  <c:v>March 2023</c:v>
                </c:pt>
                <c:pt idx="279">
                  <c:v>April 2023</c:v>
                </c:pt>
                <c:pt idx="280">
                  <c:v>May 2023</c:v>
                </c:pt>
                <c:pt idx="281">
                  <c:v>June 2023</c:v>
                </c:pt>
                <c:pt idx="282">
                  <c:v>July 2023</c:v>
                </c:pt>
                <c:pt idx="283">
                  <c:v>August 2023</c:v>
                </c:pt>
                <c:pt idx="284">
                  <c:v>September 2023</c:v>
                </c:pt>
                <c:pt idx="285">
                  <c:v>October 2023</c:v>
                </c:pt>
                <c:pt idx="286">
                  <c:v>November 2023</c:v>
                </c:pt>
                <c:pt idx="287">
                  <c:v>December 2023</c:v>
                </c:pt>
                <c:pt idx="288">
                  <c:v>January 2024</c:v>
                </c:pt>
                <c:pt idx="289">
                  <c:v>February 2024</c:v>
                </c:pt>
                <c:pt idx="290">
                  <c:v>March 2024</c:v>
                </c:pt>
                <c:pt idx="291">
                  <c:v>April 2024</c:v>
                </c:pt>
                <c:pt idx="292">
                  <c:v>May 2024</c:v>
                </c:pt>
                <c:pt idx="293">
                  <c:v>June 2024</c:v>
                </c:pt>
                <c:pt idx="294">
                  <c:v>July 2024</c:v>
                </c:pt>
                <c:pt idx="295">
                  <c:v>August 2024</c:v>
                </c:pt>
                <c:pt idx="296">
                  <c:v>September 2024</c:v>
                </c:pt>
                <c:pt idx="297">
                  <c:v>October 2024</c:v>
                </c:pt>
                <c:pt idx="298">
                  <c:v>November 2024</c:v>
                </c:pt>
                <c:pt idx="299">
                  <c:v>December 2024</c:v>
                </c:pt>
                <c:pt idx="300">
                  <c:v>January 2025</c:v>
                </c:pt>
                <c:pt idx="301">
                  <c:v>February 2025</c:v>
                </c:pt>
                <c:pt idx="302">
                  <c:v>March 2025</c:v>
                </c:pt>
                <c:pt idx="303">
                  <c:v>April 2025</c:v>
                </c:pt>
                <c:pt idx="304">
                  <c:v>May 2025</c:v>
                </c:pt>
                <c:pt idx="305">
                  <c:v>June 2025</c:v>
                </c:pt>
              </c:strCache>
            </c:strRef>
          </c:cat>
          <c:val>
            <c:numRef>
              <c:f>'Explore Data'!$D$2:$D$307</c:f>
              <c:numCache>
                <c:formatCode>0.00</c:formatCode>
                <c:ptCount val="306"/>
                <c:pt idx="0">
                  <c:v>548.91999999999996</c:v>
                </c:pt>
                <c:pt idx="1">
                  <c:v>545.86</c:v>
                </c:pt>
                <c:pt idx="2">
                  <c:v>545.01</c:v>
                </c:pt>
                <c:pt idx="3">
                  <c:v>502.68</c:v>
                </c:pt>
                <c:pt idx="4">
                  <c:v>482.54</c:v>
                </c:pt>
                <c:pt idx="5">
                  <c:v>520</c:v>
                </c:pt>
                <c:pt idx="6">
                  <c:v>520.24</c:v>
                </c:pt>
                <c:pt idx="7">
                  <c:v>553.57000000000005</c:v>
                </c:pt>
                <c:pt idx="8">
                  <c:v>582.17999999999995</c:v>
                </c:pt>
                <c:pt idx="9">
                  <c:v>630.34</c:v>
                </c:pt>
                <c:pt idx="10">
                  <c:v>644.26</c:v>
                </c:pt>
                <c:pt idx="11">
                  <c:v>639.29</c:v>
                </c:pt>
                <c:pt idx="12">
                  <c:v>613.6</c:v>
                </c:pt>
                <c:pt idx="13">
                  <c:v>611.36</c:v>
                </c:pt>
                <c:pt idx="14">
                  <c:v>610.6</c:v>
                </c:pt>
                <c:pt idx="15">
                  <c:v>609.58000000000004</c:v>
                </c:pt>
                <c:pt idx="16">
                  <c:v>593.58000000000004</c:v>
                </c:pt>
                <c:pt idx="17">
                  <c:v>592.80999999999995</c:v>
                </c:pt>
                <c:pt idx="18">
                  <c:v>592.29999999999995</c:v>
                </c:pt>
                <c:pt idx="19">
                  <c:v>574.76</c:v>
                </c:pt>
                <c:pt idx="20">
                  <c:v>567.45000000000005</c:v>
                </c:pt>
                <c:pt idx="21">
                  <c:v>564.59</c:v>
                </c:pt>
                <c:pt idx="22">
                  <c:v>532.03</c:v>
                </c:pt>
                <c:pt idx="23">
                  <c:v>500.18</c:v>
                </c:pt>
                <c:pt idx="24">
                  <c:v>509.85</c:v>
                </c:pt>
                <c:pt idx="25">
                  <c:v>509.6</c:v>
                </c:pt>
                <c:pt idx="26">
                  <c:v>512.47</c:v>
                </c:pt>
                <c:pt idx="27">
                  <c:v>536.59</c:v>
                </c:pt>
                <c:pt idx="28">
                  <c:v>548.88</c:v>
                </c:pt>
                <c:pt idx="29">
                  <c:v>549.23</c:v>
                </c:pt>
                <c:pt idx="30">
                  <c:v>553.20000000000005</c:v>
                </c:pt>
                <c:pt idx="31">
                  <c:v>552.49</c:v>
                </c:pt>
                <c:pt idx="32">
                  <c:v>560.58000000000004</c:v>
                </c:pt>
                <c:pt idx="33">
                  <c:v>597.41</c:v>
                </c:pt>
                <c:pt idx="34">
                  <c:v>617.73</c:v>
                </c:pt>
                <c:pt idx="35">
                  <c:v>605.14</c:v>
                </c:pt>
                <c:pt idx="36">
                  <c:v>630.80999999999995</c:v>
                </c:pt>
                <c:pt idx="37">
                  <c:v>656.28</c:v>
                </c:pt>
                <c:pt idx="38">
                  <c:v>675.87</c:v>
                </c:pt>
                <c:pt idx="39">
                  <c:v>644.63</c:v>
                </c:pt>
                <c:pt idx="40">
                  <c:v>619.85</c:v>
                </c:pt>
                <c:pt idx="41">
                  <c:v>614.58000000000004</c:v>
                </c:pt>
                <c:pt idx="42">
                  <c:v>625.4</c:v>
                </c:pt>
                <c:pt idx="43">
                  <c:v>625.88</c:v>
                </c:pt>
                <c:pt idx="44">
                  <c:v>626.66999999999996</c:v>
                </c:pt>
                <c:pt idx="45">
                  <c:v>627.91999999999996</c:v>
                </c:pt>
                <c:pt idx="46">
                  <c:v>645.79999999999995</c:v>
                </c:pt>
                <c:pt idx="47">
                  <c:v>671.46</c:v>
                </c:pt>
                <c:pt idx="48">
                  <c:v>695.4</c:v>
                </c:pt>
                <c:pt idx="49">
                  <c:v>707.42</c:v>
                </c:pt>
                <c:pt idx="50">
                  <c:v>709.65</c:v>
                </c:pt>
                <c:pt idx="51">
                  <c:v>712.22</c:v>
                </c:pt>
                <c:pt idx="52">
                  <c:v>723.39</c:v>
                </c:pt>
                <c:pt idx="53">
                  <c:v>728.61</c:v>
                </c:pt>
                <c:pt idx="54">
                  <c:v>755.53</c:v>
                </c:pt>
                <c:pt idx="55">
                  <c:v>781.95</c:v>
                </c:pt>
                <c:pt idx="56">
                  <c:v>791.47</c:v>
                </c:pt>
                <c:pt idx="57">
                  <c:v>818.37</c:v>
                </c:pt>
                <c:pt idx="58">
                  <c:v>819.34</c:v>
                </c:pt>
                <c:pt idx="59">
                  <c:v>774.31</c:v>
                </c:pt>
                <c:pt idx="60">
                  <c:v>761.23</c:v>
                </c:pt>
                <c:pt idx="61">
                  <c:v>780.65</c:v>
                </c:pt>
                <c:pt idx="62">
                  <c:v>828.47</c:v>
                </c:pt>
                <c:pt idx="63">
                  <c:v>873.28</c:v>
                </c:pt>
                <c:pt idx="64">
                  <c:v>860.84</c:v>
                </c:pt>
                <c:pt idx="65">
                  <c:v>862.24</c:v>
                </c:pt>
                <c:pt idx="66">
                  <c:v>893.83</c:v>
                </c:pt>
                <c:pt idx="67">
                  <c:v>898.72</c:v>
                </c:pt>
                <c:pt idx="68">
                  <c:v>935.33</c:v>
                </c:pt>
                <c:pt idx="69">
                  <c:v>938.34</c:v>
                </c:pt>
                <c:pt idx="70">
                  <c:v>904.15</c:v>
                </c:pt>
                <c:pt idx="71">
                  <c:v>899.59</c:v>
                </c:pt>
                <c:pt idx="72">
                  <c:v>919.97</c:v>
                </c:pt>
                <c:pt idx="73">
                  <c:v>927.71</c:v>
                </c:pt>
                <c:pt idx="74">
                  <c:v>920.34</c:v>
                </c:pt>
                <c:pt idx="75">
                  <c:v>934.89</c:v>
                </c:pt>
                <c:pt idx="76">
                  <c:v>956.54</c:v>
                </c:pt>
                <c:pt idx="77">
                  <c:v>954.69</c:v>
                </c:pt>
                <c:pt idx="78">
                  <c:v>957.31</c:v>
                </c:pt>
                <c:pt idx="79">
                  <c:v>962.55</c:v>
                </c:pt>
                <c:pt idx="80">
                  <c:v>952.91</c:v>
                </c:pt>
                <c:pt idx="81">
                  <c:v>907.3</c:v>
                </c:pt>
                <c:pt idx="82">
                  <c:v>886.24</c:v>
                </c:pt>
                <c:pt idx="83">
                  <c:v>884.77</c:v>
                </c:pt>
                <c:pt idx="84">
                  <c:v>871.01</c:v>
                </c:pt>
                <c:pt idx="85">
                  <c:v>855.15</c:v>
                </c:pt>
                <c:pt idx="86">
                  <c:v>869.04</c:v>
                </c:pt>
                <c:pt idx="87">
                  <c:v>887.8</c:v>
                </c:pt>
                <c:pt idx="88">
                  <c:v>903.04</c:v>
                </c:pt>
                <c:pt idx="89">
                  <c:v>910.16</c:v>
                </c:pt>
                <c:pt idx="90">
                  <c:v>915.9</c:v>
                </c:pt>
                <c:pt idx="91">
                  <c:v>924.91</c:v>
                </c:pt>
                <c:pt idx="92">
                  <c:v>931.12</c:v>
                </c:pt>
                <c:pt idx="93">
                  <c:v>965.02</c:v>
                </c:pt>
                <c:pt idx="94">
                  <c:v>1048.3499999999999</c:v>
                </c:pt>
                <c:pt idx="95">
                  <c:v>1094.1300000000001</c:v>
                </c:pt>
                <c:pt idx="96">
                  <c:v>1012.13</c:v>
                </c:pt>
                <c:pt idx="97">
                  <c:v>984.18</c:v>
                </c:pt>
                <c:pt idx="98">
                  <c:v>1048.74</c:v>
                </c:pt>
                <c:pt idx="99">
                  <c:v>1190.04</c:v>
                </c:pt>
                <c:pt idx="100">
                  <c:v>1352.46</c:v>
                </c:pt>
                <c:pt idx="101">
                  <c:v>1515.85</c:v>
                </c:pt>
                <c:pt idx="102">
                  <c:v>1538.51</c:v>
                </c:pt>
                <c:pt idx="103">
                  <c:v>1437.43</c:v>
                </c:pt>
                <c:pt idx="104">
                  <c:v>1349.01</c:v>
                </c:pt>
                <c:pt idx="105">
                  <c:v>1281.3</c:v>
                </c:pt>
                <c:pt idx="106">
                  <c:v>1133.1500000000001</c:v>
                </c:pt>
                <c:pt idx="107">
                  <c:v>986.69</c:v>
                </c:pt>
                <c:pt idx="108">
                  <c:v>916.59</c:v>
                </c:pt>
                <c:pt idx="109">
                  <c:v>930.08</c:v>
                </c:pt>
                <c:pt idx="110">
                  <c:v>933.57</c:v>
                </c:pt>
                <c:pt idx="111">
                  <c:v>930.65</c:v>
                </c:pt>
                <c:pt idx="112">
                  <c:v>916.34</c:v>
                </c:pt>
                <c:pt idx="113">
                  <c:v>950.63</c:v>
                </c:pt>
                <c:pt idx="114">
                  <c:v>987.8</c:v>
                </c:pt>
                <c:pt idx="115">
                  <c:v>998.27</c:v>
                </c:pt>
                <c:pt idx="116">
                  <c:v>1003.59</c:v>
                </c:pt>
                <c:pt idx="117">
                  <c:v>982.65</c:v>
                </c:pt>
                <c:pt idx="118">
                  <c:v>1027.2</c:v>
                </c:pt>
                <c:pt idx="119">
                  <c:v>1024.19</c:v>
                </c:pt>
                <c:pt idx="120">
                  <c:v>1040.18</c:v>
                </c:pt>
                <c:pt idx="121">
                  <c:v>1031.98</c:v>
                </c:pt>
                <c:pt idx="122">
                  <c:v>1041.74</c:v>
                </c:pt>
                <c:pt idx="123">
                  <c:v>1061.6400000000001</c:v>
                </c:pt>
                <c:pt idx="124">
                  <c:v>1074.5899999999999</c:v>
                </c:pt>
                <c:pt idx="125">
                  <c:v>1070.03</c:v>
                </c:pt>
                <c:pt idx="126">
                  <c:v>1077.3900000000001</c:v>
                </c:pt>
                <c:pt idx="127">
                  <c:v>1075.71</c:v>
                </c:pt>
                <c:pt idx="128">
                  <c:v>1069.73</c:v>
                </c:pt>
                <c:pt idx="129">
                  <c:v>1073.47</c:v>
                </c:pt>
                <c:pt idx="130">
                  <c:v>1093.23</c:v>
                </c:pt>
                <c:pt idx="131">
                  <c:v>1144.18</c:v>
                </c:pt>
                <c:pt idx="132">
                  <c:v>1196.03</c:v>
                </c:pt>
                <c:pt idx="133">
                  <c:v>1225.76</c:v>
                </c:pt>
                <c:pt idx="134">
                  <c:v>1302.79</c:v>
                </c:pt>
                <c:pt idx="135">
                  <c:v>1353.03</c:v>
                </c:pt>
                <c:pt idx="136">
                  <c:v>1362.42</c:v>
                </c:pt>
                <c:pt idx="137">
                  <c:v>1351.85</c:v>
                </c:pt>
                <c:pt idx="138">
                  <c:v>1351.12</c:v>
                </c:pt>
                <c:pt idx="139">
                  <c:v>1348.39</c:v>
                </c:pt>
                <c:pt idx="140">
                  <c:v>1339.58</c:v>
                </c:pt>
                <c:pt idx="141">
                  <c:v>1351.59</c:v>
                </c:pt>
                <c:pt idx="142">
                  <c:v>1365.43</c:v>
                </c:pt>
                <c:pt idx="143">
                  <c:v>1371.75</c:v>
                </c:pt>
                <c:pt idx="144">
                  <c:v>1378.07</c:v>
                </c:pt>
                <c:pt idx="145">
                  <c:v>1391.03</c:v>
                </c:pt>
                <c:pt idx="146">
                  <c:v>1409.77</c:v>
                </c:pt>
                <c:pt idx="147">
                  <c:v>1420.28</c:v>
                </c:pt>
                <c:pt idx="148">
                  <c:v>1411.04</c:v>
                </c:pt>
                <c:pt idx="149">
                  <c:v>1387.09</c:v>
                </c:pt>
                <c:pt idx="150">
                  <c:v>1360.8</c:v>
                </c:pt>
                <c:pt idx="151">
                  <c:v>1376.69</c:v>
                </c:pt>
                <c:pt idx="152">
                  <c:v>1407.41</c:v>
                </c:pt>
                <c:pt idx="153">
                  <c:v>1408.63</c:v>
                </c:pt>
                <c:pt idx="154">
                  <c:v>1393.19</c:v>
                </c:pt>
                <c:pt idx="155">
                  <c:v>1380.79</c:v>
                </c:pt>
                <c:pt idx="156">
                  <c:v>1373.84</c:v>
                </c:pt>
                <c:pt idx="157">
                  <c:v>1386.17</c:v>
                </c:pt>
                <c:pt idx="158">
                  <c:v>1399.99</c:v>
                </c:pt>
                <c:pt idx="159">
                  <c:v>1383.34</c:v>
                </c:pt>
                <c:pt idx="160">
                  <c:v>1356.16</c:v>
                </c:pt>
                <c:pt idx="161">
                  <c:v>1350.95</c:v>
                </c:pt>
                <c:pt idx="162">
                  <c:v>1356.93</c:v>
                </c:pt>
                <c:pt idx="163">
                  <c:v>1359.29</c:v>
                </c:pt>
                <c:pt idx="164">
                  <c:v>1359.26</c:v>
                </c:pt>
                <c:pt idx="165">
                  <c:v>1353.13</c:v>
                </c:pt>
                <c:pt idx="166">
                  <c:v>1350.13</c:v>
                </c:pt>
                <c:pt idx="167">
                  <c:v>1352.15</c:v>
                </c:pt>
                <c:pt idx="168">
                  <c:v>1352.66</c:v>
                </c:pt>
                <c:pt idx="169">
                  <c:v>1349.25</c:v>
                </c:pt>
                <c:pt idx="170">
                  <c:v>1345.04</c:v>
                </c:pt>
                <c:pt idx="171">
                  <c:v>1334.95</c:v>
                </c:pt>
                <c:pt idx="172">
                  <c:v>1327.66</c:v>
                </c:pt>
                <c:pt idx="173">
                  <c:v>1321.56</c:v>
                </c:pt>
                <c:pt idx="174">
                  <c:v>1316.23</c:v>
                </c:pt>
                <c:pt idx="175">
                  <c:v>1307.17</c:v>
                </c:pt>
                <c:pt idx="176">
                  <c:v>1289.1199999999999</c:v>
                </c:pt>
                <c:pt idx="177">
                  <c:v>1268.6400000000001</c:v>
                </c:pt>
                <c:pt idx="178">
                  <c:v>1227.02</c:v>
                </c:pt>
                <c:pt idx="179">
                  <c:v>1162.73</c:v>
                </c:pt>
                <c:pt idx="180">
                  <c:v>1039.71</c:v>
                </c:pt>
                <c:pt idx="181">
                  <c:v>966.83</c:v>
                </c:pt>
                <c:pt idx="182">
                  <c:v>983.17</c:v>
                </c:pt>
                <c:pt idx="183">
                  <c:v>970.68</c:v>
                </c:pt>
                <c:pt idx="184">
                  <c:v>967.66</c:v>
                </c:pt>
                <c:pt idx="185">
                  <c:v>971.34</c:v>
                </c:pt>
                <c:pt idx="186">
                  <c:v>967.9</c:v>
                </c:pt>
                <c:pt idx="187">
                  <c:v>946.48</c:v>
                </c:pt>
                <c:pt idx="188">
                  <c:v>915.45</c:v>
                </c:pt>
                <c:pt idx="189">
                  <c:v>902.71</c:v>
                </c:pt>
                <c:pt idx="190">
                  <c:v>890.94</c:v>
                </c:pt>
                <c:pt idx="191">
                  <c:v>859.57</c:v>
                </c:pt>
                <c:pt idx="192">
                  <c:v>807.92</c:v>
                </c:pt>
                <c:pt idx="193">
                  <c:v>764.2</c:v>
                </c:pt>
                <c:pt idx="194">
                  <c:v>755.88</c:v>
                </c:pt>
                <c:pt idx="195">
                  <c:v>759.42</c:v>
                </c:pt>
                <c:pt idx="196">
                  <c:v>764.28</c:v>
                </c:pt>
                <c:pt idx="197">
                  <c:v>787.89</c:v>
                </c:pt>
                <c:pt idx="198">
                  <c:v>792.45</c:v>
                </c:pt>
                <c:pt idx="199">
                  <c:v>787.84</c:v>
                </c:pt>
                <c:pt idx="200">
                  <c:v>784.28</c:v>
                </c:pt>
                <c:pt idx="201">
                  <c:v>789.5</c:v>
                </c:pt>
                <c:pt idx="202">
                  <c:v>800.15</c:v>
                </c:pt>
                <c:pt idx="203">
                  <c:v>818.93</c:v>
                </c:pt>
                <c:pt idx="204">
                  <c:v>857.54</c:v>
                </c:pt>
                <c:pt idx="205">
                  <c:v>864.61</c:v>
                </c:pt>
                <c:pt idx="206">
                  <c:v>861.77</c:v>
                </c:pt>
                <c:pt idx="207">
                  <c:v>853.28</c:v>
                </c:pt>
                <c:pt idx="208">
                  <c:v>846.89</c:v>
                </c:pt>
                <c:pt idx="209">
                  <c:v>840.43</c:v>
                </c:pt>
                <c:pt idx="210">
                  <c:v>831.33</c:v>
                </c:pt>
                <c:pt idx="211">
                  <c:v>832.12</c:v>
                </c:pt>
                <c:pt idx="212">
                  <c:v>837.99</c:v>
                </c:pt>
                <c:pt idx="213">
                  <c:v>848.05</c:v>
                </c:pt>
                <c:pt idx="214">
                  <c:v>863.58</c:v>
                </c:pt>
                <c:pt idx="215">
                  <c:v>884.35</c:v>
                </c:pt>
                <c:pt idx="216">
                  <c:v>896.48</c:v>
                </c:pt>
                <c:pt idx="217">
                  <c:v>909.49</c:v>
                </c:pt>
                <c:pt idx="218">
                  <c:v>908.93</c:v>
                </c:pt>
                <c:pt idx="219">
                  <c:v>906.95</c:v>
                </c:pt>
                <c:pt idx="220">
                  <c:v>918.85</c:v>
                </c:pt>
                <c:pt idx="221">
                  <c:v>938.83</c:v>
                </c:pt>
                <c:pt idx="222">
                  <c:v>942.17</c:v>
                </c:pt>
                <c:pt idx="223">
                  <c:v>946.57</c:v>
                </c:pt>
                <c:pt idx="224">
                  <c:v>959.88</c:v>
                </c:pt>
                <c:pt idx="225">
                  <c:v>997.3</c:v>
                </c:pt>
                <c:pt idx="226">
                  <c:v>1010.34</c:v>
                </c:pt>
                <c:pt idx="227">
                  <c:v>980.16</c:v>
                </c:pt>
                <c:pt idx="228">
                  <c:v>942.73</c:v>
                </c:pt>
                <c:pt idx="229">
                  <c:v>936.42</c:v>
                </c:pt>
                <c:pt idx="230">
                  <c:v>943.86</c:v>
                </c:pt>
                <c:pt idx="231">
                  <c:v>957.81</c:v>
                </c:pt>
                <c:pt idx="232">
                  <c:v>972.46</c:v>
                </c:pt>
                <c:pt idx="233">
                  <c:v>973.43</c:v>
                </c:pt>
                <c:pt idx="234">
                  <c:v>969.23</c:v>
                </c:pt>
                <c:pt idx="235">
                  <c:v>967.96</c:v>
                </c:pt>
                <c:pt idx="236">
                  <c:v>968.84</c:v>
                </c:pt>
                <c:pt idx="237">
                  <c:v>973.08</c:v>
                </c:pt>
                <c:pt idx="238">
                  <c:v>971.83</c:v>
                </c:pt>
                <c:pt idx="239">
                  <c:v>970.78</c:v>
                </c:pt>
                <c:pt idx="240">
                  <c:v>975.31</c:v>
                </c:pt>
                <c:pt idx="241">
                  <c:v>967.82</c:v>
                </c:pt>
                <c:pt idx="242">
                  <c:v>933.1</c:v>
                </c:pt>
                <c:pt idx="243">
                  <c:v>857.98</c:v>
                </c:pt>
                <c:pt idx="244">
                  <c:v>796.46</c:v>
                </c:pt>
                <c:pt idx="245">
                  <c:v>800.93</c:v>
                </c:pt>
                <c:pt idx="246">
                  <c:v>812.31</c:v>
                </c:pt>
                <c:pt idx="247">
                  <c:v>816.77</c:v>
                </c:pt>
                <c:pt idx="248">
                  <c:v>816.62</c:v>
                </c:pt>
                <c:pt idx="249">
                  <c:v>811.77</c:v>
                </c:pt>
                <c:pt idx="250">
                  <c:v>801.97</c:v>
                </c:pt>
                <c:pt idx="251">
                  <c:v>818.15</c:v>
                </c:pt>
                <c:pt idx="252">
                  <c:v>863.83</c:v>
                </c:pt>
                <c:pt idx="253">
                  <c:v>878.27</c:v>
                </c:pt>
                <c:pt idx="254">
                  <c:v>897.28</c:v>
                </c:pt>
                <c:pt idx="255">
                  <c:v>905.6</c:v>
                </c:pt>
                <c:pt idx="256">
                  <c:v>906.4</c:v>
                </c:pt>
                <c:pt idx="257">
                  <c:v>913.94</c:v>
                </c:pt>
                <c:pt idx="258">
                  <c:v>932.17</c:v>
                </c:pt>
                <c:pt idx="259">
                  <c:v>940.89</c:v>
                </c:pt>
                <c:pt idx="260">
                  <c:v>942.96</c:v>
                </c:pt>
                <c:pt idx="261">
                  <c:v>993.02</c:v>
                </c:pt>
                <c:pt idx="262">
                  <c:v>1087.94</c:v>
                </c:pt>
                <c:pt idx="263">
                  <c:v>1094.83</c:v>
                </c:pt>
                <c:pt idx="264">
                  <c:v>1098.0999999999999</c:v>
                </c:pt>
                <c:pt idx="265">
                  <c:v>1171.44</c:v>
                </c:pt>
                <c:pt idx="266">
                  <c:v>1347.82</c:v>
                </c:pt>
                <c:pt idx="267">
                  <c:v>1427.82</c:v>
                </c:pt>
                <c:pt idx="268">
                  <c:v>1480.11</c:v>
                </c:pt>
                <c:pt idx="269">
                  <c:v>1601.77</c:v>
                </c:pt>
                <c:pt idx="270">
                  <c:v>1686.55</c:v>
                </c:pt>
                <c:pt idx="271">
                  <c:v>1639.49</c:v>
                </c:pt>
                <c:pt idx="272">
                  <c:v>1620.15</c:v>
                </c:pt>
                <c:pt idx="273">
                  <c:v>1598.07</c:v>
                </c:pt>
                <c:pt idx="274">
                  <c:v>1601.69</c:v>
                </c:pt>
                <c:pt idx="275">
                  <c:v>1552.55</c:v>
                </c:pt>
                <c:pt idx="276">
                  <c:v>1495.25</c:v>
                </c:pt>
                <c:pt idx="277">
                  <c:v>1464.42</c:v>
                </c:pt>
                <c:pt idx="278">
                  <c:v>1426.45</c:v>
                </c:pt>
                <c:pt idx="279">
                  <c:v>1403.77</c:v>
                </c:pt>
                <c:pt idx="280">
                  <c:v>1378.34</c:v>
                </c:pt>
                <c:pt idx="281">
                  <c:v>1336.37</c:v>
                </c:pt>
                <c:pt idx="282">
                  <c:v>1317.58</c:v>
                </c:pt>
                <c:pt idx="283">
                  <c:v>1339.56</c:v>
                </c:pt>
                <c:pt idx="284">
                  <c:v>1389.13</c:v>
                </c:pt>
                <c:pt idx="285">
                  <c:v>1432.94</c:v>
                </c:pt>
                <c:pt idx="286">
                  <c:v>1426.33</c:v>
                </c:pt>
                <c:pt idx="287">
                  <c:v>1389.53</c:v>
                </c:pt>
                <c:pt idx="288">
                  <c:v>1359.48</c:v>
                </c:pt>
                <c:pt idx="289">
                  <c:v>1360.76</c:v>
                </c:pt>
                <c:pt idx="290">
                  <c:v>1365.57</c:v>
                </c:pt>
                <c:pt idx="291">
                  <c:v>1367.35</c:v>
                </c:pt>
                <c:pt idx="292">
                  <c:v>1364.02</c:v>
                </c:pt>
                <c:pt idx="293">
                  <c:v>1351.79</c:v>
                </c:pt>
                <c:pt idx="294">
                  <c:v>1352.85</c:v>
                </c:pt>
                <c:pt idx="295">
                  <c:v>1350.52</c:v>
                </c:pt>
                <c:pt idx="296">
                  <c:v>1331.99</c:v>
                </c:pt>
                <c:pt idx="297">
                  <c:v>1310.04</c:v>
                </c:pt>
                <c:pt idx="298">
                  <c:v>1309.76</c:v>
                </c:pt>
                <c:pt idx="299">
                  <c:v>1312.61</c:v>
                </c:pt>
                <c:pt idx="300">
                  <c:v>1327.91</c:v>
                </c:pt>
                <c:pt idx="301">
                  <c:v>1341.41</c:v>
                </c:pt>
                <c:pt idx="302">
                  <c:v>1332.88</c:v>
                </c:pt>
                <c:pt idx="303">
                  <c:v>1317.01</c:v>
                </c:pt>
                <c:pt idx="304">
                  <c:v>1305.96</c:v>
                </c:pt>
                <c:pt idx="305">
                  <c:v>1296.1099999999999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2-4019-BDE9-C3F01EA3A80D}"/>
            </c:ext>
          </c:extLst>
        </c:ser>
        <c:ser>
          <c:idx val="2"/>
          <c:order val="2"/>
          <c:tx>
            <c:strRef>
              <c:f>'Explore Data'!$E$1</c:f>
              <c:strCache>
                <c:ptCount val="1"/>
                <c:pt idx="0">
                  <c:v>Heating Oil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'Explore Data'!$B$2:$B$307</c:f>
              <c:strCache>
                <c:ptCount val="306"/>
                <c:pt idx="0">
                  <c:v>January 2000</c:v>
                </c:pt>
                <c:pt idx="1">
                  <c:v>February 2000</c:v>
                </c:pt>
                <c:pt idx="2">
                  <c:v>March 2000</c:v>
                </c:pt>
                <c:pt idx="3">
                  <c:v>April 2000</c:v>
                </c:pt>
                <c:pt idx="4">
                  <c:v>May 2000</c:v>
                </c:pt>
                <c:pt idx="5">
                  <c:v>June 2000</c:v>
                </c:pt>
                <c:pt idx="6">
                  <c:v>July 2000</c:v>
                </c:pt>
                <c:pt idx="7">
                  <c:v>August 2000</c:v>
                </c:pt>
                <c:pt idx="8">
                  <c:v>September 2000</c:v>
                </c:pt>
                <c:pt idx="9">
                  <c:v>October 2000</c:v>
                </c:pt>
                <c:pt idx="10">
                  <c:v>November 2000</c:v>
                </c:pt>
                <c:pt idx="11">
                  <c:v>December 2000</c:v>
                </c:pt>
                <c:pt idx="12">
                  <c:v>January 2001</c:v>
                </c:pt>
                <c:pt idx="13">
                  <c:v>February 2001</c:v>
                </c:pt>
                <c:pt idx="14">
                  <c:v>March 2001</c:v>
                </c:pt>
                <c:pt idx="15">
                  <c:v>April 2001</c:v>
                </c:pt>
                <c:pt idx="16">
                  <c:v>May 2001</c:v>
                </c:pt>
                <c:pt idx="17">
                  <c:v>June 2001</c:v>
                </c:pt>
                <c:pt idx="18">
                  <c:v>July 2001</c:v>
                </c:pt>
                <c:pt idx="19">
                  <c:v>August 2001</c:v>
                </c:pt>
                <c:pt idx="20">
                  <c:v>September 2001</c:v>
                </c:pt>
                <c:pt idx="21">
                  <c:v>October 2001</c:v>
                </c:pt>
                <c:pt idx="22">
                  <c:v>November 2001</c:v>
                </c:pt>
                <c:pt idx="23">
                  <c:v>December 2001</c:v>
                </c:pt>
                <c:pt idx="24">
                  <c:v>January 2002</c:v>
                </c:pt>
                <c:pt idx="25">
                  <c:v>February 2002</c:v>
                </c:pt>
                <c:pt idx="26">
                  <c:v>March 2002</c:v>
                </c:pt>
                <c:pt idx="27">
                  <c:v>April 2002</c:v>
                </c:pt>
                <c:pt idx="28">
                  <c:v>May 2002</c:v>
                </c:pt>
                <c:pt idx="29">
                  <c:v>June 2002</c:v>
                </c:pt>
                <c:pt idx="30">
                  <c:v>July 2002</c:v>
                </c:pt>
                <c:pt idx="31">
                  <c:v>August 2002</c:v>
                </c:pt>
                <c:pt idx="32">
                  <c:v>September 2002</c:v>
                </c:pt>
                <c:pt idx="33">
                  <c:v>October 2002</c:v>
                </c:pt>
                <c:pt idx="34">
                  <c:v>November 2002</c:v>
                </c:pt>
                <c:pt idx="35">
                  <c:v>December 2002</c:v>
                </c:pt>
                <c:pt idx="36">
                  <c:v>January 2003</c:v>
                </c:pt>
                <c:pt idx="37">
                  <c:v>February 2003</c:v>
                </c:pt>
                <c:pt idx="38">
                  <c:v>March 2003</c:v>
                </c:pt>
                <c:pt idx="39">
                  <c:v>April 2003</c:v>
                </c:pt>
                <c:pt idx="40">
                  <c:v>May 2003</c:v>
                </c:pt>
                <c:pt idx="41">
                  <c:v>June 2003</c:v>
                </c:pt>
                <c:pt idx="42">
                  <c:v>July 2003</c:v>
                </c:pt>
                <c:pt idx="43">
                  <c:v>August 2003</c:v>
                </c:pt>
                <c:pt idx="44">
                  <c:v>September 2003</c:v>
                </c:pt>
                <c:pt idx="45">
                  <c:v>October 2003</c:v>
                </c:pt>
                <c:pt idx="46">
                  <c:v>November 2003</c:v>
                </c:pt>
                <c:pt idx="47">
                  <c:v>December 2003</c:v>
                </c:pt>
                <c:pt idx="48">
                  <c:v>January 2004</c:v>
                </c:pt>
                <c:pt idx="49">
                  <c:v>February 2004</c:v>
                </c:pt>
                <c:pt idx="50">
                  <c:v>March 2004</c:v>
                </c:pt>
                <c:pt idx="51">
                  <c:v>April 2004</c:v>
                </c:pt>
                <c:pt idx="52">
                  <c:v>May 2004</c:v>
                </c:pt>
                <c:pt idx="53">
                  <c:v>June 2004</c:v>
                </c:pt>
                <c:pt idx="54">
                  <c:v>July 2004</c:v>
                </c:pt>
                <c:pt idx="55">
                  <c:v>August 2004</c:v>
                </c:pt>
                <c:pt idx="56">
                  <c:v>September 2004</c:v>
                </c:pt>
                <c:pt idx="57">
                  <c:v>October 2004</c:v>
                </c:pt>
                <c:pt idx="58">
                  <c:v>November 2004</c:v>
                </c:pt>
                <c:pt idx="59">
                  <c:v>December 2004</c:v>
                </c:pt>
                <c:pt idx="60">
                  <c:v>January 2005</c:v>
                </c:pt>
                <c:pt idx="61">
                  <c:v>February 2005</c:v>
                </c:pt>
                <c:pt idx="62">
                  <c:v>March 2005</c:v>
                </c:pt>
                <c:pt idx="63">
                  <c:v>April 2005</c:v>
                </c:pt>
                <c:pt idx="64">
                  <c:v>May 2005</c:v>
                </c:pt>
                <c:pt idx="65">
                  <c:v>June 2005</c:v>
                </c:pt>
                <c:pt idx="66">
                  <c:v>July 2005</c:v>
                </c:pt>
                <c:pt idx="67">
                  <c:v>August 2005</c:v>
                </c:pt>
                <c:pt idx="68">
                  <c:v>September 2005</c:v>
                </c:pt>
                <c:pt idx="69">
                  <c:v>October 2005</c:v>
                </c:pt>
                <c:pt idx="70">
                  <c:v>November 2005</c:v>
                </c:pt>
                <c:pt idx="71">
                  <c:v>December 2005</c:v>
                </c:pt>
                <c:pt idx="72">
                  <c:v>January 2006</c:v>
                </c:pt>
                <c:pt idx="73">
                  <c:v>February 2006</c:v>
                </c:pt>
                <c:pt idx="74">
                  <c:v>March 2006</c:v>
                </c:pt>
                <c:pt idx="75">
                  <c:v>April 2006</c:v>
                </c:pt>
                <c:pt idx="76">
                  <c:v>May 2006</c:v>
                </c:pt>
                <c:pt idx="77">
                  <c:v>June 2006</c:v>
                </c:pt>
                <c:pt idx="78">
                  <c:v>July 2006</c:v>
                </c:pt>
                <c:pt idx="79">
                  <c:v>August 2006</c:v>
                </c:pt>
                <c:pt idx="80">
                  <c:v>September 2006</c:v>
                </c:pt>
                <c:pt idx="81">
                  <c:v>October 2006</c:v>
                </c:pt>
                <c:pt idx="82">
                  <c:v>November 2006</c:v>
                </c:pt>
                <c:pt idx="83">
                  <c:v>December 2006</c:v>
                </c:pt>
                <c:pt idx="84">
                  <c:v>January 2007</c:v>
                </c:pt>
                <c:pt idx="85">
                  <c:v>February 2007</c:v>
                </c:pt>
                <c:pt idx="86">
                  <c:v>March 2007</c:v>
                </c:pt>
                <c:pt idx="87">
                  <c:v>April 2007</c:v>
                </c:pt>
                <c:pt idx="88">
                  <c:v>May 2007</c:v>
                </c:pt>
                <c:pt idx="89">
                  <c:v>June 2007</c:v>
                </c:pt>
                <c:pt idx="90">
                  <c:v>July 2007</c:v>
                </c:pt>
                <c:pt idx="91">
                  <c:v>August 2007</c:v>
                </c:pt>
                <c:pt idx="92">
                  <c:v>September 2007</c:v>
                </c:pt>
                <c:pt idx="93">
                  <c:v>October 2007</c:v>
                </c:pt>
                <c:pt idx="94">
                  <c:v>November 2007</c:v>
                </c:pt>
                <c:pt idx="95">
                  <c:v>December 2007</c:v>
                </c:pt>
                <c:pt idx="96">
                  <c:v>January 2008</c:v>
                </c:pt>
                <c:pt idx="97">
                  <c:v>February 2008</c:v>
                </c:pt>
                <c:pt idx="98">
                  <c:v>March 2008</c:v>
                </c:pt>
                <c:pt idx="99">
                  <c:v>April 2008</c:v>
                </c:pt>
                <c:pt idx="100">
                  <c:v>May 2008</c:v>
                </c:pt>
                <c:pt idx="101">
                  <c:v>June 2008</c:v>
                </c:pt>
                <c:pt idx="102">
                  <c:v>July 2008</c:v>
                </c:pt>
                <c:pt idx="103">
                  <c:v>August 2008</c:v>
                </c:pt>
                <c:pt idx="104">
                  <c:v>September 2008</c:v>
                </c:pt>
                <c:pt idx="105">
                  <c:v>October 2008</c:v>
                </c:pt>
                <c:pt idx="106">
                  <c:v>November 2008</c:v>
                </c:pt>
                <c:pt idx="107">
                  <c:v>December 2008</c:v>
                </c:pt>
                <c:pt idx="108">
                  <c:v>January 2009</c:v>
                </c:pt>
                <c:pt idx="109">
                  <c:v>February 2009</c:v>
                </c:pt>
                <c:pt idx="110">
                  <c:v>March 2009</c:v>
                </c:pt>
                <c:pt idx="111">
                  <c:v>April 2009</c:v>
                </c:pt>
                <c:pt idx="112">
                  <c:v>May 2009</c:v>
                </c:pt>
                <c:pt idx="113">
                  <c:v>June 2009</c:v>
                </c:pt>
                <c:pt idx="114">
                  <c:v>July 2009</c:v>
                </c:pt>
                <c:pt idx="115">
                  <c:v>August 2009</c:v>
                </c:pt>
                <c:pt idx="116">
                  <c:v>September 2009</c:v>
                </c:pt>
                <c:pt idx="117">
                  <c:v>October 2009</c:v>
                </c:pt>
                <c:pt idx="118">
                  <c:v>November 2009</c:v>
                </c:pt>
                <c:pt idx="119">
                  <c:v>December 2009</c:v>
                </c:pt>
                <c:pt idx="120">
                  <c:v>January 2010</c:v>
                </c:pt>
                <c:pt idx="121">
                  <c:v>February 2010</c:v>
                </c:pt>
                <c:pt idx="122">
                  <c:v>March 2010</c:v>
                </c:pt>
                <c:pt idx="123">
                  <c:v>April 2010</c:v>
                </c:pt>
                <c:pt idx="124">
                  <c:v>May 2010</c:v>
                </c:pt>
                <c:pt idx="125">
                  <c:v>June 2010</c:v>
                </c:pt>
                <c:pt idx="126">
                  <c:v>July 2010</c:v>
                </c:pt>
                <c:pt idx="127">
                  <c:v>August 2010</c:v>
                </c:pt>
                <c:pt idx="128">
                  <c:v>September 2010</c:v>
                </c:pt>
                <c:pt idx="129">
                  <c:v>October 2010</c:v>
                </c:pt>
                <c:pt idx="130">
                  <c:v>November 2010</c:v>
                </c:pt>
                <c:pt idx="131">
                  <c:v>December 2010</c:v>
                </c:pt>
                <c:pt idx="132">
                  <c:v>January 2011</c:v>
                </c:pt>
                <c:pt idx="133">
                  <c:v>February 2011</c:v>
                </c:pt>
                <c:pt idx="134">
                  <c:v>March 2011</c:v>
                </c:pt>
                <c:pt idx="135">
                  <c:v>April 2011</c:v>
                </c:pt>
                <c:pt idx="136">
                  <c:v>May 2011</c:v>
                </c:pt>
                <c:pt idx="137">
                  <c:v>June 2011</c:v>
                </c:pt>
                <c:pt idx="138">
                  <c:v>July 2011</c:v>
                </c:pt>
                <c:pt idx="139">
                  <c:v>August 2011</c:v>
                </c:pt>
                <c:pt idx="140">
                  <c:v>September 2011</c:v>
                </c:pt>
                <c:pt idx="141">
                  <c:v>October 2011</c:v>
                </c:pt>
                <c:pt idx="142">
                  <c:v>November 2011</c:v>
                </c:pt>
                <c:pt idx="143">
                  <c:v>December 2011</c:v>
                </c:pt>
                <c:pt idx="144">
                  <c:v>January 2012</c:v>
                </c:pt>
                <c:pt idx="145">
                  <c:v>February 2012</c:v>
                </c:pt>
                <c:pt idx="146">
                  <c:v>March 2012</c:v>
                </c:pt>
                <c:pt idx="147">
                  <c:v>April 2012</c:v>
                </c:pt>
                <c:pt idx="148">
                  <c:v>May 2012</c:v>
                </c:pt>
                <c:pt idx="149">
                  <c:v>June 2012</c:v>
                </c:pt>
                <c:pt idx="150">
                  <c:v>July 2012</c:v>
                </c:pt>
                <c:pt idx="151">
                  <c:v>August 2012</c:v>
                </c:pt>
                <c:pt idx="152">
                  <c:v>September 2012</c:v>
                </c:pt>
                <c:pt idx="153">
                  <c:v>October 2012</c:v>
                </c:pt>
                <c:pt idx="154">
                  <c:v>November 2012</c:v>
                </c:pt>
                <c:pt idx="155">
                  <c:v>December 2012</c:v>
                </c:pt>
                <c:pt idx="156">
                  <c:v>January 2013</c:v>
                </c:pt>
                <c:pt idx="157">
                  <c:v>February 2013</c:v>
                </c:pt>
                <c:pt idx="158">
                  <c:v>March 2013</c:v>
                </c:pt>
                <c:pt idx="159">
                  <c:v>April 2013</c:v>
                </c:pt>
                <c:pt idx="160">
                  <c:v>May 2013</c:v>
                </c:pt>
                <c:pt idx="161">
                  <c:v>June 2013</c:v>
                </c:pt>
                <c:pt idx="162">
                  <c:v>July 2013</c:v>
                </c:pt>
                <c:pt idx="163">
                  <c:v>August 2013</c:v>
                </c:pt>
                <c:pt idx="164">
                  <c:v>September 2013</c:v>
                </c:pt>
                <c:pt idx="165">
                  <c:v>October 2013</c:v>
                </c:pt>
                <c:pt idx="166">
                  <c:v>November 2013</c:v>
                </c:pt>
                <c:pt idx="167">
                  <c:v>December 2013</c:v>
                </c:pt>
                <c:pt idx="168">
                  <c:v>January 2014</c:v>
                </c:pt>
                <c:pt idx="169">
                  <c:v>February 2014</c:v>
                </c:pt>
                <c:pt idx="170">
                  <c:v>March 2014</c:v>
                </c:pt>
                <c:pt idx="171">
                  <c:v>April 2014</c:v>
                </c:pt>
                <c:pt idx="172">
                  <c:v>May 2014</c:v>
                </c:pt>
                <c:pt idx="173">
                  <c:v>June 2014</c:v>
                </c:pt>
                <c:pt idx="174">
                  <c:v>July 2014</c:v>
                </c:pt>
                <c:pt idx="175">
                  <c:v>August 2014</c:v>
                </c:pt>
                <c:pt idx="176">
                  <c:v>September 2014</c:v>
                </c:pt>
                <c:pt idx="177">
                  <c:v>October 2014</c:v>
                </c:pt>
                <c:pt idx="178">
                  <c:v>November 2014</c:v>
                </c:pt>
                <c:pt idx="179">
                  <c:v>December 2014</c:v>
                </c:pt>
                <c:pt idx="180">
                  <c:v>January 2015</c:v>
                </c:pt>
                <c:pt idx="181">
                  <c:v>February 2015</c:v>
                </c:pt>
                <c:pt idx="182">
                  <c:v>March 2015</c:v>
                </c:pt>
                <c:pt idx="183">
                  <c:v>April 2015</c:v>
                </c:pt>
                <c:pt idx="184">
                  <c:v>May 2015</c:v>
                </c:pt>
                <c:pt idx="185">
                  <c:v>June 2015</c:v>
                </c:pt>
                <c:pt idx="186">
                  <c:v>July 2015</c:v>
                </c:pt>
                <c:pt idx="187">
                  <c:v>August 2015</c:v>
                </c:pt>
                <c:pt idx="188">
                  <c:v>September 2015</c:v>
                </c:pt>
                <c:pt idx="189">
                  <c:v>October 2015</c:v>
                </c:pt>
                <c:pt idx="190">
                  <c:v>November 2015</c:v>
                </c:pt>
                <c:pt idx="191">
                  <c:v>December 2015</c:v>
                </c:pt>
                <c:pt idx="192">
                  <c:v>January 2016</c:v>
                </c:pt>
                <c:pt idx="193">
                  <c:v>February 2016</c:v>
                </c:pt>
                <c:pt idx="194">
                  <c:v>March 2016</c:v>
                </c:pt>
                <c:pt idx="195">
                  <c:v>April 2016</c:v>
                </c:pt>
                <c:pt idx="196">
                  <c:v>May 2016</c:v>
                </c:pt>
                <c:pt idx="197">
                  <c:v>June 2016</c:v>
                </c:pt>
                <c:pt idx="198">
                  <c:v>July 2016</c:v>
                </c:pt>
                <c:pt idx="199">
                  <c:v>August 2016</c:v>
                </c:pt>
                <c:pt idx="200">
                  <c:v>September 2016</c:v>
                </c:pt>
                <c:pt idx="201">
                  <c:v>October 2016</c:v>
                </c:pt>
                <c:pt idx="202">
                  <c:v>November 2016</c:v>
                </c:pt>
                <c:pt idx="203">
                  <c:v>December 2016</c:v>
                </c:pt>
                <c:pt idx="204">
                  <c:v>January 2017</c:v>
                </c:pt>
                <c:pt idx="205">
                  <c:v>February 2017</c:v>
                </c:pt>
                <c:pt idx="206">
                  <c:v>March 2017</c:v>
                </c:pt>
                <c:pt idx="207">
                  <c:v>April 2017</c:v>
                </c:pt>
                <c:pt idx="208">
                  <c:v>May 2017</c:v>
                </c:pt>
                <c:pt idx="209">
                  <c:v>June 2017</c:v>
                </c:pt>
                <c:pt idx="210">
                  <c:v>July 2017</c:v>
                </c:pt>
                <c:pt idx="211">
                  <c:v>August 2017</c:v>
                </c:pt>
                <c:pt idx="212">
                  <c:v>September 2017</c:v>
                </c:pt>
                <c:pt idx="213">
                  <c:v>October 2017</c:v>
                </c:pt>
                <c:pt idx="214">
                  <c:v>November 2017</c:v>
                </c:pt>
                <c:pt idx="215">
                  <c:v>December 2017</c:v>
                </c:pt>
                <c:pt idx="216">
                  <c:v>January 2018</c:v>
                </c:pt>
                <c:pt idx="217">
                  <c:v>February 2018</c:v>
                </c:pt>
                <c:pt idx="218">
                  <c:v>March 2018</c:v>
                </c:pt>
                <c:pt idx="219">
                  <c:v>April 2018</c:v>
                </c:pt>
                <c:pt idx="220">
                  <c:v>May 2018</c:v>
                </c:pt>
                <c:pt idx="221">
                  <c:v>June 2018</c:v>
                </c:pt>
                <c:pt idx="222">
                  <c:v>July 2018</c:v>
                </c:pt>
                <c:pt idx="223">
                  <c:v>August 2018</c:v>
                </c:pt>
                <c:pt idx="224">
                  <c:v>September 2018</c:v>
                </c:pt>
                <c:pt idx="225">
                  <c:v>October 2018</c:v>
                </c:pt>
                <c:pt idx="226">
                  <c:v>November 2018</c:v>
                </c:pt>
                <c:pt idx="227">
                  <c:v>December 2018</c:v>
                </c:pt>
                <c:pt idx="228">
                  <c:v>January 2019</c:v>
                </c:pt>
                <c:pt idx="229">
                  <c:v>February 2019</c:v>
                </c:pt>
                <c:pt idx="230">
                  <c:v>March 2019</c:v>
                </c:pt>
                <c:pt idx="231">
                  <c:v>April 2019</c:v>
                </c:pt>
                <c:pt idx="232">
                  <c:v>May 2019</c:v>
                </c:pt>
                <c:pt idx="233">
                  <c:v>June 2019</c:v>
                </c:pt>
                <c:pt idx="234">
                  <c:v>July 2019</c:v>
                </c:pt>
                <c:pt idx="235">
                  <c:v>August 2019</c:v>
                </c:pt>
                <c:pt idx="236">
                  <c:v>September 2019</c:v>
                </c:pt>
                <c:pt idx="237">
                  <c:v>October 2019</c:v>
                </c:pt>
                <c:pt idx="238">
                  <c:v>November 2019</c:v>
                </c:pt>
                <c:pt idx="239">
                  <c:v>December 2019</c:v>
                </c:pt>
                <c:pt idx="240">
                  <c:v>January 2020</c:v>
                </c:pt>
                <c:pt idx="241">
                  <c:v>February 2020</c:v>
                </c:pt>
                <c:pt idx="242">
                  <c:v>March 2020</c:v>
                </c:pt>
                <c:pt idx="243">
                  <c:v>April 2020</c:v>
                </c:pt>
                <c:pt idx="244">
                  <c:v>May 2020</c:v>
                </c:pt>
                <c:pt idx="245">
                  <c:v>June 2020</c:v>
                </c:pt>
                <c:pt idx="246">
                  <c:v>July 2020</c:v>
                </c:pt>
                <c:pt idx="247">
                  <c:v>August 2020</c:v>
                </c:pt>
                <c:pt idx="248">
                  <c:v>September 2020</c:v>
                </c:pt>
                <c:pt idx="249">
                  <c:v>October 2020</c:v>
                </c:pt>
                <c:pt idx="250">
                  <c:v>November 2020</c:v>
                </c:pt>
                <c:pt idx="251">
                  <c:v>December 2020</c:v>
                </c:pt>
                <c:pt idx="252">
                  <c:v>January 2021</c:v>
                </c:pt>
                <c:pt idx="253">
                  <c:v>February 2021</c:v>
                </c:pt>
                <c:pt idx="254">
                  <c:v>March 2021</c:v>
                </c:pt>
                <c:pt idx="255">
                  <c:v>April 2021</c:v>
                </c:pt>
                <c:pt idx="256">
                  <c:v>May 2021</c:v>
                </c:pt>
                <c:pt idx="257">
                  <c:v>June 2021</c:v>
                </c:pt>
                <c:pt idx="258">
                  <c:v>July 2021</c:v>
                </c:pt>
                <c:pt idx="259">
                  <c:v>August 2021</c:v>
                </c:pt>
                <c:pt idx="260">
                  <c:v>September 2021</c:v>
                </c:pt>
                <c:pt idx="261">
                  <c:v>October 2021</c:v>
                </c:pt>
                <c:pt idx="262">
                  <c:v>November 2021</c:v>
                </c:pt>
                <c:pt idx="263">
                  <c:v>December 2021</c:v>
                </c:pt>
                <c:pt idx="264">
                  <c:v>January 2022</c:v>
                </c:pt>
                <c:pt idx="265">
                  <c:v>February 2022</c:v>
                </c:pt>
                <c:pt idx="266">
                  <c:v>March 2022</c:v>
                </c:pt>
                <c:pt idx="267">
                  <c:v>April 2022</c:v>
                </c:pt>
                <c:pt idx="268">
                  <c:v>May 2022</c:v>
                </c:pt>
                <c:pt idx="269">
                  <c:v>June 2022</c:v>
                </c:pt>
                <c:pt idx="270">
                  <c:v>July 2022</c:v>
                </c:pt>
                <c:pt idx="271">
                  <c:v>August 2022</c:v>
                </c:pt>
                <c:pt idx="272">
                  <c:v>September 2022</c:v>
                </c:pt>
                <c:pt idx="273">
                  <c:v>October 2022</c:v>
                </c:pt>
                <c:pt idx="274">
                  <c:v>November 2022</c:v>
                </c:pt>
                <c:pt idx="275">
                  <c:v>December 2022</c:v>
                </c:pt>
                <c:pt idx="276">
                  <c:v>January 2023</c:v>
                </c:pt>
                <c:pt idx="277">
                  <c:v>February 2023</c:v>
                </c:pt>
                <c:pt idx="278">
                  <c:v>March 2023</c:v>
                </c:pt>
                <c:pt idx="279">
                  <c:v>April 2023</c:v>
                </c:pt>
                <c:pt idx="280">
                  <c:v>May 2023</c:v>
                </c:pt>
                <c:pt idx="281">
                  <c:v>June 2023</c:v>
                </c:pt>
                <c:pt idx="282">
                  <c:v>July 2023</c:v>
                </c:pt>
                <c:pt idx="283">
                  <c:v>August 2023</c:v>
                </c:pt>
                <c:pt idx="284">
                  <c:v>September 2023</c:v>
                </c:pt>
                <c:pt idx="285">
                  <c:v>October 2023</c:v>
                </c:pt>
                <c:pt idx="286">
                  <c:v>November 2023</c:v>
                </c:pt>
                <c:pt idx="287">
                  <c:v>December 2023</c:v>
                </c:pt>
                <c:pt idx="288">
                  <c:v>January 2024</c:v>
                </c:pt>
                <c:pt idx="289">
                  <c:v>February 2024</c:v>
                </c:pt>
                <c:pt idx="290">
                  <c:v>March 2024</c:v>
                </c:pt>
                <c:pt idx="291">
                  <c:v>April 2024</c:v>
                </c:pt>
                <c:pt idx="292">
                  <c:v>May 2024</c:v>
                </c:pt>
                <c:pt idx="293">
                  <c:v>June 2024</c:v>
                </c:pt>
                <c:pt idx="294">
                  <c:v>July 2024</c:v>
                </c:pt>
                <c:pt idx="295">
                  <c:v>August 2024</c:v>
                </c:pt>
                <c:pt idx="296">
                  <c:v>September 2024</c:v>
                </c:pt>
                <c:pt idx="297">
                  <c:v>October 2024</c:v>
                </c:pt>
                <c:pt idx="298">
                  <c:v>November 2024</c:v>
                </c:pt>
                <c:pt idx="299">
                  <c:v>December 2024</c:v>
                </c:pt>
                <c:pt idx="300">
                  <c:v>January 2025</c:v>
                </c:pt>
                <c:pt idx="301">
                  <c:v>February 2025</c:v>
                </c:pt>
                <c:pt idx="302">
                  <c:v>March 2025</c:v>
                </c:pt>
                <c:pt idx="303">
                  <c:v>April 2025</c:v>
                </c:pt>
                <c:pt idx="304">
                  <c:v>May 2025</c:v>
                </c:pt>
                <c:pt idx="305">
                  <c:v>June 2025</c:v>
                </c:pt>
              </c:strCache>
            </c:strRef>
          </c:cat>
          <c:val>
            <c:numRef>
              <c:f>'Explore Data'!$E$2:$E$307</c:f>
              <c:numCache>
                <c:formatCode>0.00</c:formatCode>
                <c:ptCount val="306"/>
                <c:pt idx="0">
                  <c:v>515.39</c:v>
                </c:pt>
                <c:pt idx="1">
                  <c:v>512.97</c:v>
                </c:pt>
                <c:pt idx="2">
                  <c:v>512.77</c:v>
                </c:pt>
                <c:pt idx="3">
                  <c:v>486.61</c:v>
                </c:pt>
                <c:pt idx="4">
                  <c:v>472.36</c:v>
                </c:pt>
                <c:pt idx="5">
                  <c:v>512.03</c:v>
                </c:pt>
                <c:pt idx="6">
                  <c:v>512.11</c:v>
                </c:pt>
                <c:pt idx="7">
                  <c:v>545.72</c:v>
                </c:pt>
                <c:pt idx="8">
                  <c:v>574.61</c:v>
                </c:pt>
                <c:pt idx="9">
                  <c:v>624.39</c:v>
                </c:pt>
                <c:pt idx="10">
                  <c:v>638.30999999999995</c:v>
                </c:pt>
                <c:pt idx="11">
                  <c:v>631.75</c:v>
                </c:pt>
                <c:pt idx="12">
                  <c:v>606.52</c:v>
                </c:pt>
                <c:pt idx="13">
                  <c:v>606.37</c:v>
                </c:pt>
                <c:pt idx="14">
                  <c:v>605.98</c:v>
                </c:pt>
                <c:pt idx="15">
                  <c:v>605.75</c:v>
                </c:pt>
                <c:pt idx="16">
                  <c:v>588.49</c:v>
                </c:pt>
                <c:pt idx="17">
                  <c:v>587.79</c:v>
                </c:pt>
                <c:pt idx="18">
                  <c:v>587.01</c:v>
                </c:pt>
                <c:pt idx="19">
                  <c:v>564.99</c:v>
                </c:pt>
                <c:pt idx="20">
                  <c:v>559.36</c:v>
                </c:pt>
                <c:pt idx="21">
                  <c:v>556.79</c:v>
                </c:pt>
                <c:pt idx="22">
                  <c:v>524.84</c:v>
                </c:pt>
                <c:pt idx="23">
                  <c:v>493.54</c:v>
                </c:pt>
                <c:pt idx="24">
                  <c:v>504.32</c:v>
                </c:pt>
                <c:pt idx="25">
                  <c:v>505.34</c:v>
                </c:pt>
                <c:pt idx="26">
                  <c:v>509.99</c:v>
                </c:pt>
                <c:pt idx="27">
                  <c:v>535.55999999999995</c:v>
                </c:pt>
                <c:pt idx="28">
                  <c:v>548.21</c:v>
                </c:pt>
                <c:pt idx="29">
                  <c:v>547.13</c:v>
                </c:pt>
                <c:pt idx="30">
                  <c:v>553.34</c:v>
                </c:pt>
                <c:pt idx="31">
                  <c:v>554.05999999999995</c:v>
                </c:pt>
                <c:pt idx="32">
                  <c:v>563.63</c:v>
                </c:pt>
                <c:pt idx="33">
                  <c:v>597.54999999999995</c:v>
                </c:pt>
                <c:pt idx="34">
                  <c:v>618.58000000000004</c:v>
                </c:pt>
                <c:pt idx="35">
                  <c:v>603.83000000000004</c:v>
                </c:pt>
                <c:pt idx="36">
                  <c:v>632.32000000000005</c:v>
                </c:pt>
                <c:pt idx="37">
                  <c:v>657.15</c:v>
                </c:pt>
                <c:pt idx="38">
                  <c:v>675.99</c:v>
                </c:pt>
                <c:pt idx="39">
                  <c:v>640.77</c:v>
                </c:pt>
                <c:pt idx="40">
                  <c:v>618.72</c:v>
                </c:pt>
                <c:pt idx="41">
                  <c:v>612.91</c:v>
                </c:pt>
                <c:pt idx="42">
                  <c:v>628.25</c:v>
                </c:pt>
                <c:pt idx="43">
                  <c:v>628.67999999999995</c:v>
                </c:pt>
                <c:pt idx="44">
                  <c:v>629</c:v>
                </c:pt>
                <c:pt idx="45">
                  <c:v>631.32000000000005</c:v>
                </c:pt>
                <c:pt idx="46">
                  <c:v>650.58000000000004</c:v>
                </c:pt>
                <c:pt idx="47">
                  <c:v>674.82</c:v>
                </c:pt>
                <c:pt idx="48">
                  <c:v>701.69</c:v>
                </c:pt>
                <c:pt idx="49">
                  <c:v>712.29</c:v>
                </c:pt>
                <c:pt idx="50">
                  <c:v>716.68</c:v>
                </c:pt>
                <c:pt idx="51">
                  <c:v>719.89</c:v>
                </c:pt>
                <c:pt idx="52">
                  <c:v>731.5</c:v>
                </c:pt>
                <c:pt idx="53">
                  <c:v>733.7</c:v>
                </c:pt>
                <c:pt idx="54">
                  <c:v>764.71</c:v>
                </c:pt>
                <c:pt idx="55">
                  <c:v>793.02</c:v>
                </c:pt>
                <c:pt idx="56">
                  <c:v>800.2</c:v>
                </c:pt>
                <c:pt idx="57">
                  <c:v>829.13</c:v>
                </c:pt>
                <c:pt idx="58">
                  <c:v>819.15</c:v>
                </c:pt>
                <c:pt idx="59">
                  <c:v>773.19</c:v>
                </c:pt>
                <c:pt idx="60">
                  <c:v>766.37</c:v>
                </c:pt>
                <c:pt idx="61">
                  <c:v>789.9</c:v>
                </c:pt>
                <c:pt idx="62">
                  <c:v>838.5</c:v>
                </c:pt>
                <c:pt idx="63">
                  <c:v>881.61</c:v>
                </c:pt>
                <c:pt idx="64">
                  <c:v>861.81</c:v>
                </c:pt>
                <c:pt idx="65">
                  <c:v>864.27</c:v>
                </c:pt>
                <c:pt idx="66">
                  <c:v>901.95</c:v>
                </c:pt>
                <c:pt idx="67">
                  <c:v>902.7</c:v>
                </c:pt>
                <c:pt idx="68">
                  <c:v>937.46</c:v>
                </c:pt>
                <c:pt idx="69">
                  <c:v>940.09</c:v>
                </c:pt>
                <c:pt idx="70">
                  <c:v>901.61</c:v>
                </c:pt>
                <c:pt idx="71">
                  <c:v>901.04</c:v>
                </c:pt>
                <c:pt idx="72">
                  <c:v>918.92</c:v>
                </c:pt>
                <c:pt idx="73">
                  <c:v>925.81</c:v>
                </c:pt>
                <c:pt idx="74">
                  <c:v>918.51</c:v>
                </c:pt>
                <c:pt idx="75">
                  <c:v>939.77</c:v>
                </c:pt>
                <c:pt idx="76">
                  <c:v>961.4</c:v>
                </c:pt>
                <c:pt idx="77">
                  <c:v>958.96</c:v>
                </c:pt>
                <c:pt idx="78">
                  <c:v>963.11</c:v>
                </c:pt>
                <c:pt idx="79">
                  <c:v>970.94</c:v>
                </c:pt>
                <c:pt idx="80">
                  <c:v>958.69</c:v>
                </c:pt>
                <c:pt idx="81">
                  <c:v>905.82</c:v>
                </c:pt>
                <c:pt idx="82">
                  <c:v>887.58</c:v>
                </c:pt>
                <c:pt idx="83">
                  <c:v>891.02</c:v>
                </c:pt>
                <c:pt idx="84">
                  <c:v>873.37</c:v>
                </c:pt>
                <c:pt idx="85">
                  <c:v>860.42</c:v>
                </c:pt>
                <c:pt idx="86">
                  <c:v>876.5</c:v>
                </c:pt>
                <c:pt idx="87">
                  <c:v>897.6</c:v>
                </c:pt>
                <c:pt idx="88">
                  <c:v>911.79</c:v>
                </c:pt>
                <c:pt idx="89">
                  <c:v>917.76</c:v>
                </c:pt>
                <c:pt idx="90">
                  <c:v>925.25</c:v>
                </c:pt>
                <c:pt idx="91">
                  <c:v>933.97</c:v>
                </c:pt>
                <c:pt idx="92">
                  <c:v>937.24</c:v>
                </c:pt>
                <c:pt idx="93">
                  <c:v>974.58</c:v>
                </c:pt>
                <c:pt idx="94">
                  <c:v>1055.96</c:v>
                </c:pt>
                <c:pt idx="95">
                  <c:v>1093.3399999999999</c:v>
                </c:pt>
                <c:pt idx="96">
                  <c:v>1004.48</c:v>
                </c:pt>
                <c:pt idx="97">
                  <c:v>980.44</c:v>
                </c:pt>
                <c:pt idx="98">
                  <c:v>1049.82</c:v>
                </c:pt>
                <c:pt idx="99">
                  <c:v>1194.0899999999999</c:v>
                </c:pt>
                <c:pt idx="100">
                  <c:v>1355.25</c:v>
                </c:pt>
                <c:pt idx="101">
                  <c:v>1516.29</c:v>
                </c:pt>
                <c:pt idx="102">
                  <c:v>1543.29</c:v>
                </c:pt>
                <c:pt idx="103">
                  <c:v>1437.21</c:v>
                </c:pt>
                <c:pt idx="104">
                  <c:v>1354.03</c:v>
                </c:pt>
                <c:pt idx="105">
                  <c:v>1288.46</c:v>
                </c:pt>
                <c:pt idx="106">
                  <c:v>1128.6300000000001</c:v>
                </c:pt>
                <c:pt idx="107">
                  <c:v>979.91</c:v>
                </c:pt>
                <c:pt idx="108">
                  <c:v>912.1</c:v>
                </c:pt>
                <c:pt idx="109">
                  <c:v>925.48</c:v>
                </c:pt>
                <c:pt idx="110">
                  <c:v>928</c:v>
                </c:pt>
                <c:pt idx="111">
                  <c:v>926.97</c:v>
                </c:pt>
                <c:pt idx="112">
                  <c:v>920.85</c:v>
                </c:pt>
                <c:pt idx="113">
                  <c:v>959.45</c:v>
                </c:pt>
                <c:pt idx="114">
                  <c:v>992.05</c:v>
                </c:pt>
                <c:pt idx="115">
                  <c:v>1003.77</c:v>
                </c:pt>
                <c:pt idx="116">
                  <c:v>1004.79</c:v>
                </c:pt>
                <c:pt idx="117">
                  <c:v>983.43</c:v>
                </c:pt>
                <c:pt idx="118">
                  <c:v>1015.25</c:v>
                </c:pt>
                <c:pt idx="119">
                  <c:v>1009.05</c:v>
                </c:pt>
                <c:pt idx="120">
                  <c:v>1025.68</c:v>
                </c:pt>
                <c:pt idx="121">
                  <c:v>1018.16</c:v>
                </c:pt>
                <c:pt idx="122">
                  <c:v>1030.1199999999999</c:v>
                </c:pt>
                <c:pt idx="123">
                  <c:v>1055.95</c:v>
                </c:pt>
                <c:pt idx="124">
                  <c:v>1072.93</c:v>
                </c:pt>
                <c:pt idx="125">
                  <c:v>1069.05</c:v>
                </c:pt>
                <c:pt idx="126">
                  <c:v>1076.1099999999999</c:v>
                </c:pt>
                <c:pt idx="127">
                  <c:v>1075.3</c:v>
                </c:pt>
                <c:pt idx="128">
                  <c:v>1071.3499999999999</c:v>
                </c:pt>
                <c:pt idx="129">
                  <c:v>1074.76</c:v>
                </c:pt>
                <c:pt idx="130">
                  <c:v>1090.67</c:v>
                </c:pt>
                <c:pt idx="131">
                  <c:v>1135.44</c:v>
                </c:pt>
                <c:pt idx="132">
                  <c:v>1183.8</c:v>
                </c:pt>
                <c:pt idx="133">
                  <c:v>1214.1400000000001</c:v>
                </c:pt>
                <c:pt idx="134">
                  <c:v>1296.24</c:v>
                </c:pt>
                <c:pt idx="135">
                  <c:v>1357.52</c:v>
                </c:pt>
                <c:pt idx="136">
                  <c:v>1369.63</c:v>
                </c:pt>
                <c:pt idx="137">
                  <c:v>1357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2-4019-BDE9-C3F01EA3A80D}"/>
            </c:ext>
          </c:extLst>
        </c:ser>
        <c:ser>
          <c:idx val="3"/>
          <c:order val="3"/>
          <c:tx>
            <c:strRef>
              <c:f>'Explore Data'!$F$1</c:f>
              <c:strCache>
                <c:ptCount val="1"/>
                <c:pt idx="0">
                  <c:v>Vehicle diesel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'Explore Data'!$B$2:$B$307</c:f>
              <c:strCache>
                <c:ptCount val="306"/>
                <c:pt idx="0">
                  <c:v>January 2000</c:v>
                </c:pt>
                <c:pt idx="1">
                  <c:v>February 2000</c:v>
                </c:pt>
                <c:pt idx="2">
                  <c:v>March 2000</c:v>
                </c:pt>
                <c:pt idx="3">
                  <c:v>April 2000</c:v>
                </c:pt>
                <c:pt idx="4">
                  <c:v>May 2000</c:v>
                </c:pt>
                <c:pt idx="5">
                  <c:v>June 2000</c:v>
                </c:pt>
                <c:pt idx="6">
                  <c:v>July 2000</c:v>
                </c:pt>
                <c:pt idx="7">
                  <c:v>August 2000</c:v>
                </c:pt>
                <c:pt idx="8">
                  <c:v>September 2000</c:v>
                </c:pt>
                <c:pt idx="9">
                  <c:v>October 2000</c:v>
                </c:pt>
                <c:pt idx="10">
                  <c:v>November 2000</c:v>
                </c:pt>
                <c:pt idx="11">
                  <c:v>December 2000</c:v>
                </c:pt>
                <c:pt idx="12">
                  <c:v>January 2001</c:v>
                </c:pt>
                <c:pt idx="13">
                  <c:v>February 2001</c:v>
                </c:pt>
                <c:pt idx="14">
                  <c:v>March 2001</c:v>
                </c:pt>
                <c:pt idx="15">
                  <c:v>April 2001</c:v>
                </c:pt>
                <c:pt idx="16">
                  <c:v>May 2001</c:v>
                </c:pt>
                <c:pt idx="17">
                  <c:v>June 2001</c:v>
                </c:pt>
                <c:pt idx="18">
                  <c:v>July 2001</c:v>
                </c:pt>
                <c:pt idx="19">
                  <c:v>August 2001</c:v>
                </c:pt>
                <c:pt idx="20">
                  <c:v>September 2001</c:v>
                </c:pt>
                <c:pt idx="21">
                  <c:v>October 2001</c:v>
                </c:pt>
                <c:pt idx="22">
                  <c:v>November 2001</c:v>
                </c:pt>
                <c:pt idx="23">
                  <c:v>December 2001</c:v>
                </c:pt>
                <c:pt idx="24">
                  <c:v>January 2002</c:v>
                </c:pt>
                <c:pt idx="25">
                  <c:v>February 2002</c:v>
                </c:pt>
                <c:pt idx="26">
                  <c:v>March 2002</c:v>
                </c:pt>
                <c:pt idx="27">
                  <c:v>April 2002</c:v>
                </c:pt>
                <c:pt idx="28">
                  <c:v>May 2002</c:v>
                </c:pt>
                <c:pt idx="29">
                  <c:v>June 2002</c:v>
                </c:pt>
                <c:pt idx="30">
                  <c:v>July 2002</c:v>
                </c:pt>
                <c:pt idx="31">
                  <c:v>August 2002</c:v>
                </c:pt>
                <c:pt idx="32">
                  <c:v>September 2002</c:v>
                </c:pt>
                <c:pt idx="33">
                  <c:v>October 2002</c:v>
                </c:pt>
                <c:pt idx="34">
                  <c:v>November 2002</c:v>
                </c:pt>
                <c:pt idx="35">
                  <c:v>December 2002</c:v>
                </c:pt>
                <c:pt idx="36">
                  <c:v>January 2003</c:v>
                </c:pt>
                <c:pt idx="37">
                  <c:v>February 2003</c:v>
                </c:pt>
                <c:pt idx="38">
                  <c:v>March 2003</c:v>
                </c:pt>
                <c:pt idx="39">
                  <c:v>April 2003</c:v>
                </c:pt>
                <c:pt idx="40">
                  <c:v>May 2003</c:v>
                </c:pt>
                <c:pt idx="41">
                  <c:v>June 2003</c:v>
                </c:pt>
                <c:pt idx="42">
                  <c:v>July 2003</c:v>
                </c:pt>
                <c:pt idx="43">
                  <c:v>August 2003</c:v>
                </c:pt>
                <c:pt idx="44">
                  <c:v>September 2003</c:v>
                </c:pt>
                <c:pt idx="45">
                  <c:v>October 2003</c:v>
                </c:pt>
                <c:pt idx="46">
                  <c:v>November 2003</c:v>
                </c:pt>
                <c:pt idx="47">
                  <c:v>December 2003</c:v>
                </c:pt>
                <c:pt idx="48">
                  <c:v>January 2004</c:v>
                </c:pt>
                <c:pt idx="49">
                  <c:v>February 2004</c:v>
                </c:pt>
                <c:pt idx="50">
                  <c:v>March 2004</c:v>
                </c:pt>
                <c:pt idx="51">
                  <c:v>April 2004</c:v>
                </c:pt>
                <c:pt idx="52">
                  <c:v>May 2004</c:v>
                </c:pt>
                <c:pt idx="53">
                  <c:v>June 2004</c:v>
                </c:pt>
                <c:pt idx="54">
                  <c:v>July 2004</c:v>
                </c:pt>
                <c:pt idx="55">
                  <c:v>August 2004</c:v>
                </c:pt>
                <c:pt idx="56">
                  <c:v>September 2004</c:v>
                </c:pt>
                <c:pt idx="57">
                  <c:v>October 2004</c:v>
                </c:pt>
                <c:pt idx="58">
                  <c:v>November 2004</c:v>
                </c:pt>
                <c:pt idx="59">
                  <c:v>December 2004</c:v>
                </c:pt>
                <c:pt idx="60">
                  <c:v>January 2005</c:v>
                </c:pt>
                <c:pt idx="61">
                  <c:v>February 2005</c:v>
                </c:pt>
                <c:pt idx="62">
                  <c:v>March 2005</c:v>
                </c:pt>
                <c:pt idx="63">
                  <c:v>April 2005</c:v>
                </c:pt>
                <c:pt idx="64">
                  <c:v>May 2005</c:v>
                </c:pt>
                <c:pt idx="65">
                  <c:v>June 2005</c:v>
                </c:pt>
                <c:pt idx="66">
                  <c:v>July 2005</c:v>
                </c:pt>
                <c:pt idx="67">
                  <c:v>August 2005</c:v>
                </c:pt>
                <c:pt idx="68">
                  <c:v>September 2005</c:v>
                </c:pt>
                <c:pt idx="69">
                  <c:v>October 2005</c:v>
                </c:pt>
                <c:pt idx="70">
                  <c:v>November 2005</c:v>
                </c:pt>
                <c:pt idx="71">
                  <c:v>December 2005</c:v>
                </c:pt>
                <c:pt idx="72">
                  <c:v>January 2006</c:v>
                </c:pt>
                <c:pt idx="73">
                  <c:v>February 2006</c:v>
                </c:pt>
                <c:pt idx="74">
                  <c:v>March 2006</c:v>
                </c:pt>
                <c:pt idx="75">
                  <c:v>April 2006</c:v>
                </c:pt>
                <c:pt idx="76">
                  <c:v>May 2006</c:v>
                </c:pt>
                <c:pt idx="77">
                  <c:v>June 2006</c:v>
                </c:pt>
                <c:pt idx="78">
                  <c:v>July 2006</c:v>
                </c:pt>
                <c:pt idx="79">
                  <c:v>August 2006</c:v>
                </c:pt>
                <c:pt idx="80">
                  <c:v>September 2006</c:v>
                </c:pt>
                <c:pt idx="81">
                  <c:v>October 2006</c:v>
                </c:pt>
                <c:pt idx="82">
                  <c:v>November 2006</c:v>
                </c:pt>
                <c:pt idx="83">
                  <c:v>December 2006</c:v>
                </c:pt>
                <c:pt idx="84">
                  <c:v>January 2007</c:v>
                </c:pt>
                <c:pt idx="85">
                  <c:v>February 2007</c:v>
                </c:pt>
                <c:pt idx="86">
                  <c:v>March 2007</c:v>
                </c:pt>
                <c:pt idx="87">
                  <c:v>April 2007</c:v>
                </c:pt>
                <c:pt idx="88">
                  <c:v>May 2007</c:v>
                </c:pt>
                <c:pt idx="89">
                  <c:v>June 2007</c:v>
                </c:pt>
                <c:pt idx="90">
                  <c:v>July 2007</c:v>
                </c:pt>
                <c:pt idx="91">
                  <c:v>August 2007</c:v>
                </c:pt>
                <c:pt idx="92">
                  <c:v>September 2007</c:v>
                </c:pt>
                <c:pt idx="93">
                  <c:v>October 2007</c:v>
                </c:pt>
                <c:pt idx="94">
                  <c:v>November 2007</c:v>
                </c:pt>
                <c:pt idx="95">
                  <c:v>December 2007</c:v>
                </c:pt>
                <c:pt idx="96">
                  <c:v>January 2008</c:v>
                </c:pt>
                <c:pt idx="97">
                  <c:v>February 2008</c:v>
                </c:pt>
                <c:pt idx="98">
                  <c:v>March 2008</c:v>
                </c:pt>
                <c:pt idx="99">
                  <c:v>April 2008</c:v>
                </c:pt>
                <c:pt idx="100">
                  <c:v>May 2008</c:v>
                </c:pt>
                <c:pt idx="101">
                  <c:v>June 2008</c:v>
                </c:pt>
                <c:pt idx="102">
                  <c:v>July 2008</c:v>
                </c:pt>
                <c:pt idx="103">
                  <c:v>August 2008</c:v>
                </c:pt>
                <c:pt idx="104">
                  <c:v>September 2008</c:v>
                </c:pt>
                <c:pt idx="105">
                  <c:v>October 2008</c:v>
                </c:pt>
                <c:pt idx="106">
                  <c:v>November 2008</c:v>
                </c:pt>
                <c:pt idx="107">
                  <c:v>December 2008</c:v>
                </c:pt>
                <c:pt idx="108">
                  <c:v>January 2009</c:v>
                </c:pt>
                <c:pt idx="109">
                  <c:v>February 2009</c:v>
                </c:pt>
                <c:pt idx="110">
                  <c:v>March 2009</c:v>
                </c:pt>
                <c:pt idx="111">
                  <c:v>April 2009</c:v>
                </c:pt>
                <c:pt idx="112">
                  <c:v>May 2009</c:v>
                </c:pt>
                <c:pt idx="113">
                  <c:v>June 2009</c:v>
                </c:pt>
                <c:pt idx="114">
                  <c:v>July 2009</c:v>
                </c:pt>
                <c:pt idx="115">
                  <c:v>August 2009</c:v>
                </c:pt>
                <c:pt idx="116">
                  <c:v>September 2009</c:v>
                </c:pt>
                <c:pt idx="117">
                  <c:v>October 2009</c:v>
                </c:pt>
                <c:pt idx="118">
                  <c:v>November 2009</c:v>
                </c:pt>
                <c:pt idx="119">
                  <c:v>December 2009</c:v>
                </c:pt>
                <c:pt idx="120">
                  <c:v>January 2010</c:v>
                </c:pt>
                <c:pt idx="121">
                  <c:v>February 2010</c:v>
                </c:pt>
                <c:pt idx="122">
                  <c:v>March 2010</c:v>
                </c:pt>
                <c:pt idx="123">
                  <c:v>April 2010</c:v>
                </c:pt>
                <c:pt idx="124">
                  <c:v>May 2010</c:v>
                </c:pt>
                <c:pt idx="125">
                  <c:v>June 2010</c:v>
                </c:pt>
                <c:pt idx="126">
                  <c:v>July 2010</c:v>
                </c:pt>
                <c:pt idx="127">
                  <c:v>August 2010</c:v>
                </c:pt>
                <c:pt idx="128">
                  <c:v>September 2010</c:v>
                </c:pt>
                <c:pt idx="129">
                  <c:v>October 2010</c:v>
                </c:pt>
                <c:pt idx="130">
                  <c:v>November 2010</c:v>
                </c:pt>
                <c:pt idx="131">
                  <c:v>December 2010</c:v>
                </c:pt>
                <c:pt idx="132">
                  <c:v>January 2011</c:v>
                </c:pt>
                <c:pt idx="133">
                  <c:v>February 2011</c:v>
                </c:pt>
                <c:pt idx="134">
                  <c:v>March 2011</c:v>
                </c:pt>
                <c:pt idx="135">
                  <c:v>April 2011</c:v>
                </c:pt>
                <c:pt idx="136">
                  <c:v>May 2011</c:v>
                </c:pt>
                <c:pt idx="137">
                  <c:v>June 2011</c:v>
                </c:pt>
                <c:pt idx="138">
                  <c:v>July 2011</c:v>
                </c:pt>
                <c:pt idx="139">
                  <c:v>August 2011</c:v>
                </c:pt>
                <c:pt idx="140">
                  <c:v>September 2011</c:v>
                </c:pt>
                <c:pt idx="141">
                  <c:v>October 2011</c:v>
                </c:pt>
                <c:pt idx="142">
                  <c:v>November 2011</c:v>
                </c:pt>
                <c:pt idx="143">
                  <c:v>December 2011</c:v>
                </c:pt>
                <c:pt idx="144">
                  <c:v>January 2012</c:v>
                </c:pt>
                <c:pt idx="145">
                  <c:v>February 2012</c:v>
                </c:pt>
                <c:pt idx="146">
                  <c:v>March 2012</c:v>
                </c:pt>
                <c:pt idx="147">
                  <c:v>April 2012</c:v>
                </c:pt>
                <c:pt idx="148">
                  <c:v>May 2012</c:v>
                </c:pt>
                <c:pt idx="149">
                  <c:v>June 2012</c:v>
                </c:pt>
                <c:pt idx="150">
                  <c:v>July 2012</c:v>
                </c:pt>
                <c:pt idx="151">
                  <c:v>August 2012</c:v>
                </c:pt>
                <c:pt idx="152">
                  <c:v>September 2012</c:v>
                </c:pt>
                <c:pt idx="153">
                  <c:v>October 2012</c:v>
                </c:pt>
                <c:pt idx="154">
                  <c:v>November 2012</c:v>
                </c:pt>
                <c:pt idx="155">
                  <c:v>December 2012</c:v>
                </c:pt>
                <c:pt idx="156">
                  <c:v>January 2013</c:v>
                </c:pt>
                <c:pt idx="157">
                  <c:v>February 2013</c:v>
                </c:pt>
                <c:pt idx="158">
                  <c:v>March 2013</c:v>
                </c:pt>
                <c:pt idx="159">
                  <c:v>April 2013</c:v>
                </c:pt>
                <c:pt idx="160">
                  <c:v>May 2013</c:v>
                </c:pt>
                <c:pt idx="161">
                  <c:v>June 2013</c:v>
                </c:pt>
                <c:pt idx="162">
                  <c:v>July 2013</c:v>
                </c:pt>
                <c:pt idx="163">
                  <c:v>August 2013</c:v>
                </c:pt>
                <c:pt idx="164">
                  <c:v>September 2013</c:v>
                </c:pt>
                <c:pt idx="165">
                  <c:v>October 2013</c:v>
                </c:pt>
                <c:pt idx="166">
                  <c:v>November 2013</c:v>
                </c:pt>
                <c:pt idx="167">
                  <c:v>December 2013</c:v>
                </c:pt>
                <c:pt idx="168">
                  <c:v>January 2014</c:v>
                </c:pt>
                <c:pt idx="169">
                  <c:v>February 2014</c:v>
                </c:pt>
                <c:pt idx="170">
                  <c:v>March 2014</c:v>
                </c:pt>
                <c:pt idx="171">
                  <c:v>April 2014</c:v>
                </c:pt>
                <c:pt idx="172">
                  <c:v>May 2014</c:v>
                </c:pt>
                <c:pt idx="173">
                  <c:v>June 2014</c:v>
                </c:pt>
                <c:pt idx="174">
                  <c:v>July 2014</c:v>
                </c:pt>
                <c:pt idx="175">
                  <c:v>August 2014</c:v>
                </c:pt>
                <c:pt idx="176">
                  <c:v>September 2014</c:v>
                </c:pt>
                <c:pt idx="177">
                  <c:v>October 2014</c:v>
                </c:pt>
                <c:pt idx="178">
                  <c:v>November 2014</c:v>
                </c:pt>
                <c:pt idx="179">
                  <c:v>December 2014</c:v>
                </c:pt>
                <c:pt idx="180">
                  <c:v>January 2015</c:v>
                </c:pt>
                <c:pt idx="181">
                  <c:v>February 2015</c:v>
                </c:pt>
                <c:pt idx="182">
                  <c:v>March 2015</c:v>
                </c:pt>
                <c:pt idx="183">
                  <c:v>April 2015</c:v>
                </c:pt>
                <c:pt idx="184">
                  <c:v>May 2015</c:v>
                </c:pt>
                <c:pt idx="185">
                  <c:v>June 2015</c:v>
                </c:pt>
                <c:pt idx="186">
                  <c:v>July 2015</c:v>
                </c:pt>
                <c:pt idx="187">
                  <c:v>August 2015</c:v>
                </c:pt>
                <c:pt idx="188">
                  <c:v>September 2015</c:v>
                </c:pt>
                <c:pt idx="189">
                  <c:v>October 2015</c:v>
                </c:pt>
                <c:pt idx="190">
                  <c:v>November 2015</c:v>
                </c:pt>
                <c:pt idx="191">
                  <c:v>December 2015</c:v>
                </c:pt>
                <c:pt idx="192">
                  <c:v>January 2016</c:v>
                </c:pt>
                <c:pt idx="193">
                  <c:v>February 2016</c:v>
                </c:pt>
                <c:pt idx="194">
                  <c:v>March 2016</c:v>
                </c:pt>
                <c:pt idx="195">
                  <c:v>April 2016</c:v>
                </c:pt>
                <c:pt idx="196">
                  <c:v>May 2016</c:v>
                </c:pt>
                <c:pt idx="197">
                  <c:v>June 2016</c:v>
                </c:pt>
                <c:pt idx="198">
                  <c:v>July 2016</c:v>
                </c:pt>
                <c:pt idx="199">
                  <c:v>August 2016</c:v>
                </c:pt>
                <c:pt idx="200">
                  <c:v>September 2016</c:v>
                </c:pt>
                <c:pt idx="201">
                  <c:v>October 2016</c:v>
                </c:pt>
                <c:pt idx="202">
                  <c:v>November 2016</c:v>
                </c:pt>
                <c:pt idx="203">
                  <c:v>December 2016</c:v>
                </c:pt>
                <c:pt idx="204">
                  <c:v>January 2017</c:v>
                </c:pt>
                <c:pt idx="205">
                  <c:v>February 2017</c:v>
                </c:pt>
                <c:pt idx="206">
                  <c:v>March 2017</c:v>
                </c:pt>
                <c:pt idx="207">
                  <c:v>April 2017</c:v>
                </c:pt>
                <c:pt idx="208">
                  <c:v>May 2017</c:v>
                </c:pt>
                <c:pt idx="209">
                  <c:v>June 2017</c:v>
                </c:pt>
                <c:pt idx="210">
                  <c:v>July 2017</c:v>
                </c:pt>
                <c:pt idx="211">
                  <c:v>August 2017</c:v>
                </c:pt>
                <c:pt idx="212">
                  <c:v>September 2017</c:v>
                </c:pt>
                <c:pt idx="213">
                  <c:v>October 2017</c:v>
                </c:pt>
                <c:pt idx="214">
                  <c:v>November 2017</c:v>
                </c:pt>
                <c:pt idx="215">
                  <c:v>December 2017</c:v>
                </c:pt>
                <c:pt idx="216">
                  <c:v>January 2018</c:v>
                </c:pt>
                <c:pt idx="217">
                  <c:v>February 2018</c:v>
                </c:pt>
                <c:pt idx="218">
                  <c:v>March 2018</c:v>
                </c:pt>
                <c:pt idx="219">
                  <c:v>April 2018</c:v>
                </c:pt>
                <c:pt idx="220">
                  <c:v>May 2018</c:v>
                </c:pt>
                <c:pt idx="221">
                  <c:v>June 2018</c:v>
                </c:pt>
                <c:pt idx="222">
                  <c:v>July 2018</c:v>
                </c:pt>
                <c:pt idx="223">
                  <c:v>August 2018</c:v>
                </c:pt>
                <c:pt idx="224">
                  <c:v>September 2018</c:v>
                </c:pt>
                <c:pt idx="225">
                  <c:v>October 2018</c:v>
                </c:pt>
                <c:pt idx="226">
                  <c:v>November 2018</c:v>
                </c:pt>
                <c:pt idx="227">
                  <c:v>December 2018</c:v>
                </c:pt>
                <c:pt idx="228">
                  <c:v>January 2019</c:v>
                </c:pt>
                <c:pt idx="229">
                  <c:v>February 2019</c:v>
                </c:pt>
                <c:pt idx="230">
                  <c:v>March 2019</c:v>
                </c:pt>
                <c:pt idx="231">
                  <c:v>April 2019</c:v>
                </c:pt>
                <c:pt idx="232">
                  <c:v>May 2019</c:v>
                </c:pt>
                <c:pt idx="233">
                  <c:v>June 2019</c:v>
                </c:pt>
                <c:pt idx="234">
                  <c:v>July 2019</c:v>
                </c:pt>
                <c:pt idx="235">
                  <c:v>August 2019</c:v>
                </c:pt>
                <c:pt idx="236">
                  <c:v>September 2019</c:v>
                </c:pt>
                <c:pt idx="237">
                  <c:v>October 2019</c:v>
                </c:pt>
                <c:pt idx="238">
                  <c:v>November 2019</c:v>
                </c:pt>
                <c:pt idx="239">
                  <c:v>December 2019</c:v>
                </c:pt>
                <c:pt idx="240">
                  <c:v>January 2020</c:v>
                </c:pt>
                <c:pt idx="241">
                  <c:v>February 2020</c:v>
                </c:pt>
                <c:pt idx="242">
                  <c:v>March 2020</c:v>
                </c:pt>
                <c:pt idx="243">
                  <c:v>April 2020</c:v>
                </c:pt>
                <c:pt idx="244">
                  <c:v>May 2020</c:v>
                </c:pt>
                <c:pt idx="245">
                  <c:v>June 2020</c:v>
                </c:pt>
                <c:pt idx="246">
                  <c:v>July 2020</c:v>
                </c:pt>
                <c:pt idx="247">
                  <c:v>August 2020</c:v>
                </c:pt>
                <c:pt idx="248">
                  <c:v>September 2020</c:v>
                </c:pt>
                <c:pt idx="249">
                  <c:v>October 2020</c:v>
                </c:pt>
                <c:pt idx="250">
                  <c:v>November 2020</c:v>
                </c:pt>
                <c:pt idx="251">
                  <c:v>December 2020</c:v>
                </c:pt>
                <c:pt idx="252">
                  <c:v>January 2021</c:v>
                </c:pt>
                <c:pt idx="253">
                  <c:v>February 2021</c:v>
                </c:pt>
                <c:pt idx="254">
                  <c:v>March 2021</c:v>
                </c:pt>
                <c:pt idx="255">
                  <c:v>April 2021</c:v>
                </c:pt>
                <c:pt idx="256">
                  <c:v>May 2021</c:v>
                </c:pt>
                <c:pt idx="257">
                  <c:v>June 2021</c:v>
                </c:pt>
                <c:pt idx="258">
                  <c:v>July 2021</c:v>
                </c:pt>
                <c:pt idx="259">
                  <c:v>August 2021</c:v>
                </c:pt>
                <c:pt idx="260">
                  <c:v>September 2021</c:v>
                </c:pt>
                <c:pt idx="261">
                  <c:v>October 2021</c:v>
                </c:pt>
                <c:pt idx="262">
                  <c:v>November 2021</c:v>
                </c:pt>
                <c:pt idx="263">
                  <c:v>December 2021</c:v>
                </c:pt>
                <c:pt idx="264">
                  <c:v>January 2022</c:v>
                </c:pt>
                <c:pt idx="265">
                  <c:v>February 2022</c:v>
                </c:pt>
                <c:pt idx="266">
                  <c:v>March 2022</c:v>
                </c:pt>
                <c:pt idx="267">
                  <c:v>April 2022</c:v>
                </c:pt>
                <c:pt idx="268">
                  <c:v>May 2022</c:v>
                </c:pt>
                <c:pt idx="269">
                  <c:v>June 2022</c:v>
                </c:pt>
                <c:pt idx="270">
                  <c:v>July 2022</c:v>
                </c:pt>
                <c:pt idx="271">
                  <c:v>August 2022</c:v>
                </c:pt>
                <c:pt idx="272">
                  <c:v>September 2022</c:v>
                </c:pt>
                <c:pt idx="273">
                  <c:v>October 2022</c:v>
                </c:pt>
                <c:pt idx="274">
                  <c:v>November 2022</c:v>
                </c:pt>
                <c:pt idx="275">
                  <c:v>December 2022</c:v>
                </c:pt>
                <c:pt idx="276">
                  <c:v>January 2023</c:v>
                </c:pt>
                <c:pt idx="277">
                  <c:v>February 2023</c:v>
                </c:pt>
                <c:pt idx="278">
                  <c:v>March 2023</c:v>
                </c:pt>
                <c:pt idx="279">
                  <c:v>April 2023</c:v>
                </c:pt>
                <c:pt idx="280">
                  <c:v>May 2023</c:v>
                </c:pt>
                <c:pt idx="281">
                  <c:v>June 2023</c:v>
                </c:pt>
                <c:pt idx="282">
                  <c:v>July 2023</c:v>
                </c:pt>
                <c:pt idx="283">
                  <c:v>August 2023</c:v>
                </c:pt>
                <c:pt idx="284">
                  <c:v>September 2023</c:v>
                </c:pt>
                <c:pt idx="285">
                  <c:v>October 2023</c:v>
                </c:pt>
                <c:pt idx="286">
                  <c:v>November 2023</c:v>
                </c:pt>
                <c:pt idx="287">
                  <c:v>December 2023</c:v>
                </c:pt>
                <c:pt idx="288">
                  <c:v>January 2024</c:v>
                </c:pt>
                <c:pt idx="289">
                  <c:v>February 2024</c:v>
                </c:pt>
                <c:pt idx="290">
                  <c:v>March 2024</c:v>
                </c:pt>
                <c:pt idx="291">
                  <c:v>April 2024</c:v>
                </c:pt>
                <c:pt idx="292">
                  <c:v>May 2024</c:v>
                </c:pt>
                <c:pt idx="293">
                  <c:v>June 2024</c:v>
                </c:pt>
                <c:pt idx="294">
                  <c:v>July 2024</c:v>
                </c:pt>
                <c:pt idx="295">
                  <c:v>August 2024</c:v>
                </c:pt>
                <c:pt idx="296">
                  <c:v>September 2024</c:v>
                </c:pt>
                <c:pt idx="297">
                  <c:v>October 2024</c:v>
                </c:pt>
                <c:pt idx="298">
                  <c:v>November 2024</c:v>
                </c:pt>
                <c:pt idx="299">
                  <c:v>December 2024</c:v>
                </c:pt>
                <c:pt idx="300">
                  <c:v>January 2025</c:v>
                </c:pt>
                <c:pt idx="301">
                  <c:v>February 2025</c:v>
                </c:pt>
                <c:pt idx="302">
                  <c:v>March 2025</c:v>
                </c:pt>
                <c:pt idx="303">
                  <c:v>April 2025</c:v>
                </c:pt>
                <c:pt idx="304">
                  <c:v>May 2025</c:v>
                </c:pt>
                <c:pt idx="305">
                  <c:v>June 2025</c:v>
                </c:pt>
              </c:strCache>
            </c:strRef>
          </c:cat>
          <c:val>
            <c:numRef>
              <c:f>'Explore Data'!$F$2:$F$307</c:f>
              <c:numCache>
                <c:formatCode>0.00</c:formatCode>
                <c:ptCount val="306"/>
                <c:pt idx="0">
                  <c:v>583.35</c:v>
                </c:pt>
                <c:pt idx="1">
                  <c:v>578.77</c:v>
                </c:pt>
                <c:pt idx="2">
                  <c:v>578.12</c:v>
                </c:pt>
                <c:pt idx="3">
                  <c:v>566.99</c:v>
                </c:pt>
                <c:pt idx="4">
                  <c:v>548.97</c:v>
                </c:pt>
                <c:pt idx="5">
                  <c:v>584.16999999999996</c:v>
                </c:pt>
                <c:pt idx="6">
                  <c:v>581.66</c:v>
                </c:pt>
                <c:pt idx="7">
                  <c:v>618.67999999999995</c:v>
                </c:pt>
                <c:pt idx="8">
                  <c:v>648.05999999999995</c:v>
                </c:pt>
                <c:pt idx="9">
                  <c:v>692.18</c:v>
                </c:pt>
                <c:pt idx="10">
                  <c:v>689.9</c:v>
                </c:pt>
                <c:pt idx="11">
                  <c:v>682.46</c:v>
                </c:pt>
                <c:pt idx="12">
                  <c:v>660.99</c:v>
                </c:pt>
                <c:pt idx="13">
                  <c:v>658.18</c:v>
                </c:pt>
                <c:pt idx="14">
                  <c:v>656.25</c:v>
                </c:pt>
                <c:pt idx="15">
                  <c:v>663.57</c:v>
                </c:pt>
                <c:pt idx="16">
                  <c:v>645.4</c:v>
                </c:pt>
                <c:pt idx="17">
                  <c:v>644.54999999999995</c:v>
                </c:pt>
                <c:pt idx="18">
                  <c:v>651.61</c:v>
                </c:pt>
                <c:pt idx="19">
                  <c:v>649.42999999999995</c:v>
                </c:pt>
                <c:pt idx="20">
                  <c:v>650.29</c:v>
                </c:pt>
                <c:pt idx="21">
                  <c:v>651.45000000000005</c:v>
                </c:pt>
                <c:pt idx="22">
                  <c:v>618.03</c:v>
                </c:pt>
                <c:pt idx="23">
                  <c:v>585.16999999999996</c:v>
                </c:pt>
                <c:pt idx="24">
                  <c:v>597.91</c:v>
                </c:pt>
                <c:pt idx="25">
                  <c:v>600.11</c:v>
                </c:pt>
                <c:pt idx="26">
                  <c:v>609.21</c:v>
                </c:pt>
                <c:pt idx="27">
                  <c:v>652.75</c:v>
                </c:pt>
                <c:pt idx="28">
                  <c:v>681.37</c:v>
                </c:pt>
                <c:pt idx="29">
                  <c:v>679.23</c:v>
                </c:pt>
                <c:pt idx="30">
                  <c:v>698.63</c:v>
                </c:pt>
                <c:pt idx="31">
                  <c:v>696.58</c:v>
                </c:pt>
                <c:pt idx="32">
                  <c:v>696.55</c:v>
                </c:pt>
                <c:pt idx="33">
                  <c:v>725.88</c:v>
                </c:pt>
                <c:pt idx="34">
                  <c:v>752.05</c:v>
                </c:pt>
                <c:pt idx="35">
                  <c:v>740.7</c:v>
                </c:pt>
                <c:pt idx="36">
                  <c:v>766.26</c:v>
                </c:pt>
                <c:pt idx="37">
                  <c:v>790.05</c:v>
                </c:pt>
                <c:pt idx="38">
                  <c:v>811.52</c:v>
                </c:pt>
                <c:pt idx="39">
                  <c:v>774.6</c:v>
                </c:pt>
                <c:pt idx="40">
                  <c:v>741.85</c:v>
                </c:pt>
                <c:pt idx="41">
                  <c:v>731.73</c:v>
                </c:pt>
                <c:pt idx="42">
                  <c:v>757.67</c:v>
                </c:pt>
                <c:pt idx="43">
                  <c:v>760.28</c:v>
                </c:pt>
                <c:pt idx="44">
                  <c:v>762.32</c:v>
                </c:pt>
                <c:pt idx="45">
                  <c:v>766.42</c:v>
                </c:pt>
                <c:pt idx="46">
                  <c:v>791.54</c:v>
                </c:pt>
                <c:pt idx="47">
                  <c:v>810.12</c:v>
                </c:pt>
                <c:pt idx="48">
                  <c:v>832.71</c:v>
                </c:pt>
                <c:pt idx="49">
                  <c:v>848.81</c:v>
                </c:pt>
                <c:pt idx="50">
                  <c:v>849.46</c:v>
                </c:pt>
                <c:pt idx="51">
                  <c:v>851.54</c:v>
                </c:pt>
                <c:pt idx="52">
                  <c:v>868.47</c:v>
                </c:pt>
                <c:pt idx="53">
                  <c:v>878.53</c:v>
                </c:pt>
                <c:pt idx="54">
                  <c:v>928.47</c:v>
                </c:pt>
                <c:pt idx="55">
                  <c:v>960.12</c:v>
                </c:pt>
                <c:pt idx="56">
                  <c:v>964.59</c:v>
                </c:pt>
                <c:pt idx="57">
                  <c:v>981.09</c:v>
                </c:pt>
                <c:pt idx="58">
                  <c:v>978.18</c:v>
                </c:pt>
                <c:pt idx="59">
                  <c:v>939.26</c:v>
                </c:pt>
                <c:pt idx="60">
                  <c:v>930.29</c:v>
                </c:pt>
                <c:pt idx="61">
                  <c:v>945.16</c:v>
                </c:pt>
                <c:pt idx="62">
                  <c:v>995.67</c:v>
                </c:pt>
                <c:pt idx="63">
                  <c:v>1035.5</c:v>
                </c:pt>
                <c:pt idx="64">
                  <c:v>1015.7</c:v>
                </c:pt>
                <c:pt idx="65">
                  <c:v>1035</c:v>
                </c:pt>
                <c:pt idx="66">
                  <c:v>1134.98</c:v>
                </c:pt>
                <c:pt idx="67">
                  <c:v>1153.69</c:v>
                </c:pt>
                <c:pt idx="68">
                  <c:v>1193.5899999999999</c:v>
                </c:pt>
                <c:pt idx="69">
                  <c:v>1192.02</c:v>
                </c:pt>
                <c:pt idx="70">
                  <c:v>1155.4100000000001</c:v>
                </c:pt>
                <c:pt idx="71">
                  <c:v>1136.19</c:v>
                </c:pt>
                <c:pt idx="72">
                  <c:v>1156.6199999999999</c:v>
                </c:pt>
                <c:pt idx="73">
                  <c:v>1160.8399999999999</c:v>
                </c:pt>
                <c:pt idx="74">
                  <c:v>1170.28</c:v>
                </c:pt>
                <c:pt idx="75">
                  <c:v>1211.25</c:v>
                </c:pt>
                <c:pt idx="76">
                  <c:v>1251.26</c:v>
                </c:pt>
                <c:pt idx="77">
                  <c:v>1250.1099999999999</c:v>
                </c:pt>
                <c:pt idx="78">
                  <c:v>1295.58</c:v>
                </c:pt>
                <c:pt idx="79">
                  <c:v>1298.3900000000001</c:v>
                </c:pt>
                <c:pt idx="80">
                  <c:v>1271.6199999999999</c:v>
                </c:pt>
                <c:pt idx="81">
                  <c:v>1209.31</c:v>
                </c:pt>
                <c:pt idx="82">
                  <c:v>1186.67</c:v>
                </c:pt>
                <c:pt idx="83">
                  <c:v>1181.78</c:v>
                </c:pt>
                <c:pt idx="84">
                  <c:v>1170.1600000000001</c:v>
                </c:pt>
                <c:pt idx="85">
                  <c:v>1164.3699999999999</c:v>
                </c:pt>
                <c:pt idx="86">
                  <c:v>1185.8499999999999</c:v>
                </c:pt>
                <c:pt idx="87">
                  <c:v>1215.32</c:v>
                </c:pt>
                <c:pt idx="88">
                  <c:v>1238.5</c:v>
                </c:pt>
                <c:pt idx="89">
                  <c:v>1248.58</c:v>
                </c:pt>
                <c:pt idx="90">
                  <c:v>1256.43</c:v>
                </c:pt>
                <c:pt idx="91">
                  <c:v>1289.47</c:v>
                </c:pt>
                <c:pt idx="92">
                  <c:v>1294.71</c:v>
                </c:pt>
                <c:pt idx="93">
                  <c:v>1340.49</c:v>
                </c:pt>
                <c:pt idx="94">
                  <c:v>1404.45</c:v>
                </c:pt>
                <c:pt idx="95">
                  <c:v>1435.46</c:v>
                </c:pt>
                <c:pt idx="96">
                  <c:v>1456.37</c:v>
                </c:pt>
                <c:pt idx="97">
                  <c:v>1456.43</c:v>
                </c:pt>
                <c:pt idx="98">
                  <c:v>1503.91</c:v>
                </c:pt>
                <c:pt idx="99">
                  <c:v>1611.13</c:v>
                </c:pt>
                <c:pt idx="100">
                  <c:v>1768.06</c:v>
                </c:pt>
                <c:pt idx="101">
                  <c:v>1910.28</c:v>
                </c:pt>
                <c:pt idx="102">
                  <c:v>1919.23</c:v>
                </c:pt>
                <c:pt idx="103">
                  <c:v>1766.31</c:v>
                </c:pt>
                <c:pt idx="104">
                  <c:v>1663.89</c:v>
                </c:pt>
                <c:pt idx="105">
                  <c:v>1601.5</c:v>
                </c:pt>
                <c:pt idx="106">
                  <c:v>1416.43</c:v>
                </c:pt>
                <c:pt idx="107">
                  <c:v>1303.1199999999999</c:v>
                </c:pt>
                <c:pt idx="108">
                  <c:v>1304.8900000000001</c:v>
                </c:pt>
                <c:pt idx="109">
                  <c:v>1322.07</c:v>
                </c:pt>
                <c:pt idx="110">
                  <c:v>1303.8499999999999</c:v>
                </c:pt>
                <c:pt idx="111">
                  <c:v>1330.09</c:v>
                </c:pt>
                <c:pt idx="112">
                  <c:v>1321.43</c:v>
                </c:pt>
                <c:pt idx="113">
                  <c:v>1389.39</c:v>
                </c:pt>
                <c:pt idx="114">
                  <c:v>1428.01</c:v>
                </c:pt>
                <c:pt idx="115">
                  <c:v>1447.93</c:v>
                </c:pt>
                <c:pt idx="116">
                  <c:v>1452.68</c:v>
                </c:pt>
                <c:pt idx="117">
                  <c:v>1409.16</c:v>
                </c:pt>
                <c:pt idx="118">
                  <c:v>1451.89</c:v>
                </c:pt>
                <c:pt idx="119">
                  <c:v>1441.25</c:v>
                </c:pt>
                <c:pt idx="120">
                  <c:v>1449.66</c:v>
                </c:pt>
                <c:pt idx="121">
                  <c:v>1442.87</c:v>
                </c:pt>
                <c:pt idx="122">
                  <c:v>1469.17</c:v>
                </c:pt>
                <c:pt idx="123">
                  <c:v>1507.15</c:v>
                </c:pt>
                <c:pt idx="124">
                  <c:v>1521.99</c:v>
                </c:pt>
                <c:pt idx="125">
                  <c:v>1508.69</c:v>
                </c:pt>
                <c:pt idx="126">
                  <c:v>1518.18</c:v>
                </c:pt>
                <c:pt idx="127">
                  <c:v>1512.86</c:v>
                </c:pt>
                <c:pt idx="128">
                  <c:v>1499.16</c:v>
                </c:pt>
                <c:pt idx="129">
                  <c:v>1499.97</c:v>
                </c:pt>
                <c:pt idx="130">
                  <c:v>1518.01</c:v>
                </c:pt>
                <c:pt idx="131">
                  <c:v>1570.14</c:v>
                </c:pt>
                <c:pt idx="132">
                  <c:v>1621.73</c:v>
                </c:pt>
                <c:pt idx="133">
                  <c:v>1651.65</c:v>
                </c:pt>
                <c:pt idx="134">
                  <c:v>1755.92</c:v>
                </c:pt>
                <c:pt idx="135">
                  <c:v>1792.75</c:v>
                </c:pt>
                <c:pt idx="136">
                  <c:v>1772.88</c:v>
                </c:pt>
                <c:pt idx="137">
                  <c:v>1736.25</c:v>
                </c:pt>
                <c:pt idx="138">
                  <c:v>1754.36</c:v>
                </c:pt>
                <c:pt idx="139">
                  <c:v>1757.89</c:v>
                </c:pt>
                <c:pt idx="140">
                  <c:v>1746.28</c:v>
                </c:pt>
                <c:pt idx="141">
                  <c:v>1772.47</c:v>
                </c:pt>
                <c:pt idx="142">
                  <c:v>1788.03</c:v>
                </c:pt>
                <c:pt idx="143">
                  <c:v>1792.34</c:v>
                </c:pt>
                <c:pt idx="144">
                  <c:v>1805.14</c:v>
                </c:pt>
                <c:pt idx="145">
                  <c:v>1828.8</c:v>
                </c:pt>
                <c:pt idx="146">
                  <c:v>1853.55</c:v>
                </c:pt>
                <c:pt idx="147">
                  <c:v>1865.56</c:v>
                </c:pt>
                <c:pt idx="148">
                  <c:v>1839.61</c:v>
                </c:pt>
                <c:pt idx="149">
                  <c:v>1777.7</c:v>
                </c:pt>
                <c:pt idx="150">
                  <c:v>1726.59</c:v>
                </c:pt>
                <c:pt idx="151">
                  <c:v>1784.78</c:v>
                </c:pt>
                <c:pt idx="152">
                  <c:v>1836.55</c:v>
                </c:pt>
                <c:pt idx="153">
                  <c:v>1820.8</c:v>
                </c:pt>
                <c:pt idx="154">
                  <c:v>1777.65</c:v>
                </c:pt>
                <c:pt idx="155">
                  <c:v>1759.92</c:v>
                </c:pt>
                <c:pt idx="156">
                  <c:v>1749.59</c:v>
                </c:pt>
                <c:pt idx="157">
                  <c:v>1766.73</c:v>
                </c:pt>
                <c:pt idx="158">
                  <c:v>1785.96</c:v>
                </c:pt>
                <c:pt idx="159">
                  <c:v>1745.21</c:v>
                </c:pt>
                <c:pt idx="160">
                  <c:v>1699.44</c:v>
                </c:pt>
                <c:pt idx="161">
                  <c:v>1701.02</c:v>
                </c:pt>
                <c:pt idx="162">
                  <c:v>1729.69</c:v>
                </c:pt>
                <c:pt idx="163">
                  <c:v>1743.62</c:v>
                </c:pt>
                <c:pt idx="164">
                  <c:v>1734.29</c:v>
                </c:pt>
                <c:pt idx="165">
                  <c:v>1708.68</c:v>
                </c:pt>
                <c:pt idx="166">
                  <c:v>1692.86</c:v>
                </c:pt>
                <c:pt idx="167">
                  <c:v>1699.13</c:v>
                </c:pt>
                <c:pt idx="168">
                  <c:v>1705.09</c:v>
                </c:pt>
                <c:pt idx="169">
                  <c:v>1698.49</c:v>
                </c:pt>
                <c:pt idx="170">
                  <c:v>1696.03</c:v>
                </c:pt>
                <c:pt idx="171">
                  <c:v>1688.93</c:v>
                </c:pt>
                <c:pt idx="172">
                  <c:v>1680.9</c:v>
                </c:pt>
                <c:pt idx="173">
                  <c:v>1670.23</c:v>
                </c:pt>
                <c:pt idx="174">
                  <c:v>1661.47</c:v>
                </c:pt>
                <c:pt idx="175">
                  <c:v>1644.45</c:v>
                </c:pt>
                <c:pt idx="176">
                  <c:v>1618.07</c:v>
                </c:pt>
                <c:pt idx="177">
                  <c:v>1584.95</c:v>
                </c:pt>
                <c:pt idx="178">
                  <c:v>1534.25</c:v>
                </c:pt>
                <c:pt idx="179">
                  <c:v>1461.04</c:v>
                </c:pt>
                <c:pt idx="180">
                  <c:v>1330.47</c:v>
                </c:pt>
                <c:pt idx="181">
                  <c:v>1277.1199999999999</c:v>
                </c:pt>
                <c:pt idx="182">
                  <c:v>1326.82</c:v>
                </c:pt>
                <c:pt idx="183">
                  <c:v>1320.18</c:v>
                </c:pt>
                <c:pt idx="184">
                  <c:v>1343.53</c:v>
                </c:pt>
                <c:pt idx="185">
                  <c:v>1368.8</c:v>
                </c:pt>
                <c:pt idx="186">
                  <c:v>1354.65</c:v>
                </c:pt>
                <c:pt idx="187">
                  <c:v>1307.77</c:v>
                </c:pt>
                <c:pt idx="188">
                  <c:v>1263.79</c:v>
                </c:pt>
                <c:pt idx="189">
                  <c:v>1251.92</c:v>
                </c:pt>
                <c:pt idx="190">
                  <c:v>1234.95</c:v>
                </c:pt>
                <c:pt idx="191">
                  <c:v>1211.03</c:v>
                </c:pt>
                <c:pt idx="192">
                  <c:v>1157.33</c:v>
                </c:pt>
                <c:pt idx="193">
                  <c:v>1101.1199999999999</c:v>
                </c:pt>
                <c:pt idx="194">
                  <c:v>1103.1500000000001</c:v>
                </c:pt>
                <c:pt idx="195">
                  <c:v>1121.3599999999999</c:v>
                </c:pt>
                <c:pt idx="196">
                  <c:v>1157.9100000000001</c:v>
                </c:pt>
                <c:pt idx="197">
                  <c:v>1225.25</c:v>
                </c:pt>
                <c:pt idx="198">
                  <c:v>1228.3699999999999</c:v>
                </c:pt>
                <c:pt idx="199">
                  <c:v>1207.22</c:v>
                </c:pt>
                <c:pt idx="200">
                  <c:v>1203.04</c:v>
                </c:pt>
                <c:pt idx="201">
                  <c:v>1211.1400000000001</c:v>
                </c:pt>
                <c:pt idx="202">
                  <c:v>1222.73</c:v>
                </c:pt>
                <c:pt idx="203">
                  <c:v>1249.6500000000001</c:v>
                </c:pt>
                <c:pt idx="204">
                  <c:v>1300.18</c:v>
                </c:pt>
                <c:pt idx="205">
                  <c:v>1307.5</c:v>
                </c:pt>
                <c:pt idx="206">
                  <c:v>1297.28</c:v>
                </c:pt>
                <c:pt idx="207">
                  <c:v>1277.8399999999999</c:v>
                </c:pt>
                <c:pt idx="208">
                  <c:v>1271.3900000000001</c:v>
                </c:pt>
                <c:pt idx="209">
                  <c:v>1251.47</c:v>
                </c:pt>
                <c:pt idx="210">
                  <c:v>1229.81</c:v>
                </c:pt>
                <c:pt idx="211">
                  <c:v>1244.8699999999999</c:v>
                </c:pt>
                <c:pt idx="212">
                  <c:v>1271.01</c:v>
                </c:pt>
                <c:pt idx="213">
                  <c:v>1295.6099999999999</c:v>
                </c:pt>
                <c:pt idx="214">
                  <c:v>1313.02</c:v>
                </c:pt>
                <c:pt idx="215">
                  <c:v>1332.35</c:v>
                </c:pt>
                <c:pt idx="216">
                  <c:v>1344.93</c:v>
                </c:pt>
                <c:pt idx="217">
                  <c:v>1360.41</c:v>
                </c:pt>
                <c:pt idx="218">
                  <c:v>1354.58</c:v>
                </c:pt>
                <c:pt idx="219">
                  <c:v>1349.06</c:v>
                </c:pt>
                <c:pt idx="220">
                  <c:v>1380.24</c:v>
                </c:pt>
                <c:pt idx="221">
                  <c:v>1410.01</c:v>
                </c:pt>
                <c:pt idx="222">
                  <c:v>1411.85</c:v>
                </c:pt>
                <c:pt idx="223">
                  <c:v>1419.13</c:v>
                </c:pt>
                <c:pt idx="224">
                  <c:v>1438.93</c:v>
                </c:pt>
                <c:pt idx="225">
                  <c:v>1485.02</c:v>
                </c:pt>
                <c:pt idx="226">
                  <c:v>1424.66</c:v>
                </c:pt>
                <c:pt idx="227">
                  <c:v>1324.11</c:v>
                </c:pt>
                <c:pt idx="228">
                  <c:v>1249.4100000000001</c:v>
                </c:pt>
                <c:pt idx="229">
                  <c:v>1242.9100000000001</c:v>
                </c:pt>
                <c:pt idx="230">
                  <c:v>1269.1600000000001</c:v>
                </c:pt>
                <c:pt idx="231">
                  <c:v>1316.42</c:v>
                </c:pt>
                <c:pt idx="232">
                  <c:v>1385.31</c:v>
                </c:pt>
                <c:pt idx="233">
                  <c:v>1379.77</c:v>
                </c:pt>
                <c:pt idx="234">
                  <c:v>1352.84</c:v>
                </c:pt>
                <c:pt idx="235">
                  <c:v>1351.92</c:v>
                </c:pt>
                <c:pt idx="236">
                  <c:v>1379.84</c:v>
                </c:pt>
                <c:pt idx="237">
                  <c:v>1387.73</c:v>
                </c:pt>
                <c:pt idx="238">
                  <c:v>1380.51</c:v>
                </c:pt>
                <c:pt idx="239">
                  <c:v>1385.42</c:v>
                </c:pt>
                <c:pt idx="240">
                  <c:v>1398.4</c:v>
                </c:pt>
                <c:pt idx="241">
                  <c:v>1369.85</c:v>
                </c:pt>
                <c:pt idx="242">
                  <c:v>1280.77</c:v>
                </c:pt>
                <c:pt idx="243">
                  <c:v>1132.44</c:v>
                </c:pt>
                <c:pt idx="244">
                  <c:v>1065.79</c:v>
                </c:pt>
                <c:pt idx="245">
                  <c:v>1127.9000000000001</c:v>
                </c:pt>
                <c:pt idx="246">
                  <c:v>1162.9000000000001</c:v>
                </c:pt>
                <c:pt idx="247">
                  <c:v>1163.56</c:v>
                </c:pt>
                <c:pt idx="248">
                  <c:v>1154.45</c:v>
                </c:pt>
                <c:pt idx="249">
                  <c:v>1133.96</c:v>
                </c:pt>
                <c:pt idx="250">
                  <c:v>1119.5999999999999</c:v>
                </c:pt>
                <c:pt idx="251">
                  <c:v>1168.32</c:v>
                </c:pt>
                <c:pt idx="252">
                  <c:v>1242.3499999999999</c:v>
                </c:pt>
                <c:pt idx="253">
                  <c:v>1263.3599999999999</c:v>
                </c:pt>
                <c:pt idx="254">
                  <c:v>1312.63</c:v>
                </c:pt>
                <c:pt idx="255">
                  <c:v>1332.74</c:v>
                </c:pt>
                <c:pt idx="256">
                  <c:v>1338.81</c:v>
                </c:pt>
                <c:pt idx="257">
                  <c:v>1374.36</c:v>
                </c:pt>
                <c:pt idx="258">
                  <c:v>1425.54</c:v>
                </c:pt>
                <c:pt idx="259">
                  <c:v>1440.54</c:v>
                </c:pt>
                <c:pt idx="260">
                  <c:v>1437.17</c:v>
                </c:pt>
                <c:pt idx="261">
                  <c:v>1509.29</c:v>
                </c:pt>
                <c:pt idx="262">
                  <c:v>1549.72</c:v>
                </c:pt>
                <c:pt idx="263">
                  <c:v>1468.9</c:v>
                </c:pt>
                <c:pt idx="264">
                  <c:v>1453.53</c:v>
                </c:pt>
                <c:pt idx="265">
                  <c:v>1536.64</c:v>
                </c:pt>
                <c:pt idx="266">
                  <c:v>1826.93</c:v>
                </c:pt>
                <c:pt idx="267">
                  <c:v>1906.42</c:v>
                </c:pt>
                <c:pt idx="268">
                  <c:v>1964.28</c:v>
                </c:pt>
                <c:pt idx="269">
                  <c:v>2089.0300000000002</c:v>
                </c:pt>
                <c:pt idx="270">
                  <c:v>2084.91</c:v>
                </c:pt>
                <c:pt idx="271">
                  <c:v>1889.31</c:v>
                </c:pt>
                <c:pt idx="272">
                  <c:v>1850.2</c:v>
                </c:pt>
                <c:pt idx="273">
                  <c:v>1838.34</c:v>
                </c:pt>
                <c:pt idx="274">
                  <c:v>1879.15</c:v>
                </c:pt>
                <c:pt idx="275">
                  <c:v>1783.21</c:v>
                </c:pt>
                <c:pt idx="276">
                  <c:v>1675.37</c:v>
                </c:pt>
                <c:pt idx="277">
                  <c:v>1606.41</c:v>
                </c:pt>
                <c:pt idx="278">
                  <c:v>1539.72</c:v>
                </c:pt>
                <c:pt idx="279">
                  <c:v>1535.7</c:v>
                </c:pt>
                <c:pt idx="280">
                  <c:v>1471.97</c:v>
                </c:pt>
                <c:pt idx="281">
                  <c:v>1394.48</c:v>
                </c:pt>
                <c:pt idx="282">
                  <c:v>1396.48</c:v>
                </c:pt>
                <c:pt idx="283">
                  <c:v>1573.16</c:v>
                </c:pt>
                <c:pt idx="284">
                  <c:v>1666.53</c:v>
                </c:pt>
                <c:pt idx="285">
                  <c:v>1690.31</c:v>
                </c:pt>
                <c:pt idx="286">
                  <c:v>1628.22</c:v>
                </c:pt>
                <c:pt idx="287">
                  <c:v>1526.31</c:v>
                </c:pt>
                <c:pt idx="288">
                  <c:v>1480.07</c:v>
                </c:pt>
                <c:pt idx="289">
                  <c:v>1517.75</c:v>
                </c:pt>
                <c:pt idx="290">
                  <c:v>1538.97</c:v>
                </c:pt>
                <c:pt idx="291">
                  <c:v>1557.77</c:v>
                </c:pt>
                <c:pt idx="292">
                  <c:v>1539.59</c:v>
                </c:pt>
                <c:pt idx="293">
                  <c:v>1487.54</c:v>
                </c:pt>
                <c:pt idx="294">
                  <c:v>1542.46</c:v>
                </c:pt>
                <c:pt idx="295">
                  <c:v>1528.85</c:v>
                </c:pt>
                <c:pt idx="296">
                  <c:v>1458.22</c:v>
                </c:pt>
                <c:pt idx="297">
                  <c:v>1421.44</c:v>
                </c:pt>
                <c:pt idx="298">
                  <c:v>1461.04</c:v>
                </c:pt>
                <c:pt idx="299">
                  <c:v>1497.25</c:v>
                </c:pt>
                <c:pt idx="300">
                  <c:v>1563.53</c:v>
                </c:pt>
                <c:pt idx="301">
                  <c:v>1594.01</c:v>
                </c:pt>
                <c:pt idx="302">
                  <c:v>1555.03</c:v>
                </c:pt>
                <c:pt idx="303">
                  <c:v>1513.21</c:v>
                </c:pt>
                <c:pt idx="304">
                  <c:v>1502.15</c:v>
                </c:pt>
                <c:pt idx="305">
                  <c:v>1505.43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2-4019-BDE9-C3F01EA3A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417456"/>
        <c:axId val="1241404016"/>
      </c:lineChart>
      <c:catAx>
        <c:axId val="124141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Month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404016"/>
        <c:crosses val="autoZero"/>
        <c:auto val="1"/>
        <c:lblAlgn val="ctr"/>
        <c:lblOffset val="100"/>
        <c:noMultiLvlLbl val="0"/>
      </c:catAx>
      <c:valAx>
        <c:axId val="12414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Price (Won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Per Litre)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4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Gasoline Real Data and Forecasting Data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'Gasoline Forecast'!$F$5</c:f>
              <c:strCache>
                <c:ptCount val="1"/>
                <c:pt idx="0">
                  <c:v>Gasoline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'Gasoline Forecast'!$E$6:$E$311</c:f>
              <c:strCache>
                <c:ptCount val="306"/>
                <c:pt idx="0">
                  <c:v>January 2000</c:v>
                </c:pt>
                <c:pt idx="1">
                  <c:v>February 2000</c:v>
                </c:pt>
                <c:pt idx="2">
                  <c:v>March 2000</c:v>
                </c:pt>
                <c:pt idx="3">
                  <c:v>April 2000</c:v>
                </c:pt>
                <c:pt idx="4">
                  <c:v>May 2000</c:v>
                </c:pt>
                <c:pt idx="5">
                  <c:v>June 2000</c:v>
                </c:pt>
                <c:pt idx="6">
                  <c:v>July 2000</c:v>
                </c:pt>
                <c:pt idx="7">
                  <c:v>August 2000</c:v>
                </c:pt>
                <c:pt idx="8">
                  <c:v>September 2000</c:v>
                </c:pt>
                <c:pt idx="9">
                  <c:v>October 2000</c:v>
                </c:pt>
                <c:pt idx="10">
                  <c:v>November 2000</c:v>
                </c:pt>
                <c:pt idx="11">
                  <c:v>December 2000</c:v>
                </c:pt>
                <c:pt idx="12">
                  <c:v>January 2001</c:v>
                </c:pt>
                <c:pt idx="13">
                  <c:v>February 2001</c:v>
                </c:pt>
                <c:pt idx="14">
                  <c:v>March 2001</c:v>
                </c:pt>
                <c:pt idx="15">
                  <c:v>April 2001</c:v>
                </c:pt>
                <c:pt idx="16">
                  <c:v>May 2001</c:v>
                </c:pt>
                <c:pt idx="17">
                  <c:v>June 2001</c:v>
                </c:pt>
                <c:pt idx="18">
                  <c:v>July 2001</c:v>
                </c:pt>
                <c:pt idx="19">
                  <c:v>August 2001</c:v>
                </c:pt>
                <c:pt idx="20">
                  <c:v>September 2001</c:v>
                </c:pt>
                <c:pt idx="21">
                  <c:v>October 2001</c:v>
                </c:pt>
                <c:pt idx="22">
                  <c:v>November 2001</c:v>
                </c:pt>
                <c:pt idx="23">
                  <c:v>December 2001</c:v>
                </c:pt>
                <c:pt idx="24">
                  <c:v>January 2002</c:v>
                </c:pt>
                <c:pt idx="25">
                  <c:v>February 2002</c:v>
                </c:pt>
                <c:pt idx="26">
                  <c:v>March 2002</c:v>
                </c:pt>
                <c:pt idx="27">
                  <c:v>April 2002</c:v>
                </c:pt>
                <c:pt idx="28">
                  <c:v>May 2002</c:v>
                </c:pt>
                <c:pt idx="29">
                  <c:v>June 2002</c:v>
                </c:pt>
                <c:pt idx="30">
                  <c:v>July 2002</c:v>
                </c:pt>
                <c:pt idx="31">
                  <c:v>August 2002</c:v>
                </c:pt>
                <c:pt idx="32">
                  <c:v>September 2002</c:v>
                </c:pt>
                <c:pt idx="33">
                  <c:v>October 2002</c:v>
                </c:pt>
                <c:pt idx="34">
                  <c:v>November 2002</c:v>
                </c:pt>
                <c:pt idx="35">
                  <c:v>December 2002</c:v>
                </c:pt>
                <c:pt idx="36">
                  <c:v>January 2003</c:v>
                </c:pt>
                <c:pt idx="37">
                  <c:v>February 2003</c:v>
                </c:pt>
                <c:pt idx="38">
                  <c:v>March 2003</c:v>
                </c:pt>
                <c:pt idx="39">
                  <c:v>April 2003</c:v>
                </c:pt>
                <c:pt idx="40">
                  <c:v>May 2003</c:v>
                </c:pt>
                <c:pt idx="41">
                  <c:v>June 2003</c:v>
                </c:pt>
                <c:pt idx="42">
                  <c:v>July 2003</c:v>
                </c:pt>
                <c:pt idx="43">
                  <c:v>August 2003</c:v>
                </c:pt>
                <c:pt idx="44">
                  <c:v>September 2003</c:v>
                </c:pt>
                <c:pt idx="45">
                  <c:v>October 2003</c:v>
                </c:pt>
                <c:pt idx="46">
                  <c:v>November 2003</c:v>
                </c:pt>
                <c:pt idx="47">
                  <c:v>December 2003</c:v>
                </c:pt>
                <c:pt idx="48">
                  <c:v>January 2004</c:v>
                </c:pt>
                <c:pt idx="49">
                  <c:v>February 2004</c:v>
                </c:pt>
                <c:pt idx="50">
                  <c:v>March 2004</c:v>
                </c:pt>
                <c:pt idx="51">
                  <c:v>April 2004</c:v>
                </c:pt>
                <c:pt idx="52">
                  <c:v>May 2004</c:v>
                </c:pt>
                <c:pt idx="53">
                  <c:v>June 2004</c:v>
                </c:pt>
                <c:pt idx="54">
                  <c:v>July 2004</c:v>
                </c:pt>
                <c:pt idx="55">
                  <c:v>August 2004</c:v>
                </c:pt>
                <c:pt idx="56">
                  <c:v>September 2004</c:v>
                </c:pt>
                <c:pt idx="57">
                  <c:v>October 2004</c:v>
                </c:pt>
                <c:pt idx="58">
                  <c:v>November 2004</c:v>
                </c:pt>
                <c:pt idx="59">
                  <c:v>December 2004</c:v>
                </c:pt>
                <c:pt idx="60">
                  <c:v>January 2005</c:v>
                </c:pt>
                <c:pt idx="61">
                  <c:v>February 2005</c:v>
                </c:pt>
                <c:pt idx="62">
                  <c:v>March 2005</c:v>
                </c:pt>
                <c:pt idx="63">
                  <c:v>April 2005</c:v>
                </c:pt>
                <c:pt idx="64">
                  <c:v>May 2005</c:v>
                </c:pt>
                <c:pt idx="65">
                  <c:v>June 2005</c:v>
                </c:pt>
                <c:pt idx="66">
                  <c:v>July 2005</c:v>
                </c:pt>
                <c:pt idx="67">
                  <c:v>August 2005</c:v>
                </c:pt>
                <c:pt idx="68">
                  <c:v>September 2005</c:v>
                </c:pt>
                <c:pt idx="69">
                  <c:v>October 2005</c:v>
                </c:pt>
                <c:pt idx="70">
                  <c:v>November 2005</c:v>
                </c:pt>
                <c:pt idx="71">
                  <c:v>December 2005</c:v>
                </c:pt>
                <c:pt idx="72">
                  <c:v>January 2006</c:v>
                </c:pt>
                <c:pt idx="73">
                  <c:v>February 2006</c:v>
                </c:pt>
                <c:pt idx="74">
                  <c:v>March 2006</c:v>
                </c:pt>
                <c:pt idx="75">
                  <c:v>April 2006</c:v>
                </c:pt>
                <c:pt idx="76">
                  <c:v>May 2006</c:v>
                </c:pt>
                <c:pt idx="77">
                  <c:v>June 2006</c:v>
                </c:pt>
                <c:pt idx="78">
                  <c:v>July 2006</c:v>
                </c:pt>
                <c:pt idx="79">
                  <c:v>August 2006</c:v>
                </c:pt>
                <c:pt idx="80">
                  <c:v>September 2006</c:v>
                </c:pt>
                <c:pt idx="81">
                  <c:v>October 2006</c:v>
                </c:pt>
                <c:pt idx="82">
                  <c:v>November 2006</c:v>
                </c:pt>
                <c:pt idx="83">
                  <c:v>December 2006</c:v>
                </c:pt>
                <c:pt idx="84">
                  <c:v>January 2007</c:v>
                </c:pt>
                <c:pt idx="85">
                  <c:v>February 2007</c:v>
                </c:pt>
                <c:pt idx="86">
                  <c:v>March 2007</c:v>
                </c:pt>
                <c:pt idx="87">
                  <c:v>April 2007</c:v>
                </c:pt>
                <c:pt idx="88">
                  <c:v>May 2007</c:v>
                </c:pt>
                <c:pt idx="89">
                  <c:v>June 2007</c:v>
                </c:pt>
                <c:pt idx="90">
                  <c:v>July 2007</c:v>
                </c:pt>
                <c:pt idx="91">
                  <c:v>August 2007</c:v>
                </c:pt>
                <c:pt idx="92">
                  <c:v>September 2007</c:v>
                </c:pt>
                <c:pt idx="93">
                  <c:v>October 2007</c:v>
                </c:pt>
                <c:pt idx="94">
                  <c:v>November 2007</c:v>
                </c:pt>
                <c:pt idx="95">
                  <c:v>December 2007</c:v>
                </c:pt>
                <c:pt idx="96">
                  <c:v>January 2008</c:v>
                </c:pt>
                <c:pt idx="97">
                  <c:v>February 2008</c:v>
                </c:pt>
                <c:pt idx="98">
                  <c:v>March 2008</c:v>
                </c:pt>
                <c:pt idx="99">
                  <c:v>April 2008</c:v>
                </c:pt>
                <c:pt idx="100">
                  <c:v>May 2008</c:v>
                </c:pt>
                <c:pt idx="101">
                  <c:v>June 2008</c:v>
                </c:pt>
                <c:pt idx="102">
                  <c:v>July 2008</c:v>
                </c:pt>
                <c:pt idx="103">
                  <c:v>August 2008</c:v>
                </c:pt>
                <c:pt idx="104">
                  <c:v>September 2008</c:v>
                </c:pt>
                <c:pt idx="105">
                  <c:v>October 2008</c:v>
                </c:pt>
                <c:pt idx="106">
                  <c:v>November 2008</c:v>
                </c:pt>
                <c:pt idx="107">
                  <c:v>December 2008</c:v>
                </c:pt>
                <c:pt idx="108">
                  <c:v>January 2009</c:v>
                </c:pt>
                <c:pt idx="109">
                  <c:v>February 2009</c:v>
                </c:pt>
                <c:pt idx="110">
                  <c:v>March 2009</c:v>
                </c:pt>
                <c:pt idx="111">
                  <c:v>April 2009</c:v>
                </c:pt>
                <c:pt idx="112">
                  <c:v>May 2009</c:v>
                </c:pt>
                <c:pt idx="113">
                  <c:v>June 2009</c:v>
                </c:pt>
                <c:pt idx="114">
                  <c:v>July 2009</c:v>
                </c:pt>
                <c:pt idx="115">
                  <c:v>August 2009</c:v>
                </c:pt>
                <c:pt idx="116">
                  <c:v>September 2009</c:v>
                </c:pt>
                <c:pt idx="117">
                  <c:v>October 2009</c:v>
                </c:pt>
                <c:pt idx="118">
                  <c:v>November 2009</c:v>
                </c:pt>
                <c:pt idx="119">
                  <c:v>December 2009</c:v>
                </c:pt>
                <c:pt idx="120">
                  <c:v>January 2010</c:v>
                </c:pt>
                <c:pt idx="121">
                  <c:v>February 2010</c:v>
                </c:pt>
                <c:pt idx="122">
                  <c:v>March 2010</c:v>
                </c:pt>
                <c:pt idx="123">
                  <c:v>April 2010</c:v>
                </c:pt>
                <c:pt idx="124">
                  <c:v>May 2010</c:v>
                </c:pt>
                <c:pt idx="125">
                  <c:v>June 2010</c:v>
                </c:pt>
                <c:pt idx="126">
                  <c:v>July 2010</c:v>
                </c:pt>
                <c:pt idx="127">
                  <c:v>August 2010</c:v>
                </c:pt>
                <c:pt idx="128">
                  <c:v>September 2010</c:v>
                </c:pt>
                <c:pt idx="129">
                  <c:v>October 2010</c:v>
                </c:pt>
                <c:pt idx="130">
                  <c:v>November 2010</c:v>
                </c:pt>
                <c:pt idx="131">
                  <c:v>December 2010</c:v>
                </c:pt>
                <c:pt idx="132">
                  <c:v>January 2011</c:v>
                </c:pt>
                <c:pt idx="133">
                  <c:v>February 2011</c:v>
                </c:pt>
                <c:pt idx="134">
                  <c:v>March 2011</c:v>
                </c:pt>
                <c:pt idx="135">
                  <c:v>April 2011</c:v>
                </c:pt>
                <c:pt idx="136">
                  <c:v>May 2011</c:v>
                </c:pt>
                <c:pt idx="137">
                  <c:v>June 2011</c:v>
                </c:pt>
                <c:pt idx="138">
                  <c:v>July 2011</c:v>
                </c:pt>
                <c:pt idx="139">
                  <c:v>August 2011</c:v>
                </c:pt>
                <c:pt idx="140">
                  <c:v>September 2011</c:v>
                </c:pt>
                <c:pt idx="141">
                  <c:v>October 2011</c:v>
                </c:pt>
                <c:pt idx="142">
                  <c:v>November 2011</c:v>
                </c:pt>
                <c:pt idx="143">
                  <c:v>December 2011</c:v>
                </c:pt>
                <c:pt idx="144">
                  <c:v>January 2012</c:v>
                </c:pt>
                <c:pt idx="145">
                  <c:v>February 2012</c:v>
                </c:pt>
                <c:pt idx="146">
                  <c:v>March 2012</c:v>
                </c:pt>
                <c:pt idx="147">
                  <c:v>April 2012</c:v>
                </c:pt>
                <c:pt idx="148">
                  <c:v>May 2012</c:v>
                </c:pt>
                <c:pt idx="149">
                  <c:v>June 2012</c:v>
                </c:pt>
                <c:pt idx="150">
                  <c:v>July 2012</c:v>
                </c:pt>
                <c:pt idx="151">
                  <c:v>August 2012</c:v>
                </c:pt>
                <c:pt idx="152">
                  <c:v>September 2012</c:v>
                </c:pt>
                <c:pt idx="153">
                  <c:v>October 2012</c:v>
                </c:pt>
                <c:pt idx="154">
                  <c:v>November 2012</c:v>
                </c:pt>
                <c:pt idx="155">
                  <c:v>December 2012</c:v>
                </c:pt>
                <c:pt idx="156">
                  <c:v>January 2013</c:v>
                </c:pt>
                <c:pt idx="157">
                  <c:v>February 2013</c:v>
                </c:pt>
                <c:pt idx="158">
                  <c:v>March 2013</c:v>
                </c:pt>
                <c:pt idx="159">
                  <c:v>April 2013</c:v>
                </c:pt>
                <c:pt idx="160">
                  <c:v>May 2013</c:v>
                </c:pt>
                <c:pt idx="161">
                  <c:v>June 2013</c:v>
                </c:pt>
                <c:pt idx="162">
                  <c:v>July 2013</c:v>
                </c:pt>
                <c:pt idx="163">
                  <c:v>August 2013</c:v>
                </c:pt>
                <c:pt idx="164">
                  <c:v>September 2013</c:v>
                </c:pt>
                <c:pt idx="165">
                  <c:v>October 2013</c:v>
                </c:pt>
                <c:pt idx="166">
                  <c:v>November 2013</c:v>
                </c:pt>
                <c:pt idx="167">
                  <c:v>December 2013</c:v>
                </c:pt>
                <c:pt idx="168">
                  <c:v>January 2014</c:v>
                </c:pt>
                <c:pt idx="169">
                  <c:v>February 2014</c:v>
                </c:pt>
                <c:pt idx="170">
                  <c:v>March 2014</c:v>
                </c:pt>
                <c:pt idx="171">
                  <c:v>April 2014</c:v>
                </c:pt>
                <c:pt idx="172">
                  <c:v>May 2014</c:v>
                </c:pt>
                <c:pt idx="173">
                  <c:v>June 2014</c:v>
                </c:pt>
                <c:pt idx="174">
                  <c:v>July 2014</c:v>
                </c:pt>
                <c:pt idx="175">
                  <c:v>August 2014</c:v>
                </c:pt>
                <c:pt idx="176">
                  <c:v>September 2014</c:v>
                </c:pt>
                <c:pt idx="177">
                  <c:v>October 2014</c:v>
                </c:pt>
                <c:pt idx="178">
                  <c:v>November 2014</c:v>
                </c:pt>
                <c:pt idx="179">
                  <c:v>December 2014</c:v>
                </c:pt>
                <c:pt idx="180">
                  <c:v>January 2015</c:v>
                </c:pt>
                <c:pt idx="181">
                  <c:v>February 2015</c:v>
                </c:pt>
                <c:pt idx="182">
                  <c:v>March 2015</c:v>
                </c:pt>
                <c:pt idx="183">
                  <c:v>April 2015</c:v>
                </c:pt>
                <c:pt idx="184">
                  <c:v>May 2015</c:v>
                </c:pt>
                <c:pt idx="185">
                  <c:v>June 2015</c:v>
                </c:pt>
                <c:pt idx="186">
                  <c:v>July 2015</c:v>
                </c:pt>
                <c:pt idx="187">
                  <c:v>August 2015</c:v>
                </c:pt>
                <c:pt idx="188">
                  <c:v>September 2015</c:v>
                </c:pt>
                <c:pt idx="189">
                  <c:v>October 2015</c:v>
                </c:pt>
                <c:pt idx="190">
                  <c:v>November 2015</c:v>
                </c:pt>
                <c:pt idx="191">
                  <c:v>December 2015</c:v>
                </c:pt>
                <c:pt idx="192">
                  <c:v>January 2016</c:v>
                </c:pt>
                <c:pt idx="193">
                  <c:v>February 2016</c:v>
                </c:pt>
                <c:pt idx="194">
                  <c:v>March 2016</c:v>
                </c:pt>
                <c:pt idx="195">
                  <c:v>April 2016</c:v>
                </c:pt>
                <c:pt idx="196">
                  <c:v>May 2016</c:v>
                </c:pt>
                <c:pt idx="197">
                  <c:v>June 2016</c:v>
                </c:pt>
                <c:pt idx="198">
                  <c:v>July 2016</c:v>
                </c:pt>
                <c:pt idx="199">
                  <c:v>August 2016</c:v>
                </c:pt>
                <c:pt idx="200">
                  <c:v>September 2016</c:v>
                </c:pt>
                <c:pt idx="201">
                  <c:v>October 2016</c:v>
                </c:pt>
                <c:pt idx="202">
                  <c:v>November 2016</c:v>
                </c:pt>
                <c:pt idx="203">
                  <c:v>December 2016</c:v>
                </c:pt>
                <c:pt idx="204">
                  <c:v>January 2017</c:v>
                </c:pt>
                <c:pt idx="205">
                  <c:v>February 2017</c:v>
                </c:pt>
                <c:pt idx="206">
                  <c:v>March 2017</c:v>
                </c:pt>
                <c:pt idx="207">
                  <c:v>April 2017</c:v>
                </c:pt>
                <c:pt idx="208">
                  <c:v>May 2017</c:v>
                </c:pt>
                <c:pt idx="209">
                  <c:v>June 2017</c:v>
                </c:pt>
                <c:pt idx="210">
                  <c:v>July 2017</c:v>
                </c:pt>
                <c:pt idx="211">
                  <c:v>August 2017</c:v>
                </c:pt>
                <c:pt idx="212">
                  <c:v>September 2017</c:v>
                </c:pt>
                <c:pt idx="213">
                  <c:v>October 2017</c:v>
                </c:pt>
                <c:pt idx="214">
                  <c:v>November 2017</c:v>
                </c:pt>
                <c:pt idx="215">
                  <c:v>December 2017</c:v>
                </c:pt>
                <c:pt idx="216">
                  <c:v>January 2018</c:v>
                </c:pt>
                <c:pt idx="217">
                  <c:v>February 2018</c:v>
                </c:pt>
                <c:pt idx="218">
                  <c:v>March 2018</c:v>
                </c:pt>
                <c:pt idx="219">
                  <c:v>April 2018</c:v>
                </c:pt>
                <c:pt idx="220">
                  <c:v>May 2018</c:v>
                </c:pt>
                <c:pt idx="221">
                  <c:v>June 2018</c:v>
                </c:pt>
                <c:pt idx="222">
                  <c:v>July 2018</c:v>
                </c:pt>
                <c:pt idx="223">
                  <c:v>August 2018</c:v>
                </c:pt>
                <c:pt idx="224">
                  <c:v>September 2018</c:v>
                </c:pt>
                <c:pt idx="225">
                  <c:v>October 2018</c:v>
                </c:pt>
                <c:pt idx="226">
                  <c:v>November 2018</c:v>
                </c:pt>
                <c:pt idx="227">
                  <c:v>December 2018</c:v>
                </c:pt>
                <c:pt idx="228">
                  <c:v>January 2019</c:v>
                </c:pt>
                <c:pt idx="229">
                  <c:v>February 2019</c:v>
                </c:pt>
                <c:pt idx="230">
                  <c:v>March 2019</c:v>
                </c:pt>
                <c:pt idx="231">
                  <c:v>April 2019</c:v>
                </c:pt>
                <c:pt idx="232">
                  <c:v>May 2019</c:v>
                </c:pt>
                <c:pt idx="233">
                  <c:v>June 2019</c:v>
                </c:pt>
                <c:pt idx="234">
                  <c:v>July 2019</c:v>
                </c:pt>
                <c:pt idx="235">
                  <c:v>August 2019</c:v>
                </c:pt>
                <c:pt idx="236">
                  <c:v>September 2019</c:v>
                </c:pt>
                <c:pt idx="237">
                  <c:v>October 2019</c:v>
                </c:pt>
                <c:pt idx="238">
                  <c:v>November 2019</c:v>
                </c:pt>
                <c:pt idx="239">
                  <c:v>December 2019</c:v>
                </c:pt>
                <c:pt idx="240">
                  <c:v>January 2020</c:v>
                </c:pt>
                <c:pt idx="241">
                  <c:v>February 2020</c:v>
                </c:pt>
                <c:pt idx="242">
                  <c:v>March 2020</c:v>
                </c:pt>
                <c:pt idx="243">
                  <c:v>April 2020</c:v>
                </c:pt>
                <c:pt idx="244">
                  <c:v>May 2020</c:v>
                </c:pt>
                <c:pt idx="245">
                  <c:v>June 2020</c:v>
                </c:pt>
                <c:pt idx="246">
                  <c:v>July 2020</c:v>
                </c:pt>
                <c:pt idx="247">
                  <c:v>August 2020</c:v>
                </c:pt>
                <c:pt idx="248">
                  <c:v>September 2020</c:v>
                </c:pt>
                <c:pt idx="249">
                  <c:v>October 2020</c:v>
                </c:pt>
                <c:pt idx="250">
                  <c:v>November 2020</c:v>
                </c:pt>
                <c:pt idx="251">
                  <c:v>December 2020</c:v>
                </c:pt>
                <c:pt idx="252">
                  <c:v>January 2021</c:v>
                </c:pt>
                <c:pt idx="253">
                  <c:v>February 2021</c:v>
                </c:pt>
                <c:pt idx="254">
                  <c:v>March 2021</c:v>
                </c:pt>
                <c:pt idx="255">
                  <c:v>April 2021</c:v>
                </c:pt>
                <c:pt idx="256">
                  <c:v>May 2021</c:v>
                </c:pt>
                <c:pt idx="257">
                  <c:v>June 2021</c:v>
                </c:pt>
                <c:pt idx="258">
                  <c:v>July 2021</c:v>
                </c:pt>
                <c:pt idx="259">
                  <c:v>August 2021</c:v>
                </c:pt>
                <c:pt idx="260">
                  <c:v>September 2021</c:v>
                </c:pt>
                <c:pt idx="261">
                  <c:v>October 2021</c:v>
                </c:pt>
                <c:pt idx="262">
                  <c:v>November 2021</c:v>
                </c:pt>
                <c:pt idx="263">
                  <c:v>December 2021</c:v>
                </c:pt>
                <c:pt idx="264">
                  <c:v>January 2022</c:v>
                </c:pt>
                <c:pt idx="265">
                  <c:v>February 2022</c:v>
                </c:pt>
                <c:pt idx="266">
                  <c:v>March 2022</c:v>
                </c:pt>
                <c:pt idx="267">
                  <c:v>April 2022</c:v>
                </c:pt>
                <c:pt idx="268">
                  <c:v>May 2022</c:v>
                </c:pt>
                <c:pt idx="269">
                  <c:v>June 2022</c:v>
                </c:pt>
                <c:pt idx="270">
                  <c:v>July 2022</c:v>
                </c:pt>
                <c:pt idx="271">
                  <c:v>August 2022</c:v>
                </c:pt>
                <c:pt idx="272">
                  <c:v>September 2022</c:v>
                </c:pt>
                <c:pt idx="273">
                  <c:v>October 2022</c:v>
                </c:pt>
                <c:pt idx="274">
                  <c:v>November 2022</c:v>
                </c:pt>
                <c:pt idx="275">
                  <c:v>December 2022</c:v>
                </c:pt>
                <c:pt idx="276">
                  <c:v>January 2023</c:v>
                </c:pt>
                <c:pt idx="277">
                  <c:v>February 2023</c:v>
                </c:pt>
                <c:pt idx="278">
                  <c:v>March 2023</c:v>
                </c:pt>
                <c:pt idx="279">
                  <c:v>April 2023</c:v>
                </c:pt>
                <c:pt idx="280">
                  <c:v>May 2023</c:v>
                </c:pt>
                <c:pt idx="281">
                  <c:v>June 2023</c:v>
                </c:pt>
                <c:pt idx="282">
                  <c:v>July 2023</c:v>
                </c:pt>
                <c:pt idx="283">
                  <c:v>August 2023</c:v>
                </c:pt>
                <c:pt idx="284">
                  <c:v>September 2023</c:v>
                </c:pt>
                <c:pt idx="285">
                  <c:v>October 2023</c:v>
                </c:pt>
                <c:pt idx="286">
                  <c:v>November 2023</c:v>
                </c:pt>
                <c:pt idx="287">
                  <c:v>December 2023</c:v>
                </c:pt>
                <c:pt idx="288">
                  <c:v>January 2024</c:v>
                </c:pt>
                <c:pt idx="289">
                  <c:v>February 2024</c:v>
                </c:pt>
                <c:pt idx="290">
                  <c:v>March 2024</c:v>
                </c:pt>
                <c:pt idx="291">
                  <c:v>April 2024</c:v>
                </c:pt>
                <c:pt idx="292">
                  <c:v>May 2024</c:v>
                </c:pt>
                <c:pt idx="293">
                  <c:v>June 2024</c:v>
                </c:pt>
                <c:pt idx="294">
                  <c:v>July 2024</c:v>
                </c:pt>
                <c:pt idx="295">
                  <c:v>August 2024</c:v>
                </c:pt>
                <c:pt idx="296">
                  <c:v>September 2024</c:v>
                </c:pt>
                <c:pt idx="297">
                  <c:v>October 2024</c:v>
                </c:pt>
                <c:pt idx="298">
                  <c:v>November 2024</c:v>
                </c:pt>
                <c:pt idx="299">
                  <c:v>December 2024</c:v>
                </c:pt>
                <c:pt idx="300">
                  <c:v>January 2025</c:v>
                </c:pt>
                <c:pt idx="301">
                  <c:v>February 2025</c:v>
                </c:pt>
                <c:pt idx="302">
                  <c:v>March 2025</c:v>
                </c:pt>
                <c:pt idx="303">
                  <c:v>April 2025</c:v>
                </c:pt>
                <c:pt idx="304">
                  <c:v>May 2025</c:v>
                </c:pt>
                <c:pt idx="305">
                  <c:v>June 2025</c:v>
                </c:pt>
              </c:strCache>
            </c:strRef>
          </c:cat>
          <c:val>
            <c:numRef>
              <c:f>'Gasoline Forecast'!$F$6:$F$311</c:f>
              <c:numCache>
                <c:formatCode>0.00</c:formatCode>
                <c:ptCount val="306"/>
                <c:pt idx="0">
                  <c:v>1220.3399999999999</c:v>
                </c:pt>
                <c:pt idx="1">
                  <c:v>1214</c:v>
                </c:pt>
                <c:pt idx="2">
                  <c:v>1212.51</c:v>
                </c:pt>
                <c:pt idx="3">
                  <c:v>1190.17</c:v>
                </c:pt>
                <c:pt idx="4">
                  <c:v>1187.77</c:v>
                </c:pt>
                <c:pt idx="5">
                  <c:v>1246.45</c:v>
                </c:pt>
                <c:pt idx="6">
                  <c:v>1244.3800000000001</c:v>
                </c:pt>
                <c:pt idx="7">
                  <c:v>1275.6500000000001</c:v>
                </c:pt>
                <c:pt idx="8">
                  <c:v>1306.92</c:v>
                </c:pt>
                <c:pt idx="9">
                  <c:v>1306.1500000000001</c:v>
                </c:pt>
                <c:pt idx="10">
                  <c:v>1277.8599999999999</c:v>
                </c:pt>
                <c:pt idx="11">
                  <c:v>1298.02</c:v>
                </c:pt>
                <c:pt idx="12">
                  <c:v>1287.02</c:v>
                </c:pt>
                <c:pt idx="13">
                  <c:v>1285.3399999999999</c:v>
                </c:pt>
                <c:pt idx="14">
                  <c:v>1284.8499999999999</c:v>
                </c:pt>
                <c:pt idx="15">
                  <c:v>1294.67</c:v>
                </c:pt>
                <c:pt idx="16">
                  <c:v>1292.3399999999999</c:v>
                </c:pt>
                <c:pt idx="17">
                  <c:v>1301.1500000000001</c:v>
                </c:pt>
                <c:pt idx="18">
                  <c:v>1302.25</c:v>
                </c:pt>
                <c:pt idx="19">
                  <c:v>1291.8699999999999</c:v>
                </c:pt>
                <c:pt idx="20">
                  <c:v>1278.93</c:v>
                </c:pt>
                <c:pt idx="21">
                  <c:v>1273.23</c:v>
                </c:pt>
                <c:pt idx="22">
                  <c:v>1248.47</c:v>
                </c:pt>
                <c:pt idx="23">
                  <c:v>1219.8699999999999</c:v>
                </c:pt>
                <c:pt idx="24">
                  <c:v>1227.5</c:v>
                </c:pt>
                <c:pt idx="25">
                  <c:v>1225.43</c:v>
                </c:pt>
                <c:pt idx="26">
                  <c:v>1233.6199999999999</c:v>
                </c:pt>
                <c:pt idx="27">
                  <c:v>1265.08</c:v>
                </c:pt>
                <c:pt idx="28">
                  <c:v>1293.46</c:v>
                </c:pt>
                <c:pt idx="29">
                  <c:v>1289.42</c:v>
                </c:pt>
                <c:pt idx="30">
                  <c:v>1278.72</c:v>
                </c:pt>
                <c:pt idx="31">
                  <c:v>1269.97</c:v>
                </c:pt>
                <c:pt idx="32">
                  <c:v>1267.72</c:v>
                </c:pt>
                <c:pt idx="33">
                  <c:v>1291.0899999999999</c:v>
                </c:pt>
                <c:pt idx="34">
                  <c:v>1300.54</c:v>
                </c:pt>
                <c:pt idx="35">
                  <c:v>1286.6600000000001</c:v>
                </c:pt>
                <c:pt idx="36">
                  <c:v>1300.81</c:v>
                </c:pt>
                <c:pt idx="37">
                  <c:v>1329.15</c:v>
                </c:pt>
                <c:pt idx="38">
                  <c:v>1352.22</c:v>
                </c:pt>
                <c:pt idx="39">
                  <c:v>1316.61</c:v>
                </c:pt>
                <c:pt idx="40">
                  <c:v>1288.79</c:v>
                </c:pt>
                <c:pt idx="41">
                  <c:v>1280.4000000000001</c:v>
                </c:pt>
                <c:pt idx="42">
                  <c:v>1271.0999999999999</c:v>
                </c:pt>
                <c:pt idx="43">
                  <c:v>1268.17</c:v>
                </c:pt>
                <c:pt idx="44">
                  <c:v>1267.51</c:v>
                </c:pt>
                <c:pt idx="45">
                  <c:v>1270.49</c:v>
                </c:pt>
                <c:pt idx="46">
                  <c:v>1290.42</c:v>
                </c:pt>
                <c:pt idx="47">
                  <c:v>1301.49</c:v>
                </c:pt>
                <c:pt idx="48">
                  <c:v>1326.66</c:v>
                </c:pt>
                <c:pt idx="49">
                  <c:v>1345.82</c:v>
                </c:pt>
                <c:pt idx="50">
                  <c:v>1350.79</c:v>
                </c:pt>
                <c:pt idx="51">
                  <c:v>1353.33</c:v>
                </c:pt>
                <c:pt idx="52">
                  <c:v>1367.11</c:v>
                </c:pt>
                <c:pt idx="53">
                  <c:v>1371.21</c:v>
                </c:pt>
                <c:pt idx="54">
                  <c:v>1364.43</c:v>
                </c:pt>
                <c:pt idx="55">
                  <c:v>1387.3</c:v>
                </c:pt>
                <c:pt idx="56">
                  <c:v>1384.34</c:v>
                </c:pt>
                <c:pt idx="57">
                  <c:v>1391.13</c:v>
                </c:pt>
                <c:pt idx="58">
                  <c:v>1382.38</c:v>
                </c:pt>
                <c:pt idx="59">
                  <c:v>1346.36</c:v>
                </c:pt>
                <c:pt idx="60">
                  <c:v>1335.52</c:v>
                </c:pt>
                <c:pt idx="61">
                  <c:v>1348.72</c:v>
                </c:pt>
                <c:pt idx="62">
                  <c:v>1388.41</c:v>
                </c:pt>
                <c:pt idx="63">
                  <c:v>1414.65</c:v>
                </c:pt>
                <c:pt idx="64">
                  <c:v>1399.3</c:v>
                </c:pt>
                <c:pt idx="65">
                  <c:v>1402.26</c:v>
                </c:pt>
                <c:pt idx="66">
                  <c:v>1438.38</c:v>
                </c:pt>
                <c:pt idx="67">
                  <c:v>1457.73</c:v>
                </c:pt>
                <c:pt idx="68">
                  <c:v>1525.33</c:v>
                </c:pt>
                <c:pt idx="69">
                  <c:v>1517.5</c:v>
                </c:pt>
                <c:pt idx="70">
                  <c:v>1479.47</c:v>
                </c:pt>
                <c:pt idx="71">
                  <c:v>1460.24</c:v>
                </c:pt>
                <c:pt idx="72">
                  <c:v>1469.22</c:v>
                </c:pt>
                <c:pt idx="73">
                  <c:v>1470.8</c:v>
                </c:pt>
                <c:pt idx="74">
                  <c:v>1473.05</c:v>
                </c:pt>
                <c:pt idx="75">
                  <c:v>1506.08</c:v>
                </c:pt>
                <c:pt idx="76">
                  <c:v>1542.99</c:v>
                </c:pt>
                <c:pt idx="77">
                  <c:v>1540.21</c:v>
                </c:pt>
                <c:pt idx="78">
                  <c:v>1543.37</c:v>
                </c:pt>
                <c:pt idx="79">
                  <c:v>1545.01</c:v>
                </c:pt>
                <c:pt idx="80">
                  <c:v>1505.72</c:v>
                </c:pt>
                <c:pt idx="81">
                  <c:v>1440.76</c:v>
                </c:pt>
                <c:pt idx="82">
                  <c:v>1414.65</c:v>
                </c:pt>
                <c:pt idx="83">
                  <c:v>1414.98</c:v>
                </c:pt>
                <c:pt idx="84">
                  <c:v>1410.72</c:v>
                </c:pt>
                <c:pt idx="85">
                  <c:v>1402.38</c:v>
                </c:pt>
                <c:pt idx="86">
                  <c:v>1455.96</c:v>
                </c:pt>
                <c:pt idx="87">
                  <c:v>1505.16</c:v>
                </c:pt>
                <c:pt idx="88">
                  <c:v>1537.64</c:v>
                </c:pt>
                <c:pt idx="89">
                  <c:v>1550.93</c:v>
                </c:pt>
                <c:pt idx="90">
                  <c:v>1550.9</c:v>
                </c:pt>
                <c:pt idx="91">
                  <c:v>1548.49</c:v>
                </c:pt>
                <c:pt idx="92">
                  <c:v>1539.37</c:v>
                </c:pt>
                <c:pt idx="93">
                  <c:v>1557.41</c:v>
                </c:pt>
                <c:pt idx="94">
                  <c:v>1606.23</c:v>
                </c:pt>
                <c:pt idx="95">
                  <c:v>1632.54</c:v>
                </c:pt>
                <c:pt idx="96">
                  <c:v>1652.25</c:v>
                </c:pt>
                <c:pt idx="97">
                  <c:v>1653.94</c:v>
                </c:pt>
                <c:pt idx="98">
                  <c:v>1670.25</c:v>
                </c:pt>
                <c:pt idx="99">
                  <c:v>1698.31</c:v>
                </c:pt>
                <c:pt idx="100">
                  <c:v>1803.35</c:v>
                </c:pt>
                <c:pt idx="101">
                  <c:v>1906.8</c:v>
                </c:pt>
                <c:pt idx="102">
                  <c:v>1922.59</c:v>
                </c:pt>
                <c:pt idx="103">
                  <c:v>1785.08</c:v>
                </c:pt>
                <c:pt idx="104">
                  <c:v>1716.24</c:v>
                </c:pt>
                <c:pt idx="105">
                  <c:v>1687.38</c:v>
                </c:pt>
                <c:pt idx="106">
                  <c:v>1513.86</c:v>
                </c:pt>
                <c:pt idx="107">
                  <c:v>1328.5</c:v>
                </c:pt>
                <c:pt idx="108">
                  <c:v>1351.87</c:v>
                </c:pt>
                <c:pt idx="109">
                  <c:v>1486.33</c:v>
                </c:pt>
                <c:pt idx="110">
                  <c:v>1530.48</c:v>
                </c:pt>
                <c:pt idx="111">
                  <c:v>1551.46</c:v>
                </c:pt>
                <c:pt idx="112">
                  <c:v>1542.68</c:v>
                </c:pt>
                <c:pt idx="113">
                  <c:v>1607.34</c:v>
                </c:pt>
                <c:pt idx="114">
                  <c:v>1638.75</c:v>
                </c:pt>
                <c:pt idx="115">
                  <c:v>1670.68</c:v>
                </c:pt>
                <c:pt idx="116">
                  <c:v>1680.97</c:v>
                </c:pt>
                <c:pt idx="117">
                  <c:v>1627.49</c:v>
                </c:pt>
                <c:pt idx="118">
                  <c:v>1655.28</c:v>
                </c:pt>
                <c:pt idx="119">
                  <c:v>1646.45</c:v>
                </c:pt>
                <c:pt idx="120">
                  <c:v>1661.15</c:v>
                </c:pt>
                <c:pt idx="121">
                  <c:v>1663.6</c:v>
                </c:pt>
                <c:pt idx="122">
                  <c:v>1691.23</c:v>
                </c:pt>
                <c:pt idx="123">
                  <c:v>1724.53</c:v>
                </c:pt>
                <c:pt idx="124">
                  <c:v>1732.36</c:v>
                </c:pt>
                <c:pt idx="125">
                  <c:v>1714.87</c:v>
                </c:pt>
                <c:pt idx="126">
                  <c:v>1722.36</c:v>
                </c:pt>
                <c:pt idx="127">
                  <c:v>1715.79</c:v>
                </c:pt>
                <c:pt idx="128">
                  <c:v>1700.31</c:v>
                </c:pt>
                <c:pt idx="129">
                  <c:v>1699.57</c:v>
                </c:pt>
                <c:pt idx="130">
                  <c:v>1716.22</c:v>
                </c:pt>
                <c:pt idx="131">
                  <c:v>1771.07</c:v>
                </c:pt>
                <c:pt idx="132">
                  <c:v>1825.35</c:v>
                </c:pt>
                <c:pt idx="133">
                  <c:v>1850.03</c:v>
                </c:pt>
                <c:pt idx="134">
                  <c:v>1939</c:v>
                </c:pt>
                <c:pt idx="135">
                  <c:v>1951.21</c:v>
                </c:pt>
                <c:pt idx="136">
                  <c:v>1938.45</c:v>
                </c:pt>
                <c:pt idx="137">
                  <c:v>1915.35</c:v>
                </c:pt>
                <c:pt idx="138">
                  <c:v>1934.65</c:v>
                </c:pt>
                <c:pt idx="139">
                  <c:v>1945.16</c:v>
                </c:pt>
                <c:pt idx="140">
                  <c:v>1944.4</c:v>
                </c:pt>
                <c:pt idx="141">
                  <c:v>1978.34</c:v>
                </c:pt>
                <c:pt idx="142">
                  <c:v>1981.02</c:v>
                </c:pt>
                <c:pt idx="143">
                  <c:v>1943</c:v>
                </c:pt>
                <c:pt idx="144">
                  <c:v>1955.08</c:v>
                </c:pt>
                <c:pt idx="145">
                  <c:v>1986.54</c:v>
                </c:pt>
                <c:pt idx="146">
                  <c:v>2029.95</c:v>
                </c:pt>
                <c:pt idx="147">
                  <c:v>2058.6799999999998</c:v>
                </c:pt>
                <c:pt idx="148">
                  <c:v>2035.76</c:v>
                </c:pt>
                <c:pt idx="149">
                  <c:v>1968.78</c:v>
                </c:pt>
                <c:pt idx="150">
                  <c:v>1901.38</c:v>
                </c:pt>
                <c:pt idx="151">
                  <c:v>1971.31</c:v>
                </c:pt>
                <c:pt idx="152">
                  <c:v>2024.45</c:v>
                </c:pt>
                <c:pt idx="153">
                  <c:v>2005.73</c:v>
                </c:pt>
                <c:pt idx="154">
                  <c:v>1955.99</c:v>
                </c:pt>
                <c:pt idx="155">
                  <c:v>1935.58</c:v>
                </c:pt>
                <c:pt idx="156">
                  <c:v>1924.55</c:v>
                </c:pt>
                <c:pt idx="157">
                  <c:v>1952.49</c:v>
                </c:pt>
                <c:pt idx="158">
                  <c:v>1986.49</c:v>
                </c:pt>
                <c:pt idx="159">
                  <c:v>1949.39</c:v>
                </c:pt>
                <c:pt idx="160">
                  <c:v>1899.89</c:v>
                </c:pt>
                <c:pt idx="161">
                  <c:v>1901.97</c:v>
                </c:pt>
                <c:pt idx="162">
                  <c:v>1933.09</c:v>
                </c:pt>
                <c:pt idx="163">
                  <c:v>1947.65</c:v>
                </c:pt>
                <c:pt idx="164">
                  <c:v>1934.56</c:v>
                </c:pt>
                <c:pt idx="165">
                  <c:v>1903.16</c:v>
                </c:pt>
                <c:pt idx="166">
                  <c:v>1879.99</c:v>
                </c:pt>
                <c:pt idx="167">
                  <c:v>1881.14</c:v>
                </c:pt>
                <c:pt idx="168">
                  <c:v>1886.35</c:v>
                </c:pt>
                <c:pt idx="169">
                  <c:v>1880.72</c:v>
                </c:pt>
                <c:pt idx="170">
                  <c:v>1880.81</c:v>
                </c:pt>
                <c:pt idx="171">
                  <c:v>1875.88</c:v>
                </c:pt>
                <c:pt idx="172">
                  <c:v>1869.49</c:v>
                </c:pt>
                <c:pt idx="173">
                  <c:v>1861.28</c:v>
                </c:pt>
                <c:pt idx="174">
                  <c:v>1856.59</c:v>
                </c:pt>
                <c:pt idx="175">
                  <c:v>1842.01</c:v>
                </c:pt>
                <c:pt idx="176">
                  <c:v>1814.2</c:v>
                </c:pt>
                <c:pt idx="177">
                  <c:v>1781.07</c:v>
                </c:pt>
                <c:pt idx="178">
                  <c:v>1730.16</c:v>
                </c:pt>
                <c:pt idx="179">
                  <c:v>1652.23</c:v>
                </c:pt>
                <c:pt idx="180">
                  <c:v>1504.82</c:v>
                </c:pt>
                <c:pt idx="181">
                  <c:v>1439.09</c:v>
                </c:pt>
                <c:pt idx="182">
                  <c:v>1507.7</c:v>
                </c:pt>
                <c:pt idx="183">
                  <c:v>1507.44</c:v>
                </c:pt>
                <c:pt idx="184">
                  <c:v>1542.2</c:v>
                </c:pt>
                <c:pt idx="185">
                  <c:v>1580.03</c:v>
                </c:pt>
                <c:pt idx="186">
                  <c:v>1576.02</c:v>
                </c:pt>
                <c:pt idx="187">
                  <c:v>1544.49</c:v>
                </c:pt>
                <c:pt idx="188">
                  <c:v>1511.5</c:v>
                </c:pt>
                <c:pt idx="189">
                  <c:v>1498.67</c:v>
                </c:pt>
                <c:pt idx="190">
                  <c:v>1473.58</c:v>
                </c:pt>
                <c:pt idx="191">
                  <c:v>1432.92</c:v>
                </c:pt>
                <c:pt idx="192">
                  <c:v>1385.25</c:v>
                </c:pt>
                <c:pt idx="193">
                  <c:v>1351.65</c:v>
                </c:pt>
                <c:pt idx="194">
                  <c:v>1350.13</c:v>
                </c:pt>
                <c:pt idx="195">
                  <c:v>1361.74</c:v>
                </c:pt>
                <c:pt idx="196">
                  <c:v>1388.74</c:v>
                </c:pt>
                <c:pt idx="197">
                  <c:v>1437.57</c:v>
                </c:pt>
                <c:pt idx="198">
                  <c:v>1437.15</c:v>
                </c:pt>
                <c:pt idx="199">
                  <c:v>1411.69</c:v>
                </c:pt>
                <c:pt idx="200">
                  <c:v>1408.2</c:v>
                </c:pt>
                <c:pt idx="201">
                  <c:v>1416.6</c:v>
                </c:pt>
                <c:pt idx="202">
                  <c:v>1426.95</c:v>
                </c:pt>
                <c:pt idx="203">
                  <c:v>1454.61</c:v>
                </c:pt>
                <c:pt idx="204">
                  <c:v>1507.88</c:v>
                </c:pt>
                <c:pt idx="205">
                  <c:v>1516.65</c:v>
                </c:pt>
                <c:pt idx="206">
                  <c:v>1506.81</c:v>
                </c:pt>
                <c:pt idx="207">
                  <c:v>1487.54</c:v>
                </c:pt>
                <c:pt idx="208">
                  <c:v>1481.18</c:v>
                </c:pt>
                <c:pt idx="209">
                  <c:v>1461.57</c:v>
                </c:pt>
                <c:pt idx="210">
                  <c:v>1438.62</c:v>
                </c:pt>
                <c:pt idx="211">
                  <c:v>1451.82</c:v>
                </c:pt>
                <c:pt idx="212">
                  <c:v>1479.66</c:v>
                </c:pt>
                <c:pt idx="213">
                  <c:v>1504.49</c:v>
                </c:pt>
                <c:pt idx="214">
                  <c:v>1521.11</c:v>
                </c:pt>
                <c:pt idx="215">
                  <c:v>1540.27</c:v>
                </c:pt>
                <c:pt idx="216">
                  <c:v>1551.76</c:v>
                </c:pt>
                <c:pt idx="217">
                  <c:v>1564.55</c:v>
                </c:pt>
                <c:pt idx="218">
                  <c:v>1557.85</c:v>
                </c:pt>
                <c:pt idx="219">
                  <c:v>1551.33</c:v>
                </c:pt>
                <c:pt idx="220">
                  <c:v>1580.29</c:v>
                </c:pt>
                <c:pt idx="221">
                  <c:v>1609.08</c:v>
                </c:pt>
                <c:pt idx="222">
                  <c:v>1610.91</c:v>
                </c:pt>
                <c:pt idx="223">
                  <c:v>1618.29</c:v>
                </c:pt>
                <c:pt idx="224">
                  <c:v>1637.58</c:v>
                </c:pt>
                <c:pt idx="225">
                  <c:v>1681.12</c:v>
                </c:pt>
                <c:pt idx="226">
                  <c:v>1580.91</c:v>
                </c:pt>
                <c:pt idx="227">
                  <c:v>1433.13</c:v>
                </c:pt>
                <c:pt idx="228">
                  <c:v>1351.19</c:v>
                </c:pt>
                <c:pt idx="229">
                  <c:v>1343.77</c:v>
                </c:pt>
                <c:pt idx="230">
                  <c:v>1369.52</c:v>
                </c:pt>
                <c:pt idx="231">
                  <c:v>1424.39</c:v>
                </c:pt>
                <c:pt idx="232">
                  <c:v>1517.22</c:v>
                </c:pt>
                <c:pt idx="233">
                  <c:v>1517.54</c:v>
                </c:pt>
                <c:pt idx="234">
                  <c:v>1491.5</c:v>
                </c:pt>
                <c:pt idx="235">
                  <c:v>1493.72</c:v>
                </c:pt>
                <c:pt idx="236">
                  <c:v>1529.27</c:v>
                </c:pt>
                <c:pt idx="237">
                  <c:v>1540.47</c:v>
                </c:pt>
                <c:pt idx="238">
                  <c:v>1535.65</c:v>
                </c:pt>
                <c:pt idx="239">
                  <c:v>1548.47</c:v>
                </c:pt>
                <c:pt idx="240">
                  <c:v>1568.44</c:v>
                </c:pt>
                <c:pt idx="241">
                  <c:v>1545.29</c:v>
                </c:pt>
                <c:pt idx="242">
                  <c:v>1469.06</c:v>
                </c:pt>
                <c:pt idx="243">
                  <c:v>1323.66</c:v>
                </c:pt>
                <c:pt idx="244">
                  <c:v>1255.08</c:v>
                </c:pt>
                <c:pt idx="245">
                  <c:v>1322.88</c:v>
                </c:pt>
                <c:pt idx="246">
                  <c:v>1360.25</c:v>
                </c:pt>
                <c:pt idx="247">
                  <c:v>1361.09</c:v>
                </c:pt>
                <c:pt idx="248">
                  <c:v>1352.47</c:v>
                </c:pt>
                <c:pt idx="249">
                  <c:v>1333.28</c:v>
                </c:pt>
                <c:pt idx="250">
                  <c:v>1319.59</c:v>
                </c:pt>
                <c:pt idx="251">
                  <c:v>1367.77</c:v>
                </c:pt>
                <c:pt idx="252">
                  <c:v>1441.84</c:v>
                </c:pt>
                <c:pt idx="253">
                  <c:v>1463.22</c:v>
                </c:pt>
                <c:pt idx="254">
                  <c:v>1513.27</c:v>
                </c:pt>
                <c:pt idx="255">
                  <c:v>1534.52</c:v>
                </c:pt>
                <c:pt idx="256">
                  <c:v>1541.51</c:v>
                </c:pt>
                <c:pt idx="257">
                  <c:v>1577.33</c:v>
                </c:pt>
                <c:pt idx="258">
                  <c:v>1629.26</c:v>
                </c:pt>
                <c:pt idx="259">
                  <c:v>1645.75</c:v>
                </c:pt>
                <c:pt idx="260">
                  <c:v>1642.68</c:v>
                </c:pt>
                <c:pt idx="261">
                  <c:v>1712.32</c:v>
                </c:pt>
                <c:pt idx="262">
                  <c:v>1737.39</c:v>
                </c:pt>
                <c:pt idx="263">
                  <c:v>1646.37</c:v>
                </c:pt>
                <c:pt idx="264">
                  <c:v>1635.22</c:v>
                </c:pt>
                <c:pt idx="265">
                  <c:v>1714.61</c:v>
                </c:pt>
                <c:pt idx="266">
                  <c:v>1938.46</c:v>
                </c:pt>
                <c:pt idx="267">
                  <c:v>1976.53</c:v>
                </c:pt>
                <c:pt idx="268">
                  <c:v>1967.07</c:v>
                </c:pt>
                <c:pt idx="269">
                  <c:v>2084</c:v>
                </c:pt>
                <c:pt idx="270">
                  <c:v>2029.99</c:v>
                </c:pt>
                <c:pt idx="271">
                  <c:v>1792.19</c:v>
                </c:pt>
                <c:pt idx="272">
                  <c:v>1730</c:v>
                </c:pt>
                <c:pt idx="273">
                  <c:v>1666.65</c:v>
                </c:pt>
                <c:pt idx="274">
                  <c:v>1650.32</c:v>
                </c:pt>
                <c:pt idx="275">
                  <c:v>1563.68</c:v>
                </c:pt>
                <c:pt idx="276">
                  <c:v>1562.93</c:v>
                </c:pt>
                <c:pt idx="277">
                  <c:v>1578.49</c:v>
                </c:pt>
                <c:pt idx="278">
                  <c:v>1592.25</c:v>
                </c:pt>
                <c:pt idx="279">
                  <c:v>1640.95</c:v>
                </c:pt>
                <c:pt idx="280">
                  <c:v>1628.81</c:v>
                </c:pt>
                <c:pt idx="281">
                  <c:v>1580.64</c:v>
                </c:pt>
                <c:pt idx="282">
                  <c:v>1585.48</c:v>
                </c:pt>
                <c:pt idx="283">
                  <c:v>1716.76</c:v>
                </c:pt>
                <c:pt idx="284">
                  <c:v>1769.15</c:v>
                </c:pt>
                <c:pt idx="285">
                  <c:v>1775.89</c:v>
                </c:pt>
                <c:pt idx="286">
                  <c:v>1684.05</c:v>
                </c:pt>
                <c:pt idx="287">
                  <c:v>1600.58</c:v>
                </c:pt>
                <c:pt idx="288">
                  <c:v>1569.25</c:v>
                </c:pt>
                <c:pt idx="289">
                  <c:v>1614.51</c:v>
                </c:pt>
                <c:pt idx="290">
                  <c:v>1639.1</c:v>
                </c:pt>
                <c:pt idx="291">
                  <c:v>1687.79</c:v>
                </c:pt>
                <c:pt idx="292">
                  <c:v>1697.47</c:v>
                </c:pt>
                <c:pt idx="293">
                  <c:v>1657.37</c:v>
                </c:pt>
                <c:pt idx="294">
                  <c:v>1707.13</c:v>
                </c:pt>
                <c:pt idx="295">
                  <c:v>1691.28</c:v>
                </c:pt>
                <c:pt idx="296">
                  <c:v>1622.2</c:v>
                </c:pt>
                <c:pt idx="297">
                  <c:v>1591.34</c:v>
                </c:pt>
                <c:pt idx="298">
                  <c:v>1628.29</c:v>
                </c:pt>
                <c:pt idx="299">
                  <c:v>1653.64</c:v>
                </c:pt>
                <c:pt idx="300">
                  <c:v>1709.29</c:v>
                </c:pt>
                <c:pt idx="301">
                  <c:v>1728.26</c:v>
                </c:pt>
                <c:pt idx="302">
                  <c:v>1688.93</c:v>
                </c:pt>
                <c:pt idx="303">
                  <c:v>1646.69</c:v>
                </c:pt>
                <c:pt idx="304">
                  <c:v>1636.45</c:v>
                </c:pt>
                <c:pt idx="305">
                  <c:v>1642.08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2-47A7-AF71-44CE85A5AE02}"/>
            </c:ext>
          </c:extLst>
        </c:ser>
        <c:ser>
          <c:idx val="1"/>
          <c:order val="1"/>
          <c:tx>
            <c:strRef>
              <c:f>'Gasoline Forecast'!$G$5</c:f>
              <c:strCache>
                <c:ptCount val="1"/>
                <c:pt idx="0">
                  <c:v>3 Months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'Gasoline Forecast'!$E$6:$E$311</c:f>
              <c:strCache>
                <c:ptCount val="306"/>
                <c:pt idx="0">
                  <c:v>January 2000</c:v>
                </c:pt>
                <c:pt idx="1">
                  <c:v>February 2000</c:v>
                </c:pt>
                <c:pt idx="2">
                  <c:v>March 2000</c:v>
                </c:pt>
                <c:pt idx="3">
                  <c:v>April 2000</c:v>
                </c:pt>
                <c:pt idx="4">
                  <c:v>May 2000</c:v>
                </c:pt>
                <c:pt idx="5">
                  <c:v>June 2000</c:v>
                </c:pt>
                <c:pt idx="6">
                  <c:v>July 2000</c:v>
                </c:pt>
                <c:pt idx="7">
                  <c:v>August 2000</c:v>
                </c:pt>
                <c:pt idx="8">
                  <c:v>September 2000</c:v>
                </c:pt>
                <c:pt idx="9">
                  <c:v>October 2000</c:v>
                </c:pt>
                <c:pt idx="10">
                  <c:v>November 2000</c:v>
                </c:pt>
                <c:pt idx="11">
                  <c:v>December 2000</c:v>
                </c:pt>
                <c:pt idx="12">
                  <c:v>January 2001</c:v>
                </c:pt>
                <c:pt idx="13">
                  <c:v>February 2001</c:v>
                </c:pt>
                <c:pt idx="14">
                  <c:v>March 2001</c:v>
                </c:pt>
                <c:pt idx="15">
                  <c:v>April 2001</c:v>
                </c:pt>
                <c:pt idx="16">
                  <c:v>May 2001</c:v>
                </c:pt>
                <c:pt idx="17">
                  <c:v>June 2001</c:v>
                </c:pt>
                <c:pt idx="18">
                  <c:v>July 2001</c:v>
                </c:pt>
                <c:pt idx="19">
                  <c:v>August 2001</c:v>
                </c:pt>
                <c:pt idx="20">
                  <c:v>September 2001</c:v>
                </c:pt>
                <c:pt idx="21">
                  <c:v>October 2001</c:v>
                </c:pt>
                <c:pt idx="22">
                  <c:v>November 2001</c:v>
                </c:pt>
                <c:pt idx="23">
                  <c:v>December 2001</c:v>
                </c:pt>
                <c:pt idx="24">
                  <c:v>January 2002</c:v>
                </c:pt>
                <c:pt idx="25">
                  <c:v>February 2002</c:v>
                </c:pt>
                <c:pt idx="26">
                  <c:v>March 2002</c:v>
                </c:pt>
                <c:pt idx="27">
                  <c:v>April 2002</c:v>
                </c:pt>
                <c:pt idx="28">
                  <c:v>May 2002</c:v>
                </c:pt>
                <c:pt idx="29">
                  <c:v>June 2002</c:v>
                </c:pt>
                <c:pt idx="30">
                  <c:v>July 2002</c:v>
                </c:pt>
                <c:pt idx="31">
                  <c:v>August 2002</c:v>
                </c:pt>
                <c:pt idx="32">
                  <c:v>September 2002</c:v>
                </c:pt>
                <c:pt idx="33">
                  <c:v>October 2002</c:v>
                </c:pt>
                <c:pt idx="34">
                  <c:v>November 2002</c:v>
                </c:pt>
                <c:pt idx="35">
                  <c:v>December 2002</c:v>
                </c:pt>
                <c:pt idx="36">
                  <c:v>January 2003</c:v>
                </c:pt>
                <c:pt idx="37">
                  <c:v>February 2003</c:v>
                </c:pt>
                <c:pt idx="38">
                  <c:v>March 2003</c:v>
                </c:pt>
                <c:pt idx="39">
                  <c:v>April 2003</c:v>
                </c:pt>
                <c:pt idx="40">
                  <c:v>May 2003</c:v>
                </c:pt>
                <c:pt idx="41">
                  <c:v>June 2003</c:v>
                </c:pt>
                <c:pt idx="42">
                  <c:v>July 2003</c:v>
                </c:pt>
                <c:pt idx="43">
                  <c:v>August 2003</c:v>
                </c:pt>
                <c:pt idx="44">
                  <c:v>September 2003</c:v>
                </c:pt>
                <c:pt idx="45">
                  <c:v>October 2003</c:v>
                </c:pt>
                <c:pt idx="46">
                  <c:v>November 2003</c:v>
                </c:pt>
                <c:pt idx="47">
                  <c:v>December 2003</c:v>
                </c:pt>
                <c:pt idx="48">
                  <c:v>January 2004</c:v>
                </c:pt>
                <c:pt idx="49">
                  <c:v>February 2004</c:v>
                </c:pt>
                <c:pt idx="50">
                  <c:v>March 2004</c:v>
                </c:pt>
                <c:pt idx="51">
                  <c:v>April 2004</c:v>
                </c:pt>
                <c:pt idx="52">
                  <c:v>May 2004</c:v>
                </c:pt>
                <c:pt idx="53">
                  <c:v>June 2004</c:v>
                </c:pt>
                <c:pt idx="54">
                  <c:v>July 2004</c:v>
                </c:pt>
                <c:pt idx="55">
                  <c:v>August 2004</c:v>
                </c:pt>
                <c:pt idx="56">
                  <c:v>September 2004</c:v>
                </c:pt>
                <c:pt idx="57">
                  <c:v>October 2004</c:v>
                </c:pt>
                <c:pt idx="58">
                  <c:v>November 2004</c:v>
                </c:pt>
                <c:pt idx="59">
                  <c:v>December 2004</c:v>
                </c:pt>
                <c:pt idx="60">
                  <c:v>January 2005</c:v>
                </c:pt>
                <c:pt idx="61">
                  <c:v>February 2005</c:v>
                </c:pt>
                <c:pt idx="62">
                  <c:v>March 2005</c:v>
                </c:pt>
                <c:pt idx="63">
                  <c:v>April 2005</c:v>
                </c:pt>
                <c:pt idx="64">
                  <c:v>May 2005</c:v>
                </c:pt>
                <c:pt idx="65">
                  <c:v>June 2005</c:v>
                </c:pt>
                <c:pt idx="66">
                  <c:v>July 2005</c:v>
                </c:pt>
                <c:pt idx="67">
                  <c:v>August 2005</c:v>
                </c:pt>
                <c:pt idx="68">
                  <c:v>September 2005</c:v>
                </c:pt>
                <c:pt idx="69">
                  <c:v>October 2005</c:v>
                </c:pt>
                <c:pt idx="70">
                  <c:v>November 2005</c:v>
                </c:pt>
                <c:pt idx="71">
                  <c:v>December 2005</c:v>
                </c:pt>
                <c:pt idx="72">
                  <c:v>January 2006</c:v>
                </c:pt>
                <c:pt idx="73">
                  <c:v>February 2006</c:v>
                </c:pt>
                <c:pt idx="74">
                  <c:v>March 2006</c:v>
                </c:pt>
                <c:pt idx="75">
                  <c:v>April 2006</c:v>
                </c:pt>
                <c:pt idx="76">
                  <c:v>May 2006</c:v>
                </c:pt>
                <c:pt idx="77">
                  <c:v>June 2006</c:v>
                </c:pt>
                <c:pt idx="78">
                  <c:v>July 2006</c:v>
                </c:pt>
                <c:pt idx="79">
                  <c:v>August 2006</c:v>
                </c:pt>
                <c:pt idx="80">
                  <c:v>September 2006</c:v>
                </c:pt>
                <c:pt idx="81">
                  <c:v>October 2006</c:v>
                </c:pt>
                <c:pt idx="82">
                  <c:v>November 2006</c:v>
                </c:pt>
                <c:pt idx="83">
                  <c:v>December 2006</c:v>
                </c:pt>
                <c:pt idx="84">
                  <c:v>January 2007</c:v>
                </c:pt>
                <c:pt idx="85">
                  <c:v>February 2007</c:v>
                </c:pt>
                <c:pt idx="86">
                  <c:v>March 2007</c:v>
                </c:pt>
                <c:pt idx="87">
                  <c:v>April 2007</c:v>
                </c:pt>
                <c:pt idx="88">
                  <c:v>May 2007</c:v>
                </c:pt>
                <c:pt idx="89">
                  <c:v>June 2007</c:v>
                </c:pt>
                <c:pt idx="90">
                  <c:v>July 2007</c:v>
                </c:pt>
                <c:pt idx="91">
                  <c:v>August 2007</c:v>
                </c:pt>
                <c:pt idx="92">
                  <c:v>September 2007</c:v>
                </c:pt>
                <c:pt idx="93">
                  <c:v>October 2007</c:v>
                </c:pt>
                <c:pt idx="94">
                  <c:v>November 2007</c:v>
                </c:pt>
                <c:pt idx="95">
                  <c:v>December 2007</c:v>
                </c:pt>
                <c:pt idx="96">
                  <c:v>January 2008</c:v>
                </c:pt>
                <c:pt idx="97">
                  <c:v>February 2008</c:v>
                </c:pt>
                <c:pt idx="98">
                  <c:v>March 2008</c:v>
                </c:pt>
                <c:pt idx="99">
                  <c:v>April 2008</c:v>
                </c:pt>
                <c:pt idx="100">
                  <c:v>May 2008</c:v>
                </c:pt>
                <c:pt idx="101">
                  <c:v>June 2008</c:v>
                </c:pt>
                <c:pt idx="102">
                  <c:v>July 2008</c:v>
                </c:pt>
                <c:pt idx="103">
                  <c:v>August 2008</c:v>
                </c:pt>
                <c:pt idx="104">
                  <c:v>September 2008</c:v>
                </c:pt>
                <c:pt idx="105">
                  <c:v>October 2008</c:v>
                </c:pt>
                <c:pt idx="106">
                  <c:v>November 2008</c:v>
                </c:pt>
                <c:pt idx="107">
                  <c:v>December 2008</c:v>
                </c:pt>
                <c:pt idx="108">
                  <c:v>January 2009</c:v>
                </c:pt>
                <c:pt idx="109">
                  <c:v>February 2009</c:v>
                </c:pt>
                <c:pt idx="110">
                  <c:v>March 2009</c:v>
                </c:pt>
                <c:pt idx="111">
                  <c:v>April 2009</c:v>
                </c:pt>
                <c:pt idx="112">
                  <c:v>May 2009</c:v>
                </c:pt>
                <c:pt idx="113">
                  <c:v>June 2009</c:v>
                </c:pt>
                <c:pt idx="114">
                  <c:v>July 2009</c:v>
                </c:pt>
                <c:pt idx="115">
                  <c:v>August 2009</c:v>
                </c:pt>
                <c:pt idx="116">
                  <c:v>September 2009</c:v>
                </c:pt>
                <c:pt idx="117">
                  <c:v>October 2009</c:v>
                </c:pt>
                <c:pt idx="118">
                  <c:v>November 2009</c:v>
                </c:pt>
                <c:pt idx="119">
                  <c:v>December 2009</c:v>
                </c:pt>
                <c:pt idx="120">
                  <c:v>January 2010</c:v>
                </c:pt>
                <c:pt idx="121">
                  <c:v>February 2010</c:v>
                </c:pt>
                <c:pt idx="122">
                  <c:v>March 2010</c:v>
                </c:pt>
                <c:pt idx="123">
                  <c:v>April 2010</c:v>
                </c:pt>
                <c:pt idx="124">
                  <c:v>May 2010</c:v>
                </c:pt>
                <c:pt idx="125">
                  <c:v>June 2010</c:v>
                </c:pt>
                <c:pt idx="126">
                  <c:v>July 2010</c:v>
                </c:pt>
                <c:pt idx="127">
                  <c:v>August 2010</c:v>
                </c:pt>
                <c:pt idx="128">
                  <c:v>September 2010</c:v>
                </c:pt>
                <c:pt idx="129">
                  <c:v>October 2010</c:v>
                </c:pt>
                <c:pt idx="130">
                  <c:v>November 2010</c:v>
                </c:pt>
                <c:pt idx="131">
                  <c:v>December 2010</c:v>
                </c:pt>
                <c:pt idx="132">
                  <c:v>January 2011</c:v>
                </c:pt>
                <c:pt idx="133">
                  <c:v>February 2011</c:v>
                </c:pt>
                <c:pt idx="134">
                  <c:v>March 2011</c:v>
                </c:pt>
                <c:pt idx="135">
                  <c:v>April 2011</c:v>
                </c:pt>
                <c:pt idx="136">
                  <c:v>May 2011</c:v>
                </c:pt>
                <c:pt idx="137">
                  <c:v>June 2011</c:v>
                </c:pt>
                <c:pt idx="138">
                  <c:v>July 2011</c:v>
                </c:pt>
                <c:pt idx="139">
                  <c:v>August 2011</c:v>
                </c:pt>
                <c:pt idx="140">
                  <c:v>September 2011</c:v>
                </c:pt>
                <c:pt idx="141">
                  <c:v>October 2011</c:v>
                </c:pt>
                <c:pt idx="142">
                  <c:v>November 2011</c:v>
                </c:pt>
                <c:pt idx="143">
                  <c:v>December 2011</c:v>
                </c:pt>
                <c:pt idx="144">
                  <c:v>January 2012</c:v>
                </c:pt>
                <c:pt idx="145">
                  <c:v>February 2012</c:v>
                </c:pt>
                <c:pt idx="146">
                  <c:v>March 2012</c:v>
                </c:pt>
                <c:pt idx="147">
                  <c:v>April 2012</c:v>
                </c:pt>
                <c:pt idx="148">
                  <c:v>May 2012</c:v>
                </c:pt>
                <c:pt idx="149">
                  <c:v>June 2012</c:v>
                </c:pt>
                <c:pt idx="150">
                  <c:v>July 2012</c:v>
                </c:pt>
                <c:pt idx="151">
                  <c:v>August 2012</c:v>
                </c:pt>
                <c:pt idx="152">
                  <c:v>September 2012</c:v>
                </c:pt>
                <c:pt idx="153">
                  <c:v>October 2012</c:v>
                </c:pt>
                <c:pt idx="154">
                  <c:v>November 2012</c:v>
                </c:pt>
                <c:pt idx="155">
                  <c:v>December 2012</c:v>
                </c:pt>
                <c:pt idx="156">
                  <c:v>January 2013</c:v>
                </c:pt>
                <c:pt idx="157">
                  <c:v>February 2013</c:v>
                </c:pt>
                <c:pt idx="158">
                  <c:v>March 2013</c:v>
                </c:pt>
                <c:pt idx="159">
                  <c:v>April 2013</c:v>
                </c:pt>
                <c:pt idx="160">
                  <c:v>May 2013</c:v>
                </c:pt>
                <c:pt idx="161">
                  <c:v>June 2013</c:v>
                </c:pt>
                <c:pt idx="162">
                  <c:v>July 2013</c:v>
                </c:pt>
                <c:pt idx="163">
                  <c:v>August 2013</c:v>
                </c:pt>
                <c:pt idx="164">
                  <c:v>September 2013</c:v>
                </c:pt>
                <c:pt idx="165">
                  <c:v>October 2013</c:v>
                </c:pt>
                <c:pt idx="166">
                  <c:v>November 2013</c:v>
                </c:pt>
                <c:pt idx="167">
                  <c:v>December 2013</c:v>
                </c:pt>
                <c:pt idx="168">
                  <c:v>January 2014</c:v>
                </c:pt>
                <c:pt idx="169">
                  <c:v>February 2014</c:v>
                </c:pt>
                <c:pt idx="170">
                  <c:v>March 2014</c:v>
                </c:pt>
                <c:pt idx="171">
                  <c:v>April 2014</c:v>
                </c:pt>
                <c:pt idx="172">
                  <c:v>May 2014</c:v>
                </c:pt>
                <c:pt idx="173">
                  <c:v>June 2014</c:v>
                </c:pt>
                <c:pt idx="174">
                  <c:v>July 2014</c:v>
                </c:pt>
                <c:pt idx="175">
                  <c:v>August 2014</c:v>
                </c:pt>
                <c:pt idx="176">
                  <c:v>September 2014</c:v>
                </c:pt>
                <c:pt idx="177">
                  <c:v>October 2014</c:v>
                </c:pt>
                <c:pt idx="178">
                  <c:v>November 2014</c:v>
                </c:pt>
                <c:pt idx="179">
                  <c:v>December 2014</c:v>
                </c:pt>
                <c:pt idx="180">
                  <c:v>January 2015</c:v>
                </c:pt>
                <c:pt idx="181">
                  <c:v>February 2015</c:v>
                </c:pt>
                <c:pt idx="182">
                  <c:v>March 2015</c:v>
                </c:pt>
                <c:pt idx="183">
                  <c:v>April 2015</c:v>
                </c:pt>
                <c:pt idx="184">
                  <c:v>May 2015</c:v>
                </c:pt>
                <c:pt idx="185">
                  <c:v>June 2015</c:v>
                </c:pt>
                <c:pt idx="186">
                  <c:v>July 2015</c:v>
                </c:pt>
                <c:pt idx="187">
                  <c:v>August 2015</c:v>
                </c:pt>
                <c:pt idx="188">
                  <c:v>September 2015</c:v>
                </c:pt>
                <c:pt idx="189">
                  <c:v>October 2015</c:v>
                </c:pt>
                <c:pt idx="190">
                  <c:v>November 2015</c:v>
                </c:pt>
                <c:pt idx="191">
                  <c:v>December 2015</c:v>
                </c:pt>
                <c:pt idx="192">
                  <c:v>January 2016</c:v>
                </c:pt>
                <c:pt idx="193">
                  <c:v>February 2016</c:v>
                </c:pt>
                <c:pt idx="194">
                  <c:v>March 2016</c:v>
                </c:pt>
                <c:pt idx="195">
                  <c:v>April 2016</c:v>
                </c:pt>
                <c:pt idx="196">
                  <c:v>May 2016</c:v>
                </c:pt>
                <c:pt idx="197">
                  <c:v>June 2016</c:v>
                </c:pt>
                <c:pt idx="198">
                  <c:v>July 2016</c:v>
                </c:pt>
                <c:pt idx="199">
                  <c:v>August 2016</c:v>
                </c:pt>
                <c:pt idx="200">
                  <c:v>September 2016</c:v>
                </c:pt>
                <c:pt idx="201">
                  <c:v>October 2016</c:v>
                </c:pt>
                <c:pt idx="202">
                  <c:v>November 2016</c:v>
                </c:pt>
                <c:pt idx="203">
                  <c:v>December 2016</c:v>
                </c:pt>
                <c:pt idx="204">
                  <c:v>January 2017</c:v>
                </c:pt>
                <c:pt idx="205">
                  <c:v>February 2017</c:v>
                </c:pt>
                <c:pt idx="206">
                  <c:v>March 2017</c:v>
                </c:pt>
                <c:pt idx="207">
                  <c:v>April 2017</c:v>
                </c:pt>
                <c:pt idx="208">
                  <c:v>May 2017</c:v>
                </c:pt>
                <c:pt idx="209">
                  <c:v>June 2017</c:v>
                </c:pt>
                <c:pt idx="210">
                  <c:v>July 2017</c:v>
                </c:pt>
                <c:pt idx="211">
                  <c:v>August 2017</c:v>
                </c:pt>
                <c:pt idx="212">
                  <c:v>September 2017</c:v>
                </c:pt>
                <c:pt idx="213">
                  <c:v>October 2017</c:v>
                </c:pt>
                <c:pt idx="214">
                  <c:v>November 2017</c:v>
                </c:pt>
                <c:pt idx="215">
                  <c:v>December 2017</c:v>
                </c:pt>
                <c:pt idx="216">
                  <c:v>January 2018</c:v>
                </c:pt>
                <c:pt idx="217">
                  <c:v>February 2018</c:v>
                </c:pt>
                <c:pt idx="218">
                  <c:v>March 2018</c:v>
                </c:pt>
                <c:pt idx="219">
                  <c:v>April 2018</c:v>
                </c:pt>
                <c:pt idx="220">
                  <c:v>May 2018</c:v>
                </c:pt>
                <c:pt idx="221">
                  <c:v>June 2018</c:v>
                </c:pt>
                <c:pt idx="222">
                  <c:v>July 2018</c:v>
                </c:pt>
                <c:pt idx="223">
                  <c:v>August 2018</c:v>
                </c:pt>
                <c:pt idx="224">
                  <c:v>September 2018</c:v>
                </c:pt>
                <c:pt idx="225">
                  <c:v>October 2018</c:v>
                </c:pt>
                <c:pt idx="226">
                  <c:v>November 2018</c:v>
                </c:pt>
                <c:pt idx="227">
                  <c:v>December 2018</c:v>
                </c:pt>
                <c:pt idx="228">
                  <c:v>January 2019</c:v>
                </c:pt>
                <c:pt idx="229">
                  <c:v>February 2019</c:v>
                </c:pt>
                <c:pt idx="230">
                  <c:v>March 2019</c:v>
                </c:pt>
                <c:pt idx="231">
                  <c:v>April 2019</c:v>
                </c:pt>
                <c:pt idx="232">
                  <c:v>May 2019</c:v>
                </c:pt>
                <c:pt idx="233">
                  <c:v>June 2019</c:v>
                </c:pt>
                <c:pt idx="234">
                  <c:v>July 2019</c:v>
                </c:pt>
                <c:pt idx="235">
                  <c:v>August 2019</c:v>
                </c:pt>
                <c:pt idx="236">
                  <c:v>September 2019</c:v>
                </c:pt>
                <c:pt idx="237">
                  <c:v>October 2019</c:v>
                </c:pt>
                <c:pt idx="238">
                  <c:v>November 2019</c:v>
                </c:pt>
                <c:pt idx="239">
                  <c:v>December 2019</c:v>
                </c:pt>
                <c:pt idx="240">
                  <c:v>January 2020</c:v>
                </c:pt>
                <c:pt idx="241">
                  <c:v>February 2020</c:v>
                </c:pt>
                <c:pt idx="242">
                  <c:v>March 2020</c:v>
                </c:pt>
                <c:pt idx="243">
                  <c:v>April 2020</c:v>
                </c:pt>
                <c:pt idx="244">
                  <c:v>May 2020</c:v>
                </c:pt>
                <c:pt idx="245">
                  <c:v>June 2020</c:v>
                </c:pt>
                <c:pt idx="246">
                  <c:v>July 2020</c:v>
                </c:pt>
                <c:pt idx="247">
                  <c:v>August 2020</c:v>
                </c:pt>
                <c:pt idx="248">
                  <c:v>September 2020</c:v>
                </c:pt>
                <c:pt idx="249">
                  <c:v>October 2020</c:v>
                </c:pt>
                <c:pt idx="250">
                  <c:v>November 2020</c:v>
                </c:pt>
                <c:pt idx="251">
                  <c:v>December 2020</c:v>
                </c:pt>
                <c:pt idx="252">
                  <c:v>January 2021</c:v>
                </c:pt>
                <c:pt idx="253">
                  <c:v>February 2021</c:v>
                </c:pt>
                <c:pt idx="254">
                  <c:v>March 2021</c:v>
                </c:pt>
                <c:pt idx="255">
                  <c:v>April 2021</c:v>
                </c:pt>
                <c:pt idx="256">
                  <c:v>May 2021</c:v>
                </c:pt>
                <c:pt idx="257">
                  <c:v>June 2021</c:v>
                </c:pt>
                <c:pt idx="258">
                  <c:v>July 2021</c:v>
                </c:pt>
                <c:pt idx="259">
                  <c:v>August 2021</c:v>
                </c:pt>
                <c:pt idx="260">
                  <c:v>September 2021</c:v>
                </c:pt>
                <c:pt idx="261">
                  <c:v>October 2021</c:v>
                </c:pt>
                <c:pt idx="262">
                  <c:v>November 2021</c:v>
                </c:pt>
                <c:pt idx="263">
                  <c:v>December 2021</c:v>
                </c:pt>
                <c:pt idx="264">
                  <c:v>January 2022</c:v>
                </c:pt>
                <c:pt idx="265">
                  <c:v>February 2022</c:v>
                </c:pt>
                <c:pt idx="266">
                  <c:v>March 2022</c:v>
                </c:pt>
                <c:pt idx="267">
                  <c:v>April 2022</c:v>
                </c:pt>
                <c:pt idx="268">
                  <c:v>May 2022</c:v>
                </c:pt>
                <c:pt idx="269">
                  <c:v>June 2022</c:v>
                </c:pt>
                <c:pt idx="270">
                  <c:v>July 2022</c:v>
                </c:pt>
                <c:pt idx="271">
                  <c:v>August 2022</c:v>
                </c:pt>
                <c:pt idx="272">
                  <c:v>September 2022</c:v>
                </c:pt>
                <c:pt idx="273">
                  <c:v>October 2022</c:v>
                </c:pt>
                <c:pt idx="274">
                  <c:v>November 2022</c:v>
                </c:pt>
                <c:pt idx="275">
                  <c:v>December 2022</c:v>
                </c:pt>
                <c:pt idx="276">
                  <c:v>January 2023</c:v>
                </c:pt>
                <c:pt idx="277">
                  <c:v>February 2023</c:v>
                </c:pt>
                <c:pt idx="278">
                  <c:v>March 2023</c:v>
                </c:pt>
                <c:pt idx="279">
                  <c:v>April 2023</c:v>
                </c:pt>
                <c:pt idx="280">
                  <c:v>May 2023</c:v>
                </c:pt>
                <c:pt idx="281">
                  <c:v>June 2023</c:v>
                </c:pt>
                <c:pt idx="282">
                  <c:v>July 2023</c:v>
                </c:pt>
                <c:pt idx="283">
                  <c:v>August 2023</c:v>
                </c:pt>
                <c:pt idx="284">
                  <c:v>September 2023</c:v>
                </c:pt>
                <c:pt idx="285">
                  <c:v>October 2023</c:v>
                </c:pt>
                <c:pt idx="286">
                  <c:v>November 2023</c:v>
                </c:pt>
                <c:pt idx="287">
                  <c:v>December 2023</c:v>
                </c:pt>
                <c:pt idx="288">
                  <c:v>January 2024</c:v>
                </c:pt>
                <c:pt idx="289">
                  <c:v>February 2024</c:v>
                </c:pt>
                <c:pt idx="290">
                  <c:v>March 2024</c:v>
                </c:pt>
                <c:pt idx="291">
                  <c:v>April 2024</c:v>
                </c:pt>
                <c:pt idx="292">
                  <c:v>May 2024</c:v>
                </c:pt>
                <c:pt idx="293">
                  <c:v>June 2024</c:v>
                </c:pt>
                <c:pt idx="294">
                  <c:v>July 2024</c:v>
                </c:pt>
                <c:pt idx="295">
                  <c:v>August 2024</c:v>
                </c:pt>
                <c:pt idx="296">
                  <c:v>September 2024</c:v>
                </c:pt>
                <c:pt idx="297">
                  <c:v>October 2024</c:v>
                </c:pt>
                <c:pt idx="298">
                  <c:v>November 2024</c:v>
                </c:pt>
                <c:pt idx="299">
                  <c:v>December 2024</c:v>
                </c:pt>
                <c:pt idx="300">
                  <c:v>January 2025</c:v>
                </c:pt>
                <c:pt idx="301">
                  <c:v>February 2025</c:v>
                </c:pt>
                <c:pt idx="302">
                  <c:v>March 2025</c:v>
                </c:pt>
                <c:pt idx="303">
                  <c:v>April 2025</c:v>
                </c:pt>
                <c:pt idx="304">
                  <c:v>May 2025</c:v>
                </c:pt>
                <c:pt idx="305">
                  <c:v>June 2025</c:v>
                </c:pt>
              </c:strCache>
            </c:strRef>
          </c:cat>
          <c:val>
            <c:numRef>
              <c:f>'Gasoline Forecast'!$G$6:$G$311</c:f>
              <c:numCache>
                <c:formatCode>General</c:formatCode>
                <c:ptCount val="306"/>
                <c:pt idx="3" formatCode="0.00">
                  <c:v>1215.6166666666668</c:v>
                </c:pt>
                <c:pt idx="4" formatCode="0.00">
                  <c:v>1205.5600000000002</c:v>
                </c:pt>
                <c:pt idx="5" formatCode="0.00">
                  <c:v>1196.8166666666668</c:v>
                </c:pt>
                <c:pt idx="6" formatCode="0.00">
                  <c:v>1208.1300000000001</c:v>
                </c:pt>
                <c:pt idx="7" formatCode="0.00">
                  <c:v>1226.2</c:v>
                </c:pt>
                <c:pt idx="8" formatCode="0.00">
                  <c:v>1255.4933333333333</c:v>
                </c:pt>
                <c:pt idx="9" formatCode="0.00">
                  <c:v>1275.6500000000001</c:v>
                </c:pt>
                <c:pt idx="10" formatCode="0.00">
                  <c:v>1296.24</c:v>
                </c:pt>
                <c:pt idx="11" formatCode="0.00">
                  <c:v>1296.9766666666667</c:v>
                </c:pt>
                <c:pt idx="12" formatCode="0.00">
                  <c:v>1294.01</c:v>
                </c:pt>
                <c:pt idx="13" formatCode="0.00">
                  <c:v>1287.6333333333334</c:v>
                </c:pt>
                <c:pt idx="14" formatCode="0.00">
                  <c:v>1290.1266666666668</c:v>
                </c:pt>
                <c:pt idx="15" formatCode="0.00">
                  <c:v>1285.7366666666665</c:v>
                </c:pt>
                <c:pt idx="16" formatCode="0.00">
                  <c:v>1288.2866666666666</c:v>
                </c:pt>
                <c:pt idx="17" formatCode="0.00">
                  <c:v>1290.6199999999999</c:v>
                </c:pt>
                <c:pt idx="18" formatCode="0.00">
                  <c:v>1296.0533333333335</c:v>
                </c:pt>
                <c:pt idx="19" formatCode="0.00">
                  <c:v>1298.58</c:v>
                </c:pt>
                <c:pt idx="20" formatCode="0.00">
                  <c:v>1298.4233333333334</c:v>
                </c:pt>
                <c:pt idx="21" formatCode="0.00">
                  <c:v>1291.0166666666667</c:v>
                </c:pt>
                <c:pt idx="22" formatCode="0.00">
                  <c:v>1281.3433333333335</c:v>
                </c:pt>
                <c:pt idx="23" formatCode="0.00">
                  <c:v>1266.8766666666668</c:v>
                </c:pt>
                <c:pt idx="24" formatCode="0.00">
                  <c:v>1247.1899999999998</c:v>
                </c:pt>
                <c:pt idx="25" formatCode="0.00">
                  <c:v>1231.9466666666667</c:v>
                </c:pt>
                <c:pt idx="26" formatCode="0.00">
                  <c:v>1224.2666666666667</c:v>
                </c:pt>
                <c:pt idx="27" formatCode="0.00">
                  <c:v>1228.8500000000001</c:v>
                </c:pt>
                <c:pt idx="28" formatCode="0.00">
                  <c:v>1241.3766666666668</c:v>
                </c:pt>
                <c:pt idx="29" formatCode="0.00">
                  <c:v>1264.0533333333333</c:v>
                </c:pt>
                <c:pt idx="30" formatCode="0.00">
                  <c:v>1282.6533333333334</c:v>
                </c:pt>
                <c:pt idx="31" formatCode="0.00">
                  <c:v>1287.2</c:v>
                </c:pt>
                <c:pt idx="32" formatCode="0.00">
                  <c:v>1279.3700000000001</c:v>
                </c:pt>
                <c:pt idx="33" formatCode="0.00">
                  <c:v>1272.1366666666665</c:v>
                </c:pt>
                <c:pt idx="34" formatCode="0.00">
                  <c:v>1276.26</c:v>
                </c:pt>
                <c:pt idx="35" formatCode="0.00">
                  <c:v>1286.45</c:v>
                </c:pt>
                <c:pt idx="36" formatCode="0.00">
                  <c:v>1292.7633333333333</c:v>
                </c:pt>
                <c:pt idx="37" formatCode="0.00">
                  <c:v>1296.0033333333333</c:v>
                </c:pt>
                <c:pt idx="38" formatCode="0.00">
                  <c:v>1305.5400000000002</c:v>
                </c:pt>
                <c:pt idx="39" formatCode="0.00">
                  <c:v>1327.3933333333334</c:v>
                </c:pt>
                <c:pt idx="40" formatCode="0.00">
                  <c:v>1332.6599999999999</c:v>
                </c:pt>
                <c:pt idx="41" formatCode="0.00">
                  <c:v>1319.2066666666667</c:v>
                </c:pt>
                <c:pt idx="42" formatCode="0.00">
                  <c:v>1295.2666666666667</c:v>
                </c:pt>
                <c:pt idx="43" formatCode="0.00">
                  <c:v>1280.0966666666666</c:v>
                </c:pt>
                <c:pt idx="44" formatCode="0.00">
                  <c:v>1273.2233333333334</c:v>
                </c:pt>
                <c:pt idx="45" formatCode="0.00">
                  <c:v>1268.9266666666665</c:v>
                </c:pt>
                <c:pt idx="46" formatCode="0.00">
                  <c:v>1268.7233333333334</c:v>
                </c:pt>
                <c:pt idx="47" formatCode="0.00">
                  <c:v>1276.1400000000001</c:v>
                </c:pt>
                <c:pt idx="48" formatCode="0.00">
                  <c:v>1287.4666666666665</c:v>
                </c:pt>
                <c:pt idx="49" formatCode="0.00">
                  <c:v>1306.1899999999998</c:v>
                </c:pt>
                <c:pt idx="50" formatCode="0.00">
                  <c:v>1324.6566666666668</c:v>
                </c:pt>
                <c:pt idx="51" formatCode="0.00">
                  <c:v>1341.09</c:v>
                </c:pt>
                <c:pt idx="52" formatCode="0.00">
                  <c:v>1349.9799999999998</c:v>
                </c:pt>
                <c:pt idx="53" formatCode="0.00">
                  <c:v>1357.0766666666666</c:v>
                </c:pt>
                <c:pt idx="54" formatCode="0.00">
                  <c:v>1363.8833333333332</c:v>
                </c:pt>
                <c:pt idx="55" formatCode="0.00">
                  <c:v>1367.5833333333333</c:v>
                </c:pt>
                <c:pt idx="56" formatCode="0.00">
                  <c:v>1374.3133333333335</c:v>
                </c:pt>
                <c:pt idx="57" formatCode="0.00">
                  <c:v>1378.6899999999998</c:v>
                </c:pt>
                <c:pt idx="58" formatCode="0.00">
                  <c:v>1387.5900000000001</c:v>
                </c:pt>
                <c:pt idx="59" formatCode="0.00">
                  <c:v>1385.95</c:v>
                </c:pt>
                <c:pt idx="60" formatCode="0.00">
                  <c:v>1373.29</c:v>
                </c:pt>
                <c:pt idx="61" formatCode="0.00">
                  <c:v>1354.7533333333333</c:v>
                </c:pt>
                <c:pt idx="62" formatCode="0.00">
                  <c:v>1343.5333333333335</c:v>
                </c:pt>
                <c:pt idx="63" formatCode="0.00">
                  <c:v>1357.55</c:v>
                </c:pt>
                <c:pt idx="64" formatCode="0.00">
                  <c:v>1383.926666666667</c:v>
                </c:pt>
                <c:pt idx="65" formatCode="0.00">
                  <c:v>1400.7866666666669</c:v>
                </c:pt>
                <c:pt idx="66" formatCode="0.00">
                  <c:v>1405.4033333333334</c:v>
                </c:pt>
                <c:pt idx="67" formatCode="0.00">
                  <c:v>1413.3133333333335</c:v>
                </c:pt>
                <c:pt idx="68" formatCode="0.00">
                  <c:v>1432.7900000000002</c:v>
                </c:pt>
                <c:pt idx="69" formatCode="0.00">
                  <c:v>1473.8133333333335</c:v>
                </c:pt>
                <c:pt idx="70" formatCode="0.00">
                  <c:v>1500.1866666666665</c:v>
                </c:pt>
                <c:pt idx="71" formatCode="0.00">
                  <c:v>1507.4333333333334</c:v>
                </c:pt>
                <c:pt idx="72" formatCode="0.00">
                  <c:v>1485.7366666666667</c:v>
                </c:pt>
                <c:pt idx="73" formatCode="0.00">
                  <c:v>1469.6433333333334</c:v>
                </c:pt>
                <c:pt idx="74" formatCode="0.00">
                  <c:v>1466.7533333333333</c:v>
                </c:pt>
                <c:pt idx="75" formatCode="0.00">
                  <c:v>1471.0233333333333</c:v>
                </c:pt>
                <c:pt idx="76" formatCode="0.00">
                  <c:v>1483.3100000000002</c:v>
                </c:pt>
                <c:pt idx="77" formatCode="0.00">
                  <c:v>1507.3733333333332</c:v>
                </c:pt>
                <c:pt idx="78" formatCode="0.00">
                  <c:v>1529.76</c:v>
                </c:pt>
                <c:pt idx="79" formatCode="0.00">
                  <c:v>1542.1899999999998</c:v>
                </c:pt>
                <c:pt idx="80" formatCode="0.00">
                  <c:v>1542.8633333333335</c:v>
                </c:pt>
                <c:pt idx="81" formatCode="0.00">
                  <c:v>1531.3666666666668</c:v>
                </c:pt>
                <c:pt idx="82" formatCode="0.00">
                  <c:v>1497.1633333333332</c:v>
                </c:pt>
                <c:pt idx="83" formatCode="0.00">
                  <c:v>1453.71</c:v>
                </c:pt>
                <c:pt idx="84" formatCode="0.00">
                  <c:v>1423.4633333333331</c:v>
                </c:pt>
                <c:pt idx="85" formatCode="0.00">
                  <c:v>1413.45</c:v>
                </c:pt>
                <c:pt idx="86" formatCode="0.00">
                  <c:v>1409.36</c:v>
                </c:pt>
                <c:pt idx="87" formatCode="0.00">
                  <c:v>1423.0200000000002</c:v>
                </c:pt>
                <c:pt idx="88" formatCode="0.00">
                  <c:v>1454.5</c:v>
                </c:pt>
                <c:pt idx="89" formatCode="0.00">
                  <c:v>1499.5866666666668</c:v>
                </c:pt>
                <c:pt idx="90" formatCode="0.00">
                  <c:v>1531.2433333333336</c:v>
                </c:pt>
                <c:pt idx="91" formatCode="0.00">
                  <c:v>1546.49</c:v>
                </c:pt>
                <c:pt idx="92" formatCode="0.00">
                  <c:v>1550.1066666666666</c:v>
                </c:pt>
                <c:pt idx="93" formatCode="0.00">
                  <c:v>1546.2533333333333</c:v>
                </c:pt>
                <c:pt idx="94" formatCode="0.00">
                  <c:v>1548.4233333333332</c:v>
                </c:pt>
                <c:pt idx="95" formatCode="0.00">
                  <c:v>1567.67</c:v>
                </c:pt>
                <c:pt idx="96" formatCode="0.00">
                  <c:v>1598.7266666666667</c:v>
                </c:pt>
                <c:pt idx="97" formatCode="0.00">
                  <c:v>1630.3400000000001</c:v>
                </c:pt>
                <c:pt idx="98" formatCode="0.00">
                  <c:v>1646.2433333333331</c:v>
                </c:pt>
                <c:pt idx="99" formatCode="0.00">
                  <c:v>1658.8133333333335</c:v>
                </c:pt>
                <c:pt idx="100" formatCode="0.00">
                  <c:v>1674.1666666666667</c:v>
                </c:pt>
                <c:pt idx="101" formatCode="0.00">
                  <c:v>1723.97</c:v>
                </c:pt>
                <c:pt idx="102" formatCode="0.00">
                  <c:v>1802.82</c:v>
                </c:pt>
                <c:pt idx="103" formatCode="0.00">
                  <c:v>1877.58</c:v>
                </c:pt>
                <c:pt idx="104" formatCode="0.00">
                  <c:v>1871.4899999999998</c:v>
                </c:pt>
                <c:pt idx="105" formatCode="0.00">
                  <c:v>1807.97</c:v>
                </c:pt>
                <c:pt idx="106" formatCode="0.00">
                  <c:v>1729.5666666666666</c:v>
                </c:pt>
                <c:pt idx="107" formatCode="0.00">
                  <c:v>1639.1599999999999</c:v>
                </c:pt>
                <c:pt idx="108" formatCode="0.00">
                  <c:v>1509.9133333333332</c:v>
                </c:pt>
                <c:pt idx="109" formatCode="0.00">
                  <c:v>1398.0766666666666</c:v>
                </c:pt>
                <c:pt idx="110" formatCode="0.00">
                  <c:v>1388.8999999999999</c:v>
                </c:pt>
                <c:pt idx="111" formatCode="0.00">
                  <c:v>1456.2266666666667</c:v>
                </c:pt>
                <c:pt idx="112" formatCode="0.00">
                  <c:v>1522.7566666666669</c:v>
                </c:pt>
                <c:pt idx="113" formatCode="0.00">
                  <c:v>1541.54</c:v>
                </c:pt>
                <c:pt idx="114" formatCode="0.00">
                  <c:v>1567.16</c:v>
                </c:pt>
                <c:pt idx="115" formatCode="0.00">
                  <c:v>1596.2566666666669</c:v>
                </c:pt>
                <c:pt idx="116" formatCode="0.00">
                  <c:v>1638.9233333333334</c:v>
                </c:pt>
                <c:pt idx="117" formatCode="0.00">
                  <c:v>1663.4666666666669</c:v>
                </c:pt>
                <c:pt idx="118" formatCode="0.00">
                  <c:v>1659.7133333333334</c:v>
                </c:pt>
                <c:pt idx="119" formatCode="0.00">
                  <c:v>1654.58</c:v>
                </c:pt>
                <c:pt idx="120" formatCode="0.00">
                  <c:v>1643.0733333333335</c:v>
                </c:pt>
                <c:pt idx="121" formatCode="0.00">
                  <c:v>1654.2933333333333</c:v>
                </c:pt>
                <c:pt idx="122" formatCode="0.00">
                  <c:v>1657.0666666666668</c:v>
                </c:pt>
                <c:pt idx="123" formatCode="0.00">
                  <c:v>1671.9933333333331</c:v>
                </c:pt>
                <c:pt idx="124" formatCode="0.00">
                  <c:v>1693.12</c:v>
                </c:pt>
                <c:pt idx="125" formatCode="0.00">
                  <c:v>1716.04</c:v>
                </c:pt>
                <c:pt idx="126" formatCode="0.00">
                  <c:v>1723.92</c:v>
                </c:pt>
                <c:pt idx="127" formatCode="0.00">
                  <c:v>1723.1966666666665</c:v>
                </c:pt>
                <c:pt idx="128" formatCode="0.00">
                  <c:v>1717.6733333333332</c:v>
                </c:pt>
                <c:pt idx="129" formatCode="0.00">
                  <c:v>1712.8199999999997</c:v>
                </c:pt>
                <c:pt idx="130" formatCode="0.00">
                  <c:v>1705.2233333333334</c:v>
                </c:pt>
                <c:pt idx="131" formatCode="0.00">
                  <c:v>1705.3666666666668</c:v>
                </c:pt>
                <c:pt idx="132" formatCode="0.00">
                  <c:v>1728.9533333333331</c:v>
                </c:pt>
                <c:pt idx="133" formatCode="0.00">
                  <c:v>1770.8799999999999</c:v>
                </c:pt>
                <c:pt idx="134" formatCode="0.00">
                  <c:v>1815.4833333333333</c:v>
                </c:pt>
                <c:pt idx="135" formatCode="0.00">
                  <c:v>1871.46</c:v>
                </c:pt>
                <c:pt idx="136" formatCode="0.00">
                  <c:v>1913.4133333333332</c:v>
                </c:pt>
                <c:pt idx="137" formatCode="0.00">
                  <c:v>1942.8866666666665</c:v>
                </c:pt>
                <c:pt idx="138" formatCode="0.00">
                  <c:v>1935.0033333333333</c:v>
                </c:pt>
                <c:pt idx="139" formatCode="0.00">
                  <c:v>1929.4833333333336</c:v>
                </c:pt>
                <c:pt idx="140" formatCode="0.00">
                  <c:v>1931.72</c:v>
                </c:pt>
                <c:pt idx="141" formatCode="0.00">
                  <c:v>1941.4033333333336</c:v>
                </c:pt>
                <c:pt idx="142" formatCode="0.00">
                  <c:v>1955.9666666666669</c:v>
                </c:pt>
                <c:pt idx="143" formatCode="0.00">
                  <c:v>1967.92</c:v>
                </c:pt>
                <c:pt idx="144" formatCode="0.00">
                  <c:v>1967.4533333333331</c:v>
                </c:pt>
                <c:pt idx="145" formatCode="0.00">
                  <c:v>1959.7</c:v>
                </c:pt>
                <c:pt idx="146" formatCode="0.00">
                  <c:v>1961.54</c:v>
                </c:pt>
                <c:pt idx="147" formatCode="0.00">
                  <c:v>1990.5233333333333</c:v>
                </c:pt>
                <c:pt idx="148" formatCode="0.00">
                  <c:v>2025.0566666666666</c:v>
                </c:pt>
                <c:pt idx="149" formatCode="0.00">
                  <c:v>2041.4633333333334</c:v>
                </c:pt>
                <c:pt idx="150" formatCode="0.00">
                  <c:v>2021.073333333333</c:v>
                </c:pt>
                <c:pt idx="151" formatCode="0.00">
                  <c:v>1968.64</c:v>
                </c:pt>
                <c:pt idx="152" formatCode="0.00">
                  <c:v>1947.1566666666665</c:v>
                </c:pt>
                <c:pt idx="153" formatCode="0.00">
                  <c:v>1965.7133333333334</c:v>
                </c:pt>
                <c:pt idx="154" formatCode="0.00">
                  <c:v>2000.4966666666667</c:v>
                </c:pt>
                <c:pt idx="155" formatCode="0.00">
                  <c:v>1995.39</c:v>
                </c:pt>
                <c:pt idx="156" formatCode="0.00">
                  <c:v>1965.7666666666667</c:v>
                </c:pt>
                <c:pt idx="157" formatCode="0.00">
                  <c:v>1938.7066666666667</c:v>
                </c:pt>
                <c:pt idx="158" formatCode="0.00">
                  <c:v>1937.54</c:v>
                </c:pt>
                <c:pt idx="159" formatCode="0.00">
                  <c:v>1954.51</c:v>
                </c:pt>
                <c:pt idx="160" formatCode="0.00">
                  <c:v>1962.79</c:v>
                </c:pt>
                <c:pt idx="161" formatCode="0.00">
                  <c:v>1945.2566666666669</c:v>
                </c:pt>
                <c:pt idx="162" formatCode="0.00">
                  <c:v>1917.0833333333333</c:v>
                </c:pt>
                <c:pt idx="163" formatCode="0.00">
                  <c:v>1911.6499999999999</c:v>
                </c:pt>
                <c:pt idx="164" formatCode="0.00">
                  <c:v>1927.57</c:v>
                </c:pt>
                <c:pt idx="165" formatCode="0.00">
                  <c:v>1938.4333333333332</c:v>
                </c:pt>
                <c:pt idx="166" formatCode="0.00">
                  <c:v>1928.4566666666667</c:v>
                </c:pt>
                <c:pt idx="167" formatCode="0.00">
                  <c:v>1905.9033333333334</c:v>
                </c:pt>
                <c:pt idx="168" formatCode="0.00">
                  <c:v>1888.0966666666666</c:v>
                </c:pt>
                <c:pt idx="169" formatCode="0.00">
                  <c:v>1882.4933333333331</c:v>
                </c:pt>
                <c:pt idx="170" formatCode="0.00">
                  <c:v>1882.7366666666667</c:v>
                </c:pt>
                <c:pt idx="171" formatCode="0.00">
                  <c:v>1882.6266666666663</c:v>
                </c:pt>
                <c:pt idx="172" formatCode="0.00">
                  <c:v>1879.1366666666665</c:v>
                </c:pt>
                <c:pt idx="173" formatCode="0.00">
                  <c:v>1875.3933333333334</c:v>
                </c:pt>
                <c:pt idx="174" formatCode="0.00">
                  <c:v>1868.8833333333332</c:v>
                </c:pt>
                <c:pt idx="175" formatCode="0.00">
                  <c:v>1862.4533333333331</c:v>
                </c:pt>
                <c:pt idx="176" formatCode="0.00">
                  <c:v>1853.2933333333333</c:v>
                </c:pt>
                <c:pt idx="177" formatCode="0.00">
                  <c:v>1837.6000000000001</c:v>
                </c:pt>
                <c:pt idx="178" formatCode="0.00">
                  <c:v>1812.4266666666665</c:v>
                </c:pt>
                <c:pt idx="179" formatCode="0.00">
                  <c:v>1775.1433333333334</c:v>
                </c:pt>
                <c:pt idx="180" formatCode="0.00">
                  <c:v>1721.1533333333334</c:v>
                </c:pt>
                <c:pt idx="181" formatCode="0.00">
                  <c:v>1629.07</c:v>
                </c:pt>
                <c:pt idx="182" formatCode="0.00">
                  <c:v>1532.0466666666669</c:v>
                </c:pt>
                <c:pt idx="183" formatCode="0.00">
                  <c:v>1483.87</c:v>
                </c:pt>
                <c:pt idx="184" formatCode="0.00">
                  <c:v>1484.7433333333331</c:v>
                </c:pt>
                <c:pt idx="185" formatCode="0.00">
                  <c:v>1519.1133333333335</c:v>
                </c:pt>
                <c:pt idx="186" formatCode="0.00">
                  <c:v>1543.2233333333334</c:v>
                </c:pt>
                <c:pt idx="187" formatCode="0.00">
                  <c:v>1566.0833333333333</c:v>
                </c:pt>
                <c:pt idx="188" formatCode="0.00">
                  <c:v>1566.8466666666666</c:v>
                </c:pt>
                <c:pt idx="189" formatCode="0.00">
                  <c:v>1544.0033333333333</c:v>
                </c:pt>
                <c:pt idx="190" formatCode="0.00">
                  <c:v>1518.22</c:v>
                </c:pt>
                <c:pt idx="191" formatCode="0.00">
                  <c:v>1494.5833333333333</c:v>
                </c:pt>
                <c:pt idx="192" formatCode="0.00">
                  <c:v>1468.39</c:v>
                </c:pt>
                <c:pt idx="193" formatCode="0.00">
                  <c:v>1430.5833333333333</c:v>
                </c:pt>
                <c:pt idx="194" formatCode="0.00">
                  <c:v>1389.9399999999998</c:v>
                </c:pt>
                <c:pt idx="195" formatCode="0.00">
                  <c:v>1362.3433333333335</c:v>
                </c:pt>
                <c:pt idx="196" formatCode="0.00">
                  <c:v>1354.5066666666669</c:v>
                </c:pt>
                <c:pt idx="197" formatCode="0.00">
                  <c:v>1366.87</c:v>
                </c:pt>
                <c:pt idx="198" formatCode="0.00">
                  <c:v>1396.0166666666667</c:v>
                </c:pt>
                <c:pt idx="199" formatCode="0.00">
                  <c:v>1421.1533333333334</c:v>
                </c:pt>
                <c:pt idx="200" formatCode="0.00">
                  <c:v>1428.8033333333333</c:v>
                </c:pt>
                <c:pt idx="201" formatCode="0.00">
                  <c:v>1419.0133333333333</c:v>
                </c:pt>
                <c:pt idx="202" formatCode="0.00">
                  <c:v>1412.1633333333332</c:v>
                </c:pt>
                <c:pt idx="203" formatCode="0.00">
                  <c:v>1417.25</c:v>
                </c:pt>
                <c:pt idx="204" formatCode="0.00">
                  <c:v>1432.72</c:v>
                </c:pt>
                <c:pt idx="205" formatCode="0.00">
                  <c:v>1463.1466666666668</c:v>
                </c:pt>
                <c:pt idx="206" formatCode="0.00">
                  <c:v>1493.0466666666664</c:v>
                </c:pt>
                <c:pt idx="207" formatCode="0.00">
                  <c:v>1510.4466666666667</c:v>
                </c:pt>
                <c:pt idx="208" formatCode="0.00">
                  <c:v>1503.6666666666667</c:v>
                </c:pt>
                <c:pt idx="209" formatCode="0.00">
                  <c:v>1491.8433333333332</c:v>
                </c:pt>
                <c:pt idx="210" formatCode="0.00">
                  <c:v>1476.7633333333333</c:v>
                </c:pt>
                <c:pt idx="211" formatCode="0.00">
                  <c:v>1460.4566666666667</c:v>
                </c:pt>
                <c:pt idx="212" formatCode="0.00">
                  <c:v>1450.6699999999998</c:v>
                </c:pt>
                <c:pt idx="213" formatCode="0.00">
                  <c:v>1456.6999999999998</c:v>
                </c:pt>
                <c:pt idx="214" formatCode="0.00">
                  <c:v>1478.6566666666668</c:v>
                </c:pt>
                <c:pt idx="215" formatCode="0.00">
                  <c:v>1501.7533333333333</c:v>
                </c:pt>
                <c:pt idx="216" formatCode="0.00">
                  <c:v>1521.9566666666667</c:v>
                </c:pt>
                <c:pt idx="217" formatCode="0.00">
                  <c:v>1537.7133333333334</c:v>
                </c:pt>
                <c:pt idx="218" formatCode="0.00">
                  <c:v>1552.1933333333334</c:v>
                </c:pt>
                <c:pt idx="219" formatCode="0.00">
                  <c:v>1558.0533333333333</c:v>
                </c:pt>
                <c:pt idx="220" formatCode="0.00">
                  <c:v>1557.9099999999999</c:v>
                </c:pt>
                <c:pt idx="221" formatCode="0.00">
                  <c:v>1563.1566666666665</c:v>
                </c:pt>
                <c:pt idx="222" formatCode="0.00">
                  <c:v>1580.2333333333333</c:v>
                </c:pt>
                <c:pt idx="223" formatCode="0.00">
                  <c:v>1600.0933333333332</c:v>
                </c:pt>
                <c:pt idx="224" formatCode="0.00">
                  <c:v>1612.76</c:v>
                </c:pt>
                <c:pt idx="225" formatCode="0.00">
                  <c:v>1622.26</c:v>
                </c:pt>
                <c:pt idx="226" formatCode="0.00">
                  <c:v>1645.6633333333332</c:v>
                </c:pt>
                <c:pt idx="227" formatCode="0.00">
                  <c:v>1633.2033333333331</c:v>
                </c:pt>
                <c:pt idx="228" formatCode="0.00">
                  <c:v>1565.0533333333333</c:v>
                </c:pt>
                <c:pt idx="229" formatCode="0.00">
                  <c:v>1455.0766666666666</c:v>
                </c:pt>
                <c:pt idx="230" formatCode="0.00">
                  <c:v>1376.03</c:v>
                </c:pt>
                <c:pt idx="231" formatCode="0.00">
                  <c:v>1354.8266666666666</c:v>
                </c:pt>
                <c:pt idx="232" formatCode="0.00">
                  <c:v>1379.2266666666667</c:v>
                </c:pt>
                <c:pt idx="233" formatCode="0.00">
                  <c:v>1437.0433333333333</c:v>
                </c:pt>
                <c:pt idx="234" formatCode="0.00">
                  <c:v>1486.3833333333332</c:v>
                </c:pt>
                <c:pt idx="235" formatCode="0.00">
                  <c:v>1508.7533333333333</c:v>
                </c:pt>
                <c:pt idx="236" formatCode="0.00">
                  <c:v>1500.92</c:v>
                </c:pt>
                <c:pt idx="237" formatCode="0.00">
                  <c:v>1504.83</c:v>
                </c:pt>
                <c:pt idx="238" formatCode="0.00">
                  <c:v>1521.1533333333334</c:v>
                </c:pt>
                <c:pt idx="239" formatCode="0.00">
                  <c:v>1535.1299999999999</c:v>
                </c:pt>
                <c:pt idx="240" formatCode="0.00">
                  <c:v>1541.53</c:v>
                </c:pt>
                <c:pt idx="241" formatCode="0.00">
                  <c:v>1550.8533333333332</c:v>
                </c:pt>
                <c:pt idx="242" formatCode="0.00">
                  <c:v>1554.0666666666666</c:v>
                </c:pt>
                <c:pt idx="243" formatCode="0.00">
                  <c:v>1527.5966666666666</c:v>
                </c:pt>
                <c:pt idx="244" formatCode="0.00">
                  <c:v>1446.0033333333333</c:v>
                </c:pt>
                <c:pt idx="245" formatCode="0.00">
                  <c:v>1349.2666666666667</c:v>
                </c:pt>
                <c:pt idx="246" formatCode="0.00">
                  <c:v>1300.54</c:v>
                </c:pt>
                <c:pt idx="247" formatCode="0.00">
                  <c:v>1312.7366666666667</c:v>
                </c:pt>
                <c:pt idx="248" formatCode="0.00">
                  <c:v>1348.0733333333335</c:v>
                </c:pt>
                <c:pt idx="249" formatCode="0.00">
                  <c:v>1357.9366666666667</c:v>
                </c:pt>
                <c:pt idx="250" formatCode="0.00">
                  <c:v>1348.9466666666667</c:v>
                </c:pt>
                <c:pt idx="251" formatCode="0.00">
                  <c:v>1335.1133333333335</c:v>
                </c:pt>
                <c:pt idx="252" formatCode="0.00">
                  <c:v>1340.2133333333334</c:v>
                </c:pt>
                <c:pt idx="253" formatCode="0.00">
                  <c:v>1376.3999999999999</c:v>
                </c:pt>
                <c:pt idx="254" formatCode="0.00">
                  <c:v>1424.2766666666666</c:v>
                </c:pt>
                <c:pt idx="255" formatCode="0.00">
                  <c:v>1472.7766666666666</c:v>
                </c:pt>
                <c:pt idx="256" formatCode="0.00">
                  <c:v>1503.67</c:v>
                </c:pt>
                <c:pt idx="257" formatCode="0.00">
                  <c:v>1529.7666666666667</c:v>
                </c:pt>
                <c:pt idx="258" formatCode="0.00">
                  <c:v>1551.12</c:v>
                </c:pt>
                <c:pt idx="259" formatCode="0.00">
                  <c:v>1582.7</c:v>
                </c:pt>
                <c:pt idx="260" formatCode="0.00">
                  <c:v>1617.4466666666667</c:v>
                </c:pt>
                <c:pt idx="261" formatCode="0.00">
                  <c:v>1639.2300000000002</c:v>
                </c:pt>
                <c:pt idx="262" formatCode="0.00">
                  <c:v>1666.9166666666667</c:v>
                </c:pt>
                <c:pt idx="263" formatCode="0.00">
                  <c:v>1697.4633333333334</c:v>
                </c:pt>
                <c:pt idx="264" formatCode="0.00">
                  <c:v>1698.6933333333334</c:v>
                </c:pt>
                <c:pt idx="265" formatCode="0.00">
                  <c:v>1672.9933333333336</c:v>
                </c:pt>
                <c:pt idx="266" formatCode="0.00">
                  <c:v>1665.3999999999999</c:v>
                </c:pt>
                <c:pt idx="267" formatCode="0.00">
                  <c:v>1762.7633333333333</c:v>
                </c:pt>
                <c:pt idx="268" formatCode="0.00">
                  <c:v>1876.5333333333331</c:v>
                </c:pt>
                <c:pt idx="269" formatCode="0.00">
                  <c:v>1960.6866666666665</c:v>
                </c:pt>
                <c:pt idx="270" formatCode="0.00">
                  <c:v>2009.2</c:v>
                </c:pt>
                <c:pt idx="271" formatCode="0.00">
                  <c:v>2027.0199999999998</c:v>
                </c:pt>
                <c:pt idx="272" formatCode="0.00">
                  <c:v>1968.7266666666667</c:v>
                </c:pt>
                <c:pt idx="273" formatCode="0.00">
                  <c:v>1850.7266666666667</c:v>
                </c:pt>
                <c:pt idx="274" formatCode="0.00">
                  <c:v>1729.6133333333335</c:v>
                </c:pt>
                <c:pt idx="275" formatCode="0.00">
                  <c:v>1682.3233333333335</c:v>
                </c:pt>
                <c:pt idx="276" formatCode="0.00">
                  <c:v>1626.8833333333334</c:v>
                </c:pt>
                <c:pt idx="277" formatCode="0.00">
                  <c:v>1592.3100000000002</c:v>
                </c:pt>
                <c:pt idx="278" formatCode="0.00">
                  <c:v>1568.3666666666668</c:v>
                </c:pt>
                <c:pt idx="279" formatCode="0.00">
                  <c:v>1577.89</c:v>
                </c:pt>
                <c:pt idx="280" formatCode="0.00">
                  <c:v>1603.8966666666665</c:v>
                </c:pt>
                <c:pt idx="281" formatCode="0.00">
                  <c:v>1620.67</c:v>
                </c:pt>
                <c:pt idx="282" formatCode="0.00">
                  <c:v>1616.8000000000002</c:v>
                </c:pt>
                <c:pt idx="283" formatCode="0.00">
                  <c:v>1598.3100000000002</c:v>
                </c:pt>
                <c:pt idx="284" formatCode="0.00">
                  <c:v>1627.6266666666668</c:v>
                </c:pt>
                <c:pt idx="285" formatCode="0.00">
                  <c:v>1690.4633333333331</c:v>
                </c:pt>
                <c:pt idx="286" formatCode="0.00">
                  <c:v>1753.9333333333334</c:v>
                </c:pt>
                <c:pt idx="287" formatCode="0.00">
                  <c:v>1743.03</c:v>
                </c:pt>
                <c:pt idx="288" formatCode="0.00">
                  <c:v>1686.8400000000001</c:v>
                </c:pt>
                <c:pt idx="289" formatCode="0.00">
                  <c:v>1617.96</c:v>
                </c:pt>
                <c:pt idx="290" formatCode="0.00">
                  <c:v>1594.78</c:v>
                </c:pt>
                <c:pt idx="291" formatCode="0.00">
                  <c:v>1607.6200000000001</c:v>
                </c:pt>
                <c:pt idx="292" formatCode="0.00">
                  <c:v>1647.1333333333332</c:v>
                </c:pt>
                <c:pt idx="293" formatCode="0.00">
                  <c:v>1674.7866666666666</c:v>
                </c:pt>
                <c:pt idx="294" formatCode="0.00">
                  <c:v>1680.8766666666668</c:v>
                </c:pt>
                <c:pt idx="295" formatCode="0.00">
                  <c:v>1687.3233333333335</c:v>
                </c:pt>
                <c:pt idx="296" formatCode="0.00">
                  <c:v>1685.26</c:v>
                </c:pt>
                <c:pt idx="297" formatCode="0.00">
                  <c:v>1673.5366666666666</c:v>
                </c:pt>
                <c:pt idx="298" formatCode="0.00">
                  <c:v>1634.9399999999998</c:v>
                </c:pt>
                <c:pt idx="299" formatCode="0.00">
                  <c:v>1613.9433333333334</c:v>
                </c:pt>
                <c:pt idx="300" formatCode="0.00">
                  <c:v>1624.4233333333334</c:v>
                </c:pt>
                <c:pt idx="301" formatCode="0.00">
                  <c:v>1663.74</c:v>
                </c:pt>
                <c:pt idx="302" formatCode="0.00">
                  <c:v>1697.0633333333335</c:v>
                </c:pt>
                <c:pt idx="303" formatCode="0.00">
                  <c:v>1708.8266666666668</c:v>
                </c:pt>
                <c:pt idx="304" formatCode="0.00">
                  <c:v>1687.96</c:v>
                </c:pt>
                <c:pt idx="305" formatCode="0.00">
                  <c:v>1657.3566666666666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2-47A7-AF71-44CE85A5AE02}"/>
            </c:ext>
          </c:extLst>
        </c:ser>
        <c:ser>
          <c:idx val="2"/>
          <c:order val="2"/>
          <c:tx>
            <c:strRef>
              <c:f>'Gasoline Forecast'!$H$5</c:f>
              <c:strCache>
                <c:ptCount val="1"/>
                <c:pt idx="0">
                  <c:v>6 Months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'Gasoline Forecast'!$E$6:$E$311</c:f>
              <c:strCache>
                <c:ptCount val="306"/>
                <c:pt idx="0">
                  <c:v>January 2000</c:v>
                </c:pt>
                <c:pt idx="1">
                  <c:v>February 2000</c:v>
                </c:pt>
                <c:pt idx="2">
                  <c:v>March 2000</c:v>
                </c:pt>
                <c:pt idx="3">
                  <c:v>April 2000</c:v>
                </c:pt>
                <c:pt idx="4">
                  <c:v>May 2000</c:v>
                </c:pt>
                <c:pt idx="5">
                  <c:v>June 2000</c:v>
                </c:pt>
                <c:pt idx="6">
                  <c:v>July 2000</c:v>
                </c:pt>
                <c:pt idx="7">
                  <c:v>August 2000</c:v>
                </c:pt>
                <c:pt idx="8">
                  <c:v>September 2000</c:v>
                </c:pt>
                <c:pt idx="9">
                  <c:v>October 2000</c:v>
                </c:pt>
                <c:pt idx="10">
                  <c:v>November 2000</c:v>
                </c:pt>
                <c:pt idx="11">
                  <c:v>December 2000</c:v>
                </c:pt>
                <c:pt idx="12">
                  <c:v>January 2001</c:v>
                </c:pt>
                <c:pt idx="13">
                  <c:v>February 2001</c:v>
                </c:pt>
                <c:pt idx="14">
                  <c:v>March 2001</c:v>
                </c:pt>
                <c:pt idx="15">
                  <c:v>April 2001</c:v>
                </c:pt>
                <c:pt idx="16">
                  <c:v>May 2001</c:v>
                </c:pt>
                <c:pt idx="17">
                  <c:v>June 2001</c:v>
                </c:pt>
                <c:pt idx="18">
                  <c:v>July 2001</c:v>
                </c:pt>
                <c:pt idx="19">
                  <c:v>August 2001</c:v>
                </c:pt>
                <c:pt idx="20">
                  <c:v>September 2001</c:v>
                </c:pt>
                <c:pt idx="21">
                  <c:v>October 2001</c:v>
                </c:pt>
                <c:pt idx="22">
                  <c:v>November 2001</c:v>
                </c:pt>
                <c:pt idx="23">
                  <c:v>December 2001</c:v>
                </c:pt>
                <c:pt idx="24">
                  <c:v>January 2002</c:v>
                </c:pt>
                <c:pt idx="25">
                  <c:v>February 2002</c:v>
                </c:pt>
                <c:pt idx="26">
                  <c:v>March 2002</c:v>
                </c:pt>
                <c:pt idx="27">
                  <c:v>April 2002</c:v>
                </c:pt>
                <c:pt idx="28">
                  <c:v>May 2002</c:v>
                </c:pt>
                <c:pt idx="29">
                  <c:v>June 2002</c:v>
                </c:pt>
                <c:pt idx="30">
                  <c:v>July 2002</c:v>
                </c:pt>
                <c:pt idx="31">
                  <c:v>August 2002</c:v>
                </c:pt>
                <c:pt idx="32">
                  <c:v>September 2002</c:v>
                </c:pt>
                <c:pt idx="33">
                  <c:v>October 2002</c:v>
                </c:pt>
                <c:pt idx="34">
                  <c:v>November 2002</c:v>
                </c:pt>
                <c:pt idx="35">
                  <c:v>December 2002</c:v>
                </c:pt>
                <c:pt idx="36">
                  <c:v>January 2003</c:v>
                </c:pt>
                <c:pt idx="37">
                  <c:v>February 2003</c:v>
                </c:pt>
                <c:pt idx="38">
                  <c:v>March 2003</c:v>
                </c:pt>
                <c:pt idx="39">
                  <c:v>April 2003</c:v>
                </c:pt>
                <c:pt idx="40">
                  <c:v>May 2003</c:v>
                </c:pt>
                <c:pt idx="41">
                  <c:v>June 2003</c:v>
                </c:pt>
                <c:pt idx="42">
                  <c:v>July 2003</c:v>
                </c:pt>
                <c:pt idx="43">
                  <c:v>August 2003</c:v>
                </c:pt>
                <c:pt idx="44">
                  <c:v>September 2003</c:v>
                </c:pt>
                <c:pt idx="45">
                  <c:v>October 2003</c:v>
                </c:pt>
                <c:pt idx="46">
                  <c:v>November 2003</c:v>
                </c:pt>
                <c:pt idx="47">
                  <c:v>December 2003</c:v>
                </c:pt>
                <c:pt idx="48">
                  <c:v>January 2004</c:v>
                </c:pt>
                <c:pt idx="49">
                  <c:v>February 2004</c:v>
                </c:pt>
                <c:pt idx="50">
                  <c:v>March 2004</c:v>
                </c:pt>
                <c:pt idx="51">
                  <c:v>April 2004</c:v>
                </c:pt>
                <c:pt idx="52">
                  <c:v>May 2004</c:v>
                </c:pt>
                <c:pt idx="53">
                  <c:v>June 2004</c:v>
                </c:pt>
                <c:pt idx="54">
                  <c:v>July 2004</c:v>
                </c:pt>
                <c:pt idx="55">
                  <c:v>August 2004</c:v>
                </c:pt>
                <c:pt idx="56">
                  <c:v>September 2004</c:v>
                </c:pt>
                <c:pt idx="57">
                  <c:v>October 2004</c:v>
                </c:pt>
                <c:pt idx="58">
                  <c:v>November 2004</c:v>
                </c:pt>
                <c:pt idx="59">
                  <c:v>December 2004</c:v>
                </c:pt>
                <c:pt idx="60">
                  <c:v>January 2005</c:v>
                </c:pt>
                <c:pt idx="61">
                  <c:v>February 2005</c:v>
                </c:pt>
                <c:pt idx="62">
                  <c:v>March 2005</c:v>
                </c:pt>
                <c:pt idx="63">
                  <c:v>April 2005</c:v>
                </c:pt>
                <c:pt idx="64">
                  <c:v>May 2005</c:v>
                </c:pt>
                <c:pt idx="65">
                  <c:v>June 2005</c:v>
                </c:pt>
                <c:pt idx="66">
                  <c:v>July 2005</c:v>
                </c:pt>
                <c:pt idx="67">
                  <c:v>August 2005</c:v>
                </c:pt>
                <c:pt idx="68">
                  <c:v>September 2005</c:v>
                </c:pt>
                <c:pt idx="69">
                  <c:v>October 2005</c:v>
                </c:pt>
                <c:pt idx="70">
                  <c:v>November 2005</c:v>
                </c:pt>
                <c:pt idx="71">
                  <c:v>December 2005</c:v>
                </c:pt>
                <c:pt idx="72">
                  <c:v>January 2006</c:v>
                </c:pt>
                <c:pt idx="73">
                  <c:v>February 2006</c:v>
                </c:pt>
                <c:pt idx="74">
                  <c:v>March 2006</c:v>
                </c:pt>
                <c:pt idx="75">
                  <c:v>April 2006</c:v>
                </c:pt>
                <c:pt idx="76">
                  <c:v>May 2006</c:v>
                </c:pt>
                <c:pt idx="77">
                  <c:v>June 2006</c:v>
                </c:pt>
                <c:pt idx="78">
                  <c:v>July 2006</c:v>
                </c:pt>
                <c:pt idx="79">
                  <c:v>August 2006</c:v>
                </c:pt>
                <c:pt idx="80">
                  <c:v>September 2006</c:v>
                </c:pt>
                <c:pt idx="81">
                  <c:v>October 2006</c:v>
                </c:pt>
                <c:pt idx="82">
                  <c:v>November 2006</c:v>
                </c:pt>
                <c:pt idx="83">
                  <c:v>December 2006</c:v>
                </c:pt>
                <c:pt idx="84">
                  <c:v>January 2007</c:v>
                </c:pt>
                <c:pt idx="85">
                  <c:v>February 2007</c:v>
                </c:pt>
                <c:pt idx="86">
                  <c:v>March 2007</c:v>
                </c:pt>
                <c:pt idx="87">
                  <c:v>April 2007</c:v>
                </c:pt>
                <c:pt idx="88">
                  <c:v>May 2007</c:v>
                </c:pt>
                <c:pt idx="89">
                  <c:v>June 2007</c:v>
                </c:pt>
                <c:pt idx="90">
                  <c:v>July 2007</c:v>
                </c:pt>
                <c:pt idx="91">
                  <c:v>August 2007</c:v>
                </c:pt>
                <c:pt idx="92">
                  <c:v>September 2007</c:v>
                </c:pt>
                <c:pt idx="93">
                  <c:v>October 2007</c:v>
                </c:pt>
                <c:pt idx="94">
                  <c:v>November 2007</c:v>
                </c:pt>
                <c:pt idx="95">
                  <c:v>December 2007</c:v>
                </c:pt>
                <c:pt idx="96">
                  <c:v>January 2008</c:v>
                </c:pt>
                <c:pt idx="97">
                  <c:v>February 2008</c:v>
                </c:pt>
                <c:pt idx="98">
                  <c:v>March 2008</c:v>
                </c:pt>
                <c:pt idx="99">
                  <c:v>April 2008</c:v>
                </c:pt>
                <c:pt idx="100">
                  <c:v>May 2008</c:v>
                </c:pt>
                <c:pt idx="101">
                  <c:v>June 2008</c:v>
                </c:pt>
                <c:pt idx="102">
                  <c:v>July 2008</c:v>
                </c:pt>
                <c:pt idx="103">
                  <c:v>August 2008</c:v>
                </c:pt>
                <c:pt idx="104">
                  <c:v>September 2008</c:v>
                </c:pt>
                <c:pt idx="105">
                  <c:v>October 2008</c:v>
                </c:pt>
                <c:pt idx="106">
                  <c:v>November 2008</c:v>
                </c:pt>
                <c:pt idx="107">
                  <c:v>December 2008</c:v>
                </c:pt>
                <c:pt idx="108">
                  <c:v>January 2009</c:v>
                </c:pt>
                <c:pt idx="109">
                  <c:v>February 2009</c:v>
                </c:pt>
                <c:pt idx="110">
                  <c:v>March 2009</c:v>
                </c:pt>
                <c:pt idx="111">
                  <c:v>April 2009</c:v>
                </c:pt>
                <c:pt idx="112">
                  <c:v>May 2009</c:v>
                </c:pt>
                <c:pt idx="113">
                  <c:v>June 2009</c:v>
                </c:pt>
                <c:pt idx="114">
                  <c:v>July 2009</c:v>
                </c:pt>
                <c:pt idx="115">
                  <c:v>August 2009</c:v>
                </c:pt>
                <c:pt idx="116">
                  <c:v>September 2009</c:v>
                </c:pt>
                <c:pt idx="117">
                  <c:v>October 2009</c:v>
                </c:pt>
                <c:pt idx="118">
                  <c:v>November 2009</c:v>
                </c:pt>
                <c:pt idx="119">
                  <c:v>December 2009</c:v>
                </c:pt>
                <c:pt idx="120">
                  <c:v>January 2010</c:v>
                </c:pt>
                <c:pt idx="121">
                  <c:v>February 2010</c:v>
                </c:pt>
                <c:pt idx="122">
                  <c:v>March 2010</c:v>
                </c:pt>
                <c:pt idx="123">
                  <c:v>April 2010</c:v>
                </c:pt>
                <c:pt idx="124">
                  <c:v>May 2010</c:v>
                </c:pt>
                <c:pt idx="125">
                  <c:v>June 2010</c:v>
                </c:pt>
                <c:pt idx="126">
                  <c:v>July 2010</c:v>
                </c:pt>
                <c:pt idx="127">
                  <c:v>August 2010</c:v>
                </c:pt>
                <c:pt idx="128">
                  <c:v>September 2010</c:v>
                </c:pt>
                <c:pt idx="129">
                  <c:v>October 2010</c:v>
                </c:pt>
                <c:pt idx="130">
                  <c:v>November 2010</c:v>
                </c:pt>
                <c:pt idx="131">
                  <c:v>December 2010</c:v>
                </c:pt>
                <c:pt idx="132">
                  <c:v>January 2011</c:v>
                </c:pt>
                <c:pt idx="133">
                  <c:v>February 2011</c:v>
                </c:pt>
                <c:pt idx="134">
                  <c:v>March 2011</c:v>
                </c:pt>
                <c:pt idx="135">
                  <c:v>April 2011</c:v>
                </c:pt>
                <c:pt idx="136">
                  <c:v>May 2011</c:v>
                </c:pt>
                <c:pt idx="137">
                  <c:v>June 2011</c:v>
                </c:pt>
                <c:pt idx="138">
                  <c:v>July 2011</c:v>
                </c:pt>
                <c:pt idx="139">
                  <c:v>August 2011</c:v>
                </c:pt>
                <c:pt idx="140">
                  <c:v>September 2011</c:v>
                </c:pt>
                <c:pt idx="141">
                  <c:v>October 2011</c:v>
                </c:pt>
                <c:pt idx="142">
                  <c:v>November 2011</c:v>
                </c:pt>
                <c:pt idx="143">
                  <c:v>December 2011</c:v>
                </c:pt>
                <c:pt idx="144">
                  <c:v>January 2012</c:v>
                </c:pt>
                <c:pt idx="145">
                  <c:v>February 2012</c:v>
                </c:pt>
                <c:pt idx="146">
                  <c:v>March 2012</c:v>
                </c:pt>
                <c:pt idx="147">
                  <c:v>April 2012</c:v>
                </c:pt>
                <c:pt idx="148">
                  <c:v>May 2012</c:v>
                </c:pt>
                <c:pt idx="149">
                  <c:v>June 2012</c:v>
                </c:pt>
                <c:pt idx="150">
                  <c:v>July 2012</c:v>
                </c:pt>
                <c:pt idx="151">
                  <c:v>August 2012</c:v>
                </c:pt>
                <c:pt idx="152">
                  <c:v>September 2012</c:v>
                </c:pt>
                <c:pt idx="153">
                  <c:v>October 2012</c:v>
                </c:pt>
                <c:pt idx="154">
                  <c:v>November 2012</c:v>
                </c:pt>
                <c:pt idx="155">
                  <c:v>December 2012</c:v>
                </c:pt>
                <c:pt idx="156">
                  <c:v>January 2013</c:v>
                </c:pt>
                <c:pt idx="157">
                  <c:v>February 2013</c:v>
                </c:pt>
                <c:pt idx="158">
                  <c:v>March 2013</c:v>
                </c:pt>
                <c:pt idx="159">
                  <c:v>April 2013</c:v>
                </c:pt>
                <c:pt idx="160">
                  <c:v>May 2013</c:v>
                </c:pt>
                <c:pt idx="161">
                  <c:v>June 2013</c:v>
                </c:pt>
                <c:pt idx="162">
                  <c:v>July 2013</c:v>
                </c:pt>
                <c:pt idx="163">
                  <c:v>August 2013</c:v>
                </c:pt>
                <c:pt idx="164">
                  <c:v>September 2013</c:v>
                </c:pt>
                <c:pt idx="165">
                  <c:v>October 2013</c:v>
                </c:pt>
                <c:pt idx="166">
                  <c:v>November 2013</c:v>
                </c:pt>
                <c:pt idx="167">
                  <c:v>December 2013</c:v>
                </c:pt>
                <c:pt idx="168">
                  <c:v>January 2014</c:v>
                </c:pt>
                <c:pt idx="169">
                  <c:v>February 2014</c:v>
                </c:pt>
                <c:pt idx="170">
                  <c:v>March 2014</c:v>
                </c:pt>
                <c:pt idx="171">
                  <c:v>April 2014</c:v>
                </c:pt>
                <c:pt idx="172">
                  <c:v>May 2014</c:v>
                </c:pt>
                <c:pt idx="173">
                  <c:v>June 2014</c:v>
                </c:pt>
                <c:pt idx="174">
                  <c:v>July 2014</c:v>
                </c:pt>
                <c:pt idx="175">
                  <c:v>August 2014</c:v>
                </c:pt>
                <c:pt idx="176">
                  <c:v>September 2014</c:v>
                </c:pt>
                <c:pt idx="177">
                  <c:v>October 2014</c:v>
                </c:pt>
                <c:pt idx="178">
                  <c:v>November 2014</c:v>
                </c:pt>
                <c:pt idx="179">
                  <c:v>December 2014</c:v>
                </c:pt>
                <c:pt idx="180">
                  <c:v>January 2015</c:v>
                </c:pt>
                <c:pt idx="181">
                  <c:v>February 2015</c:v>
                </c:pt>
                <c:pt idx="182">
                  <c:v>March 2015</c:v>
                </c:pt>
                <c:pt idx="183">
                  <c:v>April 2015</c:v>
                </c:pt>
                <c:pt idx="184">
                  <c:v>May 2015</c:v>
                </c:pt>
                <c:pt idx="185">
                  <c:v>June 2015</c:v>
                </c:pt>
                <c:pt idx="186">
                  <c:v>July 2015</c:v>
                </c:pt>
                <c:pt idx="187">
                  <c:v>August 2015</c:v>
                </c:pt>
                <c:pt idx="188">
                  <c:v>September 2015</c:v>
                </c:pt>
                <c:pt idx="189">
                  <c:v>October 2015</c:v>
                </c:pt>
                <c:pt idx="190">
                  <c:v>November 2015</c:v>
                </c:pt>
                <c:pt idx="191">
                  <c:v>December 2015</c:v>
                </c:pt>
                <c:pt idx="192">
                  <c:v>January 2016</c:v>
                </c:pt>
                <c:pt idx="193">
                  <c:v>February 2016</c:v>
                </c:pt>
                <c:pt idx="194">
                  <c:v>March 2016</c:v>
                </c:pt>
                <c:pt idx="195">
                  <c:v>April 2016</c:v>
                </c:pt>
                <c:pt idx="196">
                  <c:v>May 2016</c:v>
                </c:pt>
                <c:pt idx="197">
                  <c:v>June 2016</c:v>
                </c:pt>
                <c:pt idx="198">
                  <c:v>July 2016</c:v>
                </c:pt>
                <c:pt idx="199">
                  <c:v>August 2016</c:v>
                </c:pt>
                <c:pt idx="200">
                  <c:v>September 2016</c:v>
                </c:pt>
                <c:pt idx="201">
                  <c:v>October 2016</c:v>
                </c:pt>
                <c:pt idx="202">
                  <c:v>November 2016</c:v>
                </c:pt>
                <c:pt idx="203">
                  <c:v>December 2016</c:v>
                </c:pt>
                <c:pt idx="204">
                  <c:v>January 2017</c:v>
                </c:pt>
                <c:pt idx="205">
                  <c:v>February 2017</c:v>
                </c:pt>
                <c:pt idx="206">
                  <c:v>March 2017</c:v>
                </c:pt>
                <c:pt idx="207">
                  <c:v>April 2017</c:v>
                </c:pt>
                <c:pt idx="208">
                  <c:v>May 2017</c:v>
                </c:pt>
                <c:pt idx="209">
                  <c:v>June 2017</c:v>
                </c:pt>
                <c:pt idx="210">
                  <c:v>July 2017</c:v>
                </c:pt>
                <c:pt idx="211">
                  <c:v>August 2017</c:v>
                </c:pt>
                <c:pt idx="212">
                  <c:v>September 2017</c:v>
                </c:pt>
                <c:pt idx="213">
                  <c:v>October 2017</c:v>
                </c:pt>
                <c:pt idx="214">
                  <c:v>November 2017</c:v>
                </c:pt>
                <c:pt idx="215">
                  <c:v>December 2017</c:v>
                </c:pt>
                <c:pt idx="216">
                  <c:v>January 2018</c:v>
                </c:pt>
                <c:pt idx="217">
                  <c:v>February 2018</c:v>
                </c:pt>
                <c:pt idx="218">
                  <c:v>March 2018</c:v>
                </c:pt>
                <c:pt idx="219">
                  <c:v>April 2018</c:v>
                </c:pt>
                <c:pt idx="220">
                  <c:v>May 2018</c:v>
                </c:pt>
                <c:pt idx="221">
                  <c:v>June 2018</c:v>
                </c:pt>
                <c:pt idx="222">
                  <c:v>July 2018</c:v>
                </c:pt>
                <c:pt idx="223">
                  <c:v>August 2018</c:v>
                </c:pt>
                <c:pt idx="224">
                  <c:v>September 2018</c:v>
                </c:pt>
                <c:pt idx="225">
                  <c:v>October 2018</c:v>
                </c:pt>
                <c:pt idx="226">
                  <c:v>November 2018</c:v>
                </c:pt>
                <c:pt idx="227">
                  <c:v>December 2018</c:v>
                </c:pt>
                <c:pt idx="228">
                  <c:v>January 2019</c:v>
                </c:pt>
                <c:pt idx="229">
                  <c:v>February 2019</c:v>
                </c:pt>
                <c:pt idx="230">
                  <c:v>March 2019</c:v>
                </c:pt>
                <c:pt idx="231">
                  <c:v>April 2019</c:v>
                </c:pt>
                <c:pt idx="232">
                  <c:v>May 2019</c:v>
                </c:pt>
                <c:pt idx="233">
                  <c:v>June 2019</c:v>
                </c:pt>
                <c:pt idx="234">
                  <c:v>July 2019</c:v>
                </c:pt>
                <c:pt idx="235">
                  <c:v>August 2019</c:v>
                </c:pt>
                <c:pt idx="236">
                  <c:v>September 2019</c:v>
                </c:pt>
                <c:pt idx="237">
                  <c:v>October 2019</c:v>
                </c:pt>
                <c:pt idx="238">
                  <c:v>November 2019</c:v>
                </c:pt>
                <c:pt idx="239">
                  <c:v>December 2019</c:v>
                </c:pt>
                <c:pt idx="240">
                  <c:v>January 2020</c:v>
                </c:pt>
                <c:pt idx="241">
                  <c:v>February 2020</c:v>
                </c:pt>
                <c:pt idx="242">
                  <c:v>March 2020</c:v>
                </c:pt>
                <c:pt idx="243">
                  <c:v>April 2020</c:v>
                </c:pt>
                <c:pt idx="244">
                  <c:v>May 2020</c:v>
                </c:pt>
                <c:pt idx="245">
                  <c:v>June 2020</c:v>
                </c:pt>
                <c:pt idx="246">
                  <c:v>July 2020</c:v>
                </c:pt>
                <c:pt idx="247">
                  <c:v>August 2020</c:v>
                </c:pt>
                <c:pt idx="248">
                  <c:v>September 2020</c:v>
                </c:pt>
                <c:pt idx="249">
                  <c:v>October 2020</c:v>
                </c:pt>
                <c:pt idx="250">
                  <c:v>November 2020</c:v>
                </c:pt>
                <c:pt idx="251">
                  <c:v>December 2020</c:v>
                </c:pt>
                <c:pt idx="252">
                  <c:v>January 2021</c:v>
                </c:pt>
                <c:pt idx="253">
                  <c:v>February 2021</c:v>
                </c:pt>
                <c:pt idx="254">
                  <c:v>March 2021</c:v>
                </c:pt>
                <c:pt idx="255">
                  <c:v>April 2021</c:v>
                </c:pt>
                <c:pt idx="256">
                  <c:v>May 2021</c:v>
                </c:pt>
                <c:pt idx="257">
                  <c:v>June 2021</c:v>
                </c:pt>
                <c:pt idx="258">
                  <c:v>July 2021</c:v>
                </c:pt>
                <c:pt idx="259">
                  <c:v>August 2021</c:v>
                </c:pt>
                <c:pt idx="260">
                  <c:v>September 2021</c:v>
                </c:pt>
                <c:pt idx="261">
                  <c:v>October 2021</c:v>
                </c:pt>
                <c:pt idx="262">
                  <c:v>November 2021</c:v>
                </c:pt>
                <c:pt idx="263">
                  <c:v>December 2021</c:v>
                </c:pt>
                <c:pt idx="264">
                  <c:v>January 2022</c:v>
                </c:pt>
                <c:pt idx="265">
                  <c:v>February 2022</c:v>
                </c:pt>
                <c:pt idx="266">
                  <c:v>March 2022</c:v>
                </c:pt>
                <c:pt idx="267">
                  <c:v>April 2022</c:v>
                </c:pt>
                <c:pt idx="268">
                  <c:v>May 2022</c:v>
                </c:pt>
                <c:pt idx="269">
                  <c:v>June 2022</c:v>
                </c:pt>
                <c:pt idx="270">
                  <c:v>July 2022</c:v>
                </c:pt>
                <c:pt idx="271">
                  <c:v>August 2022</c:v>
                </c:pt>
                <c:pt idx="272">
                  <c:v>September 2022</c:v>
                </c:pt>
                <c:pt idx="273">
                  <c:v>October 2022</c:v>
                </c:pt>
                <c:pt idx="274">
                  <c:v>November 2022</c:v>
                </c:pt>
                <c:pt idx="275">
                  <c:v>December 2022</c:v>
                </c:pt>
                <c:pt idx="276">
                  <c:v>January 2023</c:v>
                </c:pt>
                <c:pt idx="277">
                  <c:v>February 2023</c:v>
                </c:pt>
                <c:pt idx="278">
                  <c:v>March 2023</c:v>
                </c:pt>
                <c:pt idx="279">
                  <c:v>April 2023</c:v>
                </c:pt>
                <c:pt idx="280">
                  <c:v>May 2023</c:v>
                </c:pt>
                <c:pt idx="281">
                  <c:v>June 2023</c:v>
                </c:pt>
                <c:pt idx="282">
                  <c:v>July 2023</c:v>
                </c:pt>
                <c:pt idx="283">
                  <c:v>August 2023</c:v>
                </c:pt>
                <c:pt idx="284">
                  <c:v>September 2023</c:v>
                </c:pt>
                <c:pt idx="285">
                  <c:v>October 2023</c:v>
                </c:pt>
                <c:pt idx="286">
                  <c:v>November 2023</c:v>
                </c:pt>
                <c:pt idx="287">
                  <c:v>December 2023</c:v>
                </c:pt>
                <c:pt idx="288">
                  <c:v>January 2024</c:v>
                </c:pt>
                <c:pt idx="289">
                  <c:v>February 2024</c:v>
                </c:pt>
                <c:pt idx="290">
                  <c:v>March 2024</c:v>
                </c:pt>
                <c:pt idx="291">
                  <c:v>April 2024</c:v>
                </c:pt>
                <c:pt idx="292">
                  <c:v>May 2024</c:v>
                </c:pt>
                <c:pt idx="293">
                  <c:v>June 2024</c:v>
                </c:pt>
                <c:pt idx="294">
                  <c:v>July 2024</c:v>
                </c:pt>
                <c:pt idx="295">
                  <c:v>August 2024</c:v>
                </c:pt>
                <c:pt idx="296">
                  <c:v>September 2024</c:v>
                </c:pt>
                <c:pt idx="297">
                  <c:v>October 2024</c:v>
                </c:pt>
                <c:pt idx="298">
                  <c:v>November 2024</c:v>
                </c:pt>
                <c:pt idx="299">
                  <c:v>December 2024</c:v>
                </c:pt>
                <c:pt idx="300">
                  <c:v>January 2025</c:v>
                </c:pt>
                <c:pt idx="301">
                  <c:v>February 2025</c:v>
                </c:pt>
                <c:pt idx="302">
                  <c:v>March 2025</c:v>
                </c:pt>
                <c:pt idx="303">
                  <c:v>April 2025</c:v>
                </c:pt>
                <c:pt idx="304">
                  <c:v>May 2025</c:v>
                </c:pt>
                <c:pt idx="305">
                  <c:v>June 2025</c:v>
                </c:pt>
              </c:strCache>
            </c:strRef>
          </c:cat>
          <c:val>
            <c:numRef>
              <c:f>'Gasoline Forecast'!$H$6:$H$311</c:f>
              <c:numCache>
                <c:formatCode>General</c:formatCode>
                <c:ptCount val="306"/>
                <c:pt idx="6" formatCode="0.00">
                  <c:v>1211.8733333333334</c:v>
                </c:pt>
                <c:pt idx="7" formatCode="0.00">
                  <c:v>1215.8800000000001</c:v>
                </c:pt>
                <c:pt idx="8" formatCode="0.00">
                  <c:v>1226.155</c:v>
                </c:pt>
                <c:pt idx="9" formatCode="0.00">
                  <c:v>1241.8900000000001</c:v>
                </c:pt>
                <c:pt idx="10" formatCode="0.00">
                  <c:v>1261.22</c:v>
                </c:pt>
                <c:pt idx="11" formatCode="0.00">
                  <c:v>1276.2349999999999</c:v>
                </c:pt>
                <c:pt idx="12" formatCode="0.00">
                  <c:v>1284.83</c:v>
                </c:pt>
                <c:pt idx="13" formatCode="0.00">
                  <c:v>1291.9366666666667</c:v>
                </c:pt>
                <c:pt idx="14" formatCode="0.00">
                  <c:v>1293.551666666667</c:v>
                </c:pt>
                <c:pt idx="15" formatCode="0.00">
                  <c:v>1289.8733333333332</c:v>
                </c:pt>
                <c:pt idx="16" formatCode="0.00">
                  <c:v>1287.96</c:v>
                </c:pt>
                <c:pt idx="17" formatCode="0.00">
                  <c:v>1290.3733333333332</c:v>
                </c:pt>
                <c:pt idx="18" formatCode="0.00">
                  <c:v>1290.8949999999998</c:v>
                </c:pt>
                <c:pt idx="19" formatCode="0.00">
                  <c:v>1293.4333333333334</c:v>
                </c:pt>
                <c:pt idx="20" formatCode="0.00">
                  <c:v>1294.5216666666668</c:v>
                </c:pt>
                <c:pt idx="21" formatCode="0.00">
                  <c:v>1293.5350000000001</c:v>
                </c:pt>
                <c:pt idx="22" formatCode="0.00">
                  <c:v>1289.9616666666668</c:v>
                </c:pt>
                <c:pt idx="23" formatCode="0.00">
                  <c:v>1282.6500000000001</c:v>
                </c:pt>
                <c:pt idx="24" formatCode="0.00">
                  <c:v>1269.1033333333335</c:v>
                </c:pt>
                <c:pt idx="25" formatCode="0.00">
                  <c:v>1256.645</c:v>
                </c:pt>
                <c:pt idx="26" formatCode="0.00">
                  <c:v>1245.5716666666667</c:v>
                </c:pt>
                <c:pt idx="27" formatCode="0.00">
                  <c:v>1238.02</c:v>
                </c:pt>
                <c:pt idx="28" formatCode="0.00">
                  <c:v>1236.6616666666666</c:v>
                </c:pt>
                <c:pt idx="29" formatCode="0.00">
                  <c:v>1244.1600000000001</c:v>
                </c:pt>
                <c:pt idx="30" formatCode="0.00">
                  <c:v>1255.7516666666668</c:v>
                </c:pt>
                <c:pt idx="31" formatCode="0.00">
                  <c:v>1264.2883333333334</c:v>
                </c:pt>
                <c:pt idx="32" formatCode="0.00">
                  <c:v>1271.7116666666668</c:v>
                </c:pt>
                <c:pt idx="33" formatCode="0.00">
                  <c:v>1277.3950000000002</c:v>
                </c:pt>
                <c:pt idx="34" formatCode="0.00">
                  <c:v>1281.7300000000002</c:v>
                </c:pt>
                <c:pt idx="35" formatCode="0.00">
                  <c:v>1282.9100000000001</c:v>
                </c:pt>
                <c:pt idx="36" formatCode="0.00">
                  <c:v>1282.45</c:v>
                </c:pt>
                <c:pt idx="37" formatCode="0.00">
                  <c:v>1286.1316666666664</c:v>
                </c:pt>
                <c:pt idx="38" formatCode="0.00">
                  <c:v>1295.9949999999999</c:v>
                </c:pt>
                <c:pt idx="39" formatCode="0.00">
                  <c:v>1310.0783333333334</c:v>
                </c:pt>
                <c:pt idx="40" formatCode="0.00">
                  <c:v>1314.3316666666667</c:v>
                </c:pt>
                <c:pt idx="41" formatCode="0.00">
                  <c:v>1312.3733333333332</c:v>
                </c:pt>
                <c:pt idx="42" formatCode="0.00">
                  <c:v>1311.33</c:v>
                </c:pt>
                <c:pt idx="43" formatCode="0.00">
                  <c:v>1306.3783333333333</c:v>
                </c:pt>
                <c:pt idx="44" formatCode="0.00">
                  <c:v>1296.2150000000001</c:v>
                </c:pt>
                <c:pt idx="45" formatCode="0.00">
                  <c:v>1282.0966666666666</c:v>
                </c:pt>
                <c:pt idx="46" formatCode="0.00">
                  <c:v>1274.4100000000001</c:v>
                </c:pt>
                <c:pt idx="47" formatCode="0.00">
                  <c:v>1274.6816666666666</c:v>
                </c:pt>
                <c:pt idx="48" formatCode="0.00">
                  <c:v>1278.1966666666665</c:v>
                </c:pt>
                <c:pt idx="49" formatCode="0.00">
                  <c:v>1287.4566666666667</c:v>
                </c:pt>
                <c:pt idx="50" formatCode="0.00">
                  <c:v>1300.3983333333333</c:v>
                </c:pt>
                <c:pt idx="51" formatCode="0.00">
                  <c:v>1314.2783333333332</c:v>
                </c:pt>
                <c:pt idx="52" formatCode="0.00">
                  <c:v>1328.0849999999998</c:v>
                </c:pt>
                <c:pt idx="53" formatCode="0.00">
                  <c:v>1340.8666666666666</c:v>
                </c:pt>
                <c:pt idx="54" formatCode="0.00">
                  <c:v>1352.4866666666667</c:v>
                </c:pt>
                <c:pt idx="55" formatCode="0.00">
                  <c:v>1358.7816666666665</c:v>
                </c:pt>
                <c:pt idx="56" formatCode="0.00">
                  <c:v>1365.6949999999999</c:v>
                </c:pt>
                <c:pt idx="57" formatCode="0.00">
                  <c:v>1371.2866666666666</c:v>
                </c:pt>
                <c:pt idx="58" formatCode="0.00">
                  <c:v>1377.5866666666668</c:v>
                </c:pt>
                <c:pt idx="59" formatCode="0.00">
                  <c:v>1380.1316666666669</c:v>
                </c:pt>
                <c:pt idx="60" formatCode="0.00">
                  <c:v>1375.99</c:v>
                </c:pt>
                <c:pt idx="61" formatCode="0.00">
                  <c:v>1371.1716666666669</c:v>
                </c:pt>
                <c:pt idx="62" formatCode="0.00">
                  <c:v>1364.7416666666666</c:v>
                </c:pt>
                <c:pt idx="63" formatCode="0.00">
                  <c:v>1365.42</c:v>
                </c:pt>
                <c:pt idx="64" formatCode="0.00">
                  <c:v>1369.34</c:v>
                </c:pt>
                <c:pt idx="65" formatCode="0.00">
                  <c:v>1372.1599999999999</c:v>
                </c:pt>
                <c:pt idx="66" formatCode="0.00">
                  <c:v>1381.4766666666665</c:v>
                </c:pt>
                <c:pt idx="67" formatCode="0.00">
                  <c:v>1398.6200000000001</c:v>
                </c:pt>
                <c:pt idx="68" formatCode="0.00">
                  <c:v>1416.7883333333336</c:v>
                </c:pt>
                <c:pt idx="69" formatCode="0.00">
                  <c:v>1439.6083333333333</c:v>
                </c:pt>
                <c:pt idx="70" formatCode="0.00">
                  <c:v>1456.75</c:v>
                </c:pt>
                <c:pt idx="71" formatCode="0.00">
                  <c:v>1470.1116666666667</c:v>
                </c:pt>
                <c:pt idx="72" formatCode="0.00">
                  <c:v>1479.7750000000003</c:v>
                </c:pt>
                <c:pt idx="73" formatCode="0.00">
                  <c:v>1484.915</c:v>
                </c:pt>
                <c:pt idx="74" formatCode="0.00">
                  <c:v>1487.0933333333332</c:v>
                </c:pt>
                <c:pt idx="75" formatCode="0.00">
                  <c:v>1478.38</c:v>
                </c:pt>
                <c:pt idx="76" formatCode="0.00">
                  <c:v>1476.4766666666667</c:v>
                </c:pt>
                <c:pt idx="77" formatCode="0.00">
                  <c:v>1487.0633333333335</c:v>
                </c:pt>
                <c:pt idx="78" formatCode="0.00">
                  <c:v>1500.3916666666664</c:v>
                </c:pt>
                <c:pt idx="79" formatCode="0.00">
                  <c:v>1512.75</c:v>
                </c:pt>
                <c:pt idx="80" formatCode="0.00">
                  <c:v>1525.1183333333331</c:v>
                </c:pt>
                <c:pt idx="81" formatCode="0.00">
                  <c:v>1530.5633333333333</c:v>
                </c:pt>
                <c:pt idx="82" formatCode="0.00">
                  <c:v>1519.6766666666665</c:v>
                </c:pt>
                <c:pt idx="83" formatCode="0.00">
                  <c:v>1498.2866666666669</c:v>
                </c:pt>
                <c:pt idx="84" formatCode="0.00">
                  <c:v>1477.415</c:v>
                </c:pt>
                <c:pt idx="85" formatCode="0.00">
                  <c:v>1455.3066666666664</c:v>
                </c:pt>
                <c:pt idx="86" formatCode="0.00">
                  <c:v>1431.5350000000001</c:v>
                </c:pt>
                <c:pt idx="87" formatCode="0.00">
                  <c:v>1423.2416666666668</c:v>
                </c:pt>
                <c:pt idx="88" formatCode="0.00">
                  <c:v>1433.9750000000001</c:v>
                </c:pt>
                <c:pt idx="89" formatCode="0.00">
                  <c:v>1454.4733333333334</c:v>
                </c:pt>
                <c:pt idx="90" formatCode="0.00">
                  <c:v>1477.1316666666669</c:v>
                </c:pt>
                <c:pt idx="91" formatCode="0.00">
                  <c:v>1500.4950000000001</c:v>
                </c:pt>
                <c:pt idx="92" formatCode="0.00">
                  <c:v>1524.8466666666666</c:v>
                </c:pt>
                <c:pt idx="93" formatCode="0.00">
                  <c:v>1538.7483333333337</c:v>
                </c:pt>
                <c:pt idx="94" formatCode="0.00">
                  <c:v>1547.4566666666667</c:v>
                </c:pt>
                <c:pt idx="95" formatCode="0.00">
                  <c:v>1558.8883333333333</c:v>
                </c:pt>
                <c:pt idx="96" formatCode="0.00">
                  <c:v>1572.4899999999998</c:v>
                </c:pt>
                <c:pt idx="97" formatCode="0.00">
                  <c:v>1589.3816666666669</c:v>
                </c:pt>
                <c:pt idx="98" formatCode="0.00">
                  <c:v>1606.9566666666667</c:v>
                </c:pt>
                <c:pt idx="99" formatCode="0.00">
                  <c:v>1628.7700000000002</c:v>
                </c:pt>
                <c:pt idx="100" formatCode="0.00">
                  <c:v>1652.2533333333333</c:v>
                </c:pt>
                <c:pt idx="101" formatCode="0.00">
                  <c:v>1685.1066666666666</c:v>
                </c:pt>
                <c:pt idx="102" formatCode="0.00">
                  <c:v>1730.8166666666666</c:v>
                </c:pt>
                <c:pt idx="103" formatCode="0.00">
                  <c:v>1775.8733333333332</c:v>
                </c:pt>
                <c:pt idx="104" formatCode="0.00">
                  <c:v>1797.7299999999998</c:v>
                </c:pt>
                <c:pt idx="105" formatCode="0.00">
                  <c:v>1805.3950000000002</c:v>
                </c:pt>
                <c:pt idx="106" formatCode="0.00">
                  <c:v>1803.573333333333</c:v>
                </c:pt>
                <c:pt idx="107" formatCode="0.00">
                  <c:v>1755.325</c:v>
                </c:pt>
                <c:pt idx="108" formatCode="0.00">
                  <c:v>1658.9416666666666</c:v>
                </c:pt>
                <c:pt idx="109" formatCode="0.00">
                  <c:v>1563.8216666666667</c:v>
                </c:pt>
                <c:pt idx="110" formatCode="0.00">
                  <c:v>1514.03</c:v>
                </c:pt>
                <c:pt idx="111" formatCode="0.00">
                  <c:v>1483.07</c:v>
                </c:pt>
                <c:pt idx="112" formatCode="0.00">
                  <c:v>1460.4166666666667</c:v>
                </c:pt>
                <c:pt idx="113" formatCode="0.00">
                  <c:v>1465.22</c:v>
                </c:pt>
                <c:pt idx="114" formatCode="0.00">
                  <c:v>1511.6933333333334</c:v>
                </c:pt>
                <c:pt idx="115" formatCode="0.00">
                  <c:v>1559.5066666666669</c:v>
                </c:pt>
                <c:pt idx="116" formatCode="0.00">
                  <c:v>1590.2316666666666</c:v>
                </c:pt>
                <c:pt idx="117" formatCode="0.00">
                  <c:v>1615.3133333333335</c:v>
                </c:pt>
                <c:pt idx="118" formatCode="0.00">
                  <c:v>1627.9850000000004</c:v>
                </c:pt>
                <c:pt idx="119" formatCode="0.00">
                  <c:v>1646.751666666667</c:v>
                </c:pt>
                <c:pt idx="120" formatCode="0.00">
                  <c:v>1653.2700000000002</c:v>
                </c:pt>
                <c:pt idx="121" formatCode="0.00">
                  <c:v>1657.0033333333333</c:v>
                </c:pt>
                <c:pt idx="122" formatCode="0.00">
                  <c:v>1655.8233333333335</c:v>
                </c:pt>
                <c:pt idx="123" formatCode="0.00">
                  <c:v>1657.5333333333335</c:v>
                </c:pt>
                <c:pt idx="124" formatCode="0.00">
                  <c:v>1673.7066666666667</c:v>
                </c:pt>
                <c:pt idx="125" formatCode="0.00">
                  <c:v>1686.5533333333335</c:v>
                </c:pt>
                <c:pt idx="126" formatCode="0.00">
                  <c:v>1697.9566666666663</c:v>
                </c:pt>
                <c:pt idx="127" formatCode="0.00">
                  <c:v>1708.1583333333335</c:v>
                </c:pt>
                <c:pt idx="128" formatCode="0.00">
                  <c:v>1716.8566666666666</c:v>
                </c:pt>
                <c:pt idx="129" formatCode="0.00">
                  <c:v>1718.37</c:v>
                </c:pt>
                <c:pt idx="130" formatCode="0.00">
                  <c:v>1714.2099999999998</c:v>
                </c:pt>
                <c:pt idx="131" formatCode="0.00">
                  <c:v>1711.5199999999998</c:v>
                </c:pt>
                <c:pt idx="132" formatCode="0.00">
                  <c:v>1720.8866666666663</c:v>
                </c:pt>
                <c:pt idx="133" formatCode="0.00">
                  <c:v>1738.051666666667</c:v>
                </c:pt>
                <c:pt idx="134" formatCode="0.00">
                  <c:v>1760.4250000000002</c:v>
                </c:pt>
                <c:pt idx="135" formatCode="0.00">
                  <c:v>1800.2066666666667</c:v>
                </c:pt>
                <c:pt idx="136" formatCode="0.00">
                  <c:v>1842.1466666666663</c:v>
                </c:pt>
                <c:pt idx="137" formatCode="0.00">
                  <c:v>1879.1850000000002</c:v>
                </c:pt>
                <c:pt idx="138" formatCode="0.00">
                  <c:v>1903.2316666666668</c:v>
                </c:pt>
                <c:pt idx="139" formatCode="0.00">
                  <c:v>1921.448333333333</c:v>
                </c:pt>
                <c:pt idx="140" formatCode="0.00">
                  <c:v>1937.3033333333333</c:v>
                </c:pt>
                <c:pt idx="141" formatCode="0.00">
                  <c:v>1938.2033333333331</c:v>
                </c:pt>
                <c:pt idx="142" formatCode="0.00">
                  <c:v>1942.7250000000001</c:v>
                </c:pt>
                <c:pt idx="143" formatCode="0.00">
                  <c:v>1949.82</c:v>
                </c:pt>
                <c:pt idx="144" formatCode="0.00">
                  <c:v>1954.4283333333335</c:v>
                </c:pt>
                <c:pt idx="145" formatCode="0.00">
                  <c:v>1957.8333333333333</c:v>
                </c:pt>
                <c:pt idx="146" formatCode="0.00">
                  <c:v>1964.7300000000002</c:v>
                </c:pt>
                <c:pt idx="147" formatCode="0.00">
                  <c:v>1978.9883333333335</c:v>
                </c:pt>
                <c:pt idx="148" formatCode="0.00">
                  <c:v>1992.3783333333333</c:v>
                </c:pt>
                <c:pt idx="149" formatCode="0.00">
                  <c:v>2001.5016666666668</c:v>
                </c:pt>
                <c:pt idx="150" formatCode="0.00">
                  <c:v>2005.7983333333334</c:v>
                </c:pt>
                <c:pt idx="151" formatCode="0.00">
                  <c:v>1996.8483333333334</c:v>
                </c:pt>
                <c:pt idx="152" formatCode="0.00">
                  <c:v>1994.3099999999997</c:v>
                </c:pt>
                <c:pt idx="153" formatCode="0.00">
                  <c:v>1993.3933333333334</c:v>
                </c:pt>
                <c:pt idx="154" formatCode="0.00">
                  <c:v>1984.5683333333334</c:v>
                </c:pt>
                <c:pt idx="155" formatCode="0.00">
                  <c:v>1971.2733333333333</c:v>
                </c:pt>
                <c:pt idx="156" formatCode="0.00">
                  <c:v>1965.74</c:v>
                </c:pt>
                <c:pt idx="157" formatCode="0.00">
                  <c:v>1969.6016666666665</c:v>
                </c:pt>
                <c:pt idx="158" formatCode="0.00">
                  <c:v>1966.4649999999999</c:v>
                </c:pt>
                <c:pt idx="159" formatCode="0.00">
                  <c:v>1960.1383333333333</c:v>
                </c:pt>
                <c:pt idx="160" formatCode="0.00">
                  <c:v>1950.7483333333332</c:v>
                </c:pt>
                <c:pt idx="161" formatCode="0.00">
                  <c:v>1941.3983333333333</c:v>
                </c:pt>
                <c:pt idx="162" formatCode="0.00">
                  <c:v>1935.7966666666664</c:v>
                </c:pt>
                <c:pt idx="163" formatCode="0.00">
                  <c:v>1937.22</c:v>
                </c:pt>
                <c:pt idx="164" formatCode="0.00">
                  <c:v>1936.4133333333332</c:v>
                </c:pt>
                <c:pt idx="165" formatCode="0.00">
                  <c:v>1927.7583333333332</c:v>
                </c:pt>
                <c:pt idx="166" formatCode="0.00">
                  <c:v>1920.0533333333333</c:v>
                </c:pt>
                <c:pt idx="167" formatCode="0.00">
                  <c:v>1916.7366666666667</c:v>
                </c:pt>
                <c:pt idx="168" formatCode="0.00">
                  <c:v>1913.2649999999996</c:v>
                </c:pt>
                <c:pt idx="169" formatCode="0.00">
                  <c:v>1905.4750000000001</c:v>
                </c:pt>
                <c:pt idx="170" formatCode="0.00">
                  <c:v>1894.32</c:v>
                </c:pt>
                <c:pt idx="171" formatCode="0.00">
                  <c:v>1885.3616666666665</c:v>
                </c:pt>
                <c:pt idx="172" formatCode="0.00">
                  <c:v>1880.8149999999998</c:v>
                </c:pt>
                <c:pt idx="173" formatCode="0.00">
                  <c:v>1879.0650000000003</c:v>
                </c:pt>
                <c:pt idx="174" formatCode="0.00">
                  <c:v>1875.7550000000001</c:v>
                </c:pt>
                <c:pt idx="175" formatCode="0.00">
                  <c:v>1870.7950000000001</c:v>
                </c:pt>
                <c:pt idx="176" formatCode="0.00">
                  <c:v>1864.3433333333332</c:v>
                </c:pt>
                <c:pt idx="177" formatCode="0.00">
                  <c:v>1853.2416666666668</c:v>
                </c:pt>
                <c:pt idx="178" formatCode="0.00">
                  <c:v>1837.4399999999998</c:v>
                </c:pt>
                <c:pt idx="179" formatCode="0.00">
                  <c:v>1814.2183333333332</c:v>
                </c:pt>
                <c:pt idx="180" formatCode="0.00">
                  <c:v>1779.3766666666668</c:v>
                </c:pt>
                <c:pt idx="181" formatCode="0.00">
                  <c:v>1720.7483333333332</c:v>
                </c:pt>
                <c:pt idx="182" formatCode="0.00">
                  <c:v>1653.595</c:v>
                </c:pt>
                <c:pt idx="183" formatCode="0.00">
                  <c:v>1602.5116666666665</c:v>
                </c:pt>
                <c:pt idx="184" formatCode="0.00">
                  <c:v>1556.9066666666668</c:v>
                </c:pt>
                <c:pt idx="185" formatCode="0.00">
                  <c:v>1525.5800000000002</c:v>
                </c:pt>
                <c:pt idx="186" formatCode="0.00">
                  <c:v>1513.5466666666664</c:v>
                </c:pt>
                <c:pt idx="187" formatCode="0.00">
                  <c:v>1525.4133333333332</c:v>
                </c:pt>
                <c:pt idx="188" formatCode="0.00">
                  <c:v>1542.9799999999998</c:v>
                </c:pt>
                <c:pt idx="189" formatCode="0.00">
                  <c:v>1543.6133333333335</c:v>
                </c:pt>
                <c:pt idx="190" formatCode="0.00">
                  <c:v>1542.1516666666666</c:v>
                </c:pt>
                <c:pt idx="191" formatCode="0.00">
                  <c:v>1530.7150000000001</c:v>
                </c:pt>
                <c:pt idx="192" formatCode="0.00">
                  <c:v>1506.1966666666667</c:v>
                </c:pt>
                <c:pt idx="193" formatCode="0.00">
                  <c:v>1474.4016666666666</c:v>
                </c:pt>
                <c:pt idx="194" formatCode="0.00">
                  <c:v>1442.2616666666665</c:v>
                </c:pt>
                <c:pt idx="195" formatCode="0.00">
                  <c:v>1415.3666666666668</c:v>
                </c:pt>
                <c:pt idx="196" formatCode="0.00">
                  <c:v>1392.5450000000001</c:v>
                </c:pt>
                <c:pt idx="197" formatCode="0.00">
                  <c:v>1378.405</c:v>
                </c:pt>
                <c:pt idx="198" formatCode="0.00">
                  <c:v>1379.18</c:v>
                </c:pt>
                <c:pt idx="199" formatCode="0.00">
                  <c:v>1387.83</c:v>
                </c:pt>
                <c:pt idx="200" formatCode="0.00">
                  <c:v>1397.8366666666668</c:v>
                </c:pt>
                <c:pt idx="201" formatCode="0.00">
                  <c:v>1407.5150000000003</c:v>
                </c:pt>
                <c:pt idx="202" formatCode="0.00">
                  <c:v>1416.6583333333331</c:v>
                </c:pt>
                <c:pt idx="203" formatCode="0.00">
                  <c:v>1423.0266666666666</c:v>
                </c:pt>
                <c:pt idx="204" formatCode="0.00">
                  <c:v>1425.8666666666666</c:v>
                </c:pt>
                <c:pt idx="205" formatCode="0.00">
                  <c:v>1437.655</c:v>
                </c:pt>
                <c:pt idx="206" formatCode="0.00">
                  <c:v>1455.1483333333333</c:v>
                </c:pt>
                <c:pt idx="207" formatCode="0.00">
                  <c:v>1471.5833333333333</c:v>
                </c:pt>
                <c:pt idx="208" formatCode="0.00">
                  <c:v>1483.4066666666665</c:v>
                </c:pt>
                <c:pt idx="209" formatCode="0.00">
                  <c:v>1492.4449999999997</c:v>
                </c:pt>
                <c:pt idx="210" formatCode="0.00">
                  <c:v>1493.6050000000002</c:v>
                </c:pt>
                <c:pt idx="211" formatCode="0.00">
                  <c:v>1482.0616666666665</c:v>
                </c:pt>
                <c:pt idx="212" formatCode="0.00">
                  <c:v>1471.2566666666664</c:v>
                </c:pt>
                <c:pt idx="213" formatCode="0.00">
                  <c:v>1466.7316666666666</c:v>
                </c:pt>
                <c:pt idx="214" formatCode="0.00">
                  <c:v>1469.5566666666666</c:v>
                </c:pt>
                <c:pt idx="215" formatCode="0.00">
                  <c:v>1476.2116666666664</c:v>
                </c:pt>
                <c:pt idx="216" formatCode="0.00">
                  <c:v>1489.3283333333331</c:v>
                </c:pt>
                <c:pt idx="217" formatCode="0.00">
                  <c:v>1508.1850000000002</c:v>
                </c:pt>
                <c:pt idx="218" formatCode="0.00">
                  <c:v>1526.9733333333334</c:v>
                </c:pt>
                <c:pt idx="219" formatCode="0.00">
                  <c:v>1540.0050000000001</c:v>
                </c:pt>
                <c:pt idx="220" formatCode="0.00">
                  <c:v>1547.8116666666667</c:v>
                </c:pt>
                <c:pt idx="221" formatCode="0.00">
                  <c:v>1557.675</c:v>
                </c:pt>
                <c:pt idx="222" formatCode="0.00">
                  <c:v>1569.1433333333334</c:v>
                </c:pt>
                <c:pt idx="223" formatCode="0.00">
                  <c:v>1579.0016666666668</c:v>
                </c:pt>
                <c:pt idx="224" formatCode="0.00">
                  <c:v>1587.9583333333333</c:v>
                </c:pt>
                <c:pt idx="225" formatCode="0.00">
                  <c:v>1601.2466666666667</c:v>
                </c:pt>
                <c:pt idx="226" formatCode="0.00">
                  <c:v>1622.8783333333333</c:v>
                </c:pt>
                <c:pt idx="227" formatCode="0.00">
                  <c:v>1622.9816666666666</c:v>
                </c:pt>
                <c:pt idx="228" formatCode="0.00">
                  <c:v>1593.6566666666665</c:v>
                </c:pt>
                <c:pt idx="229" formatCode="0.00">
                  <c:v>1550.37</c:v>
                </c:pt>
                <c:pt idx="230" formatCode="0.00">
                  <c:v>1504.6166666666668</c:v>
                </c:pt>
                <c:pt idx="231" formatCode="0.00">
                  <c:v>1459.9400000000003</c:v>
                </c:pt>
                <c:pt idx="232" formatCode="0.00">
                  <c:v>1417.1516666666666</c:v>
                </c:pt>
                <c:pt idx="233" formatCode="0.00">
                  <c:v>1406.5366666666669</c:v>
                </c:pt>
                <c:pt idx="234" formatCode="0.00">
                  <c:v>1420.6050000000002</c:v>
                </c:pt>
                <c:pt idx="235" formatCode="0.00">
                  <c:v>1443.99</c:v>
                </c:pt>
                <c:pt idx="236" formatCode="0.00">
                  <c:v>1468.9816666666666</c:v>
                </c:pt>
                <c:pt idx="237" formatCode="0.00">
                  <c:v>1495.6066666666666</c:v>
                </c:pt>
                <c:pt idx="238" formatCode="0.00">
                  <c:v>1514.9533333333331</c:v>
                </c:pt>
                <c:pt idx="239" formatCode="0.00">
                  <c:v>1518.0250000000003</c:v>
                </c:pt>
                <c:pt idx="240" formatCode="0.00">
                  <c:v>1523.18</c:v>
                </c:pt>
                <c:pt idx="241" formatCode="0.00">
                  <c:v>1536.0033333333333</c:v>
                </c:pt>
                <c:pt idx="242" formatCode="0.00">
                  <c:v>1544.5983333333334</c:v>
                </c:pt>
                <c:pt idx="243" formatCode="0.00">
                  <c:v>1534.5633333333335</c:v>
                </c:pt>
                <c:pt idx="244" formatCode="0.00">
                  <c:v>1498.4283333333333</c:v>
                </c:pt>
                <c:pt idx="245" formatCode="0.00">
                  <c:v>1451.6666666666667</c:v>
                </c:pt>
                <c:pt idx="246" formatCode="0.00">
                  <c:v>1414.0683333333334</c:v>
                </c:pt>
                <c:pt idx="247" formatCode="0.00">
                  <c:v>1379.3700000000001</c:v>
                </c:pt>
                <c:pt idx="248" formatCode="0.00">
                  <c:v>1348.67</c:v>
                </c:pt>
                <c:pt idx="249" formatCode="0.00">
                  <c:v>1329.2383333333335</c:v>
                </c:pt>
                <c:pt idx="250" formatCode="0.00">
                  <c:v>1330.8416666666667</c:v>
                </c:pt>
                <c:pt idx="251" formatCode="0.00">
                  <c:v>1341.5933333333335</c:v>
                </c:pt>
                <c:pt idx="252" formatCode="0.00">
                  <c:v>1349.075</c:v>
                </c:pt>
                <c:pt idx="253" formatCode="0.00">
                  <c:v>1362.6733333333334</c:v>
                </c:pt>
                <c:pt idx="254" formatCode="0.00">
                  <c:v>1379.6949999999999</c:v>
                </c:pt>
                <c:pt idx="255" formatCode="0.00">
                  <c:v>1406.4949999999999</c:v>
                </c:pt>
                <c:pt idx="256" formatCode="0.00">
                  <c:v>1440.0350000000001</c:v>
                </c:pt>
                <c:pt idx="257" formatCode="0.00">
                  <c:v>1477.0216666666668</c:v>
                </c:pt>
                <c:pt idx="258" formatCode="0.00">
                  <c:v>1511.9483333333335</c:v>
                </c:pt>
                <c:pt idx="259" formatCode="0.00">
                  <c:v>1543.1850000000002</c:v>
                </c:pt>
                <c:pt idx="260" formatCode="0.00">
                  <c:v>1573.6066666666666</c:v>
                </c:pt>
                <c:pt idx="261" formatCode="0.00">
                  <c:v>1595.175</c:v>
                </c:pt>
                <c:pt idx="262" formatCode="0.00">
                  <c:v>1624.8083333333334</c:v>
                </c:pt>
                <c:pt idx="263" formatCode="0.00">
                  <c:v>1657.4549999999999</c:v>
                </c:pt>
                <c:pt idx="264" formatCode="0.00">
                  <c:v>1668.9616666666668</c:v>
                </c:pt>
                <c:pt idx="265" formatCode="0.00">
                  <c:v>1669.9549999999999</c:v>
                </c:pt>
                <c:pt idx="266" formatCode="0.00">
                  <c:v>1681.4316666666666</c:v>
                </c:pt>
                <c:pt idx="267" formatCode="0.00">
                  <c:v>1730.7283333333332</c:v>
                </c:pt>
                <c:pt idx="268" formatCode="0.00">
                  <c:v>1774.7633333333333</c:v>
                </c:pt>
                <c:pt idx="269" formatCode="0.00">
                  <c:v>1813.0433333333333</c:v>
                </c:pt>
                <c:pt idx="270" formatCode="0.00">
                  <c:v>1885.9816666666666</c:v>
                </c:pt>
                <c:pt idx="271" formatCode="0.00">
                  <c:v>1951.7766666666664</c:v>
                </c:pt>
                <c:pt idx="272" formatCode="0.00">
                  <c:v>1964.7066666666667</c:v>
                </c:pt>
                <c:pt idx="273" formatCode="0.00">
                  <c:v>1929.9633333333334</c:v>
                </c:pt>
                <c:pt idx="274" formatCode="0.00">
                  <c:v>1878.3166666666666</c:v>
                </c:pt>
                <c:pt idx="275" formatCode="0.00">
                  <c:v>1825.5249999999999</c:v>
                </c:pt>
                <c:pt idx="276" formatCode="0.00">
                  <c:v>1738.8050000000001</c:v>
                </c:pt>
                <c:pt idx="277" formatCode="0.00">
                  <c:v>1660.9616666666668</c:v>
                </c:pt>
                <c:pt idx="278" formatCode="0.00">
                  <c:v>1625.3450000000003</c:v>
                </c:pt>
                <c:pt idx="279" formatCode="0.00">
                  <c:v>1602.3866666666665</c:v>
                </c:pt>
                <c:pt idx="280" formatCode="0.00">
                  <c:v>1598.1033333333335</c:v>
                </c:pt>
                <c:pt idx="281" formatCode="0.00">
                  <c:v>1594.5183333333334</c:v>
                </c:pt>
                <c:pt idx="282" formatCode="0.00">
                  <c:v>1597.345</c:v>
                </c:pt>
                <c:pt idx="283" formatCode="0.00">
                  <c:v>1601.1033333333335</c:v>
                </c:pt>
                <c:pt idx="284" formatCode="0.00">
                  <c:v>1624.1483333333335</c:v>
                </c:pt>
                <c:pt idx="285" formatCode="0.00">
                  <c:v>1653.6316666666669</c:v>
                </c:pt>
                <c:pt idx="286" formatCode="0.00">
                  <c:v>1676.1216666666667</c:v>
                </c:pt>
                <c:pt idx="287" formatCode="0.00">
                  <c:v>1685.3283333333331</c:v>
                </c:pt>
                <c:pt idx="288" formatCode="0.00">
                  <c:v>1688.6516666666666</c:v>
                </c:pt>
                <c:pt idx="289" formatCode="0.00">
                  <c:v>1685.9466666666667</c:v>
                </c:pt>
                <c:pt idx="290" formatCode="0.00">
                  <c:v>1668.905</c:v>
                </c:pt>
                <c:pt idx="291" formatCode="0.00">
                  <c:v>1647.2300000000002</c:v>
                </c:pt>
                <c:pt idx="292" formatCode="0.00">
                  <c:v>1632.5466666666664</c:v>
                </c:pt>
                <c:pt idx="293" formatCode="0.00">
                  <c:v>1634.7833333333335</c:v>
                </c:pt>
                <c:pt idx="294" formatCode="0.00">
                  <c:v>1644.2483333333337</c:v>
                </c:pt>
                <c:pt idx="295" formatCode="0.00">
                  <c:v>1667.2283333333332</c:v>
                </c:pt>
                <c:pt idx="296" formatCode="0.00">
                  <c:v>1680.0233333333335</c:v>
                </c:pt>
                <c:pt idx="297" formatCode="0.00">
                  <c:v>1677.2066666666669</c:v>
                </c:pt>
                <c:pt idx="298" formatCode="0.00">
                  <c:v>1661.1316666666669</c:v>
                </c:pt>
                <c:pt idx="299" formatCode="0.00">
                  <c:v>1649.6016666666667</c:v>
                </c:pt>
                <c:pt idx="300" formatCode="0.00">
                  <c:v>1648.9799999999998</c:v>
                </c:pt>
                <c:pt idx="301" formatCode="0.00">
                  <c:v>1649.3400000000001</c:v>
                </c:pt>
                <c:pt idx="302" formatCode="0.00">
                  <c:v>1655.5033333333333</c:v>
                </c:pt>
                <c:pt idx="303" formatCode="0.00">
                  <c:v>1666.625</c:v>
                </c:pt>
                <c:pt idx="304" formatCode="0.00">
                  <c:v>1675.8500000000001</c:v>
                </c:pt>
                <c:pt idx="305" formatCode="0.00">
                  <c:v>1677.2100000000003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2-47A7-AF71-44CE85A5AE02}"/>
            </c:ext>
          </c:extLst>
        </c:ser>
        <c:ser>
          <c:idx val="3"/>
          <c:order val="3"/>
          <c:tx>
            <c:strRef>
              <c:f>'Gasoline Forecast'!$I$5</c:f>
              <c:strCache>
                <c:ptCount val="1"/>
                <c:pt idx="0">
                  <c:v>12 Months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'Gasoline Forecast'!$E$6:$E$311</c:f>
              <c:strCache>
                <c:ptCount val="306"/>
                <c:pt idx="0">
                  <c:v>January 2000</c:v>
                </c:pt>
                <c:pt idx="1">
                  <c:v>February 2000</c:v>
                </c:pt>
                <c:pt idx="2">
                  <c:v>March 2000</c:v>
                </c:pt>
                <c:pt idx="3">
                  <c:v>April 2000</c:v>
                </c:pt>
                <c:pt idx="4">
                  <c:v>May 2000</c:v>
                </c:pt>
                <c:pt idx="5">
                  <c:v>June 2000</c:v>
                </c:pt>
                <c:pt idx="6">
                  <c:v>July 2000</c:v>
                </c:pt>
                <c:pt idx="7">
                  <c:v>August 2000</c:v>
                </c:pt>
                <c:pt idx="8">
                  <c:v>September 2000</c:v>
                </c:pt>
                <c:pt idx="9">
                  <c:v>October 2000</c:v>
                </c:pt>
                <c:pt idx="10">
                  <c:v>November 2000</c:v>
                </c:pt>
                <c:pt idx="11">
                  <c:v>December 2000</c:v>
                </c:pt>
                <c:pt idx="12">
                  <c:v>January 2001</c:v>
                </c:pt>
                <c:pt idx="13">
                  <c:v>February 2001</c:v>
                </c:pt>
                <c:pt idx="14">
                  <c:v>March 2001</c:v>
                </c:pt>
                <c:pt idx="15">
                  <c:v>April 2001</c:v>
                </c:pt>
                <c:pt idx="16">
                  <c:v>May 2001</c:v>
                </c:pt>
                <c:pt idx="17">
                  <c:v>June 2001</c:v>
                </c:pt>
                <c:pt idx="18">
                  <c:v>July 2001</c:v>
                </c:pt>
                <c:pt idx="19">
                  <c:v>August 2001</c:v>
                </c:pt>
                <c:pt idx="20">
                  <c:v>September 2001</c:v>
                </c:pt>
                <c:pt idx="21">
                  <c:v>October 2001</c:v>
                </c:pt>
                <c:pt idx="22">
                  <c:v>November 2001</c:v>
                </c:pt>
                <c:pt idx="23">
                  <c:v>December 2001</c:v>
                </c:pt>
                <c:pt idx="24">
                  <c:v>January 2002</c:v>
                </c:pt>
                <c:pt idx="25">
                  <c:v>February 2002</c:v>
                </c:pt>
                <c:pt idx="26">
                  <c:v>March 2002</c:v>
                </c:pt>
                <c:pt idx="27">
                  <c:v>April 2002</c:v>
                </c:pt>
                <c:pt idx="28">
                  <c:v>May 2002</c:v>
                </c:pt>
                <c:pt idx="29">
                  <c:v>June 2002</c:v>
                </c:pt>
                <c:pt idx="30">
                  <c:v>July 2002</c:v>
                </c:pt>
                <c:pt idx="31">
                  <c:v>August 2002</c:v>
                </c:pt>
                <c:pt idx="32">
                  <c:v>September 2002</c:v>
                </c:pt>
                <c:pt idx="33">
                  <c:v>October 2002</c:v>
                </c:pt>
                <c:pt idx="34">
                  <c:v>November 2002</c:v>
                </c:pt>
                <c:pt idx="35">
                  <c:v>December 2002</c:v>
                </c:pt>
                <c:pt idx="36">
                  <c:v>January 2003</c:v>
                </c:pt>
                <c:pt idx="37">
                  <c:v>February 2003</c:v>
                </c:pt>
                <c:pt idx="38">
                  <c:v>March 2003</c:v>
                </c:pt>
                <c:pt idx="39">
                  <c:v>April 2003</c:v>
                </c:pt>
                <c:pt idx="40">
                  <c:v>May 2003</c:v>
                </c:pt>
                <c:pt idx="41">
                  <c:v>June 2003</c:v>
                </c:pt>
                <c:pt idx="42">
                  <c:v>July 2003</c:v>
                </c:pt>
                <c:pt idx="43">
                  <c:v>August 2003</c:v>
                </c:pt>
                <c:pt idx="44">
                  <c:v>September 2003</c:v>
                </c:pt>
                <c:pt idx="45">
                  <c:v>October 2003</c:v>
                </c:pt>
                <c:pt idx="46">
                  <c:v>November 2003</c:v>
                </c:pt>
                <c:pt idx="47">
                  <c:v>December 2003</c:v>
                </c:pt>
                <c:pt idx="48">
                  <c:v>January 2004</c:v>
                </c:pt>
                <c:pt idx="49">
                  <c:v>February 2004</c:v>
                </c:pt>
                <c:pt idx="50">
                  <c:v>March 2004</c:v>
                </c:pt>
                <c:pt idx="51">
                  <c:v>April 2004</c:v>
                </c:pt>
                <c:pt idx="52">
                  <c:v>May 2004</c:v>
                </c:pt>
                <c:pt idx="53">
                  <c:v>June 2004</c:v>
                </c:pt>
                <c:pt idx="54">
                  <c:v>July 2004</c:v>
                </c:pt>
                <c:pt idx="55">
                  <c:v>August 2004</c:v>
                </c:pt>
                <c:pt idx="56">
                  <c:v>September 2004</c:v>
                </c:pt>
                <c:pt idx="57">
                  <c:v>October 2004</c:v>
                </c:pt>
                <c:pt idx="58">
                  <c:v>November 2004</c:v>
                </c:pt>
                <c:pt idx="59">
                  <c:v>December 2004</c:v>
                </c:pt>
                <c:pt idx="60">
                  <c:v>January 2005</c:v>
                </c:pt>
                <c:pt idx="61">
                  <c:v>February 2005</c:v>
                </c:pt>
                <c:pt idx="62">
                  <c:v>March 2005</c:v>
                </c:pt>
                <c:pt idx="63">
                  <c:v>April 2005</c:v>
                </c:pt>
                <c:pt idx="64">
                  <c:v>May 2005</c:v>
                </c:pt>
                <c:pt idx="65">
                  <c:v>June 2005</c:v>
                </c:pt>
                <c:pt idx="66">
                  <c:v>July 2005</c:v>
                </c:pt>
                <c:pt idx="67">
                  <c:v>August 2005</c:v>
                </c:pt>
                <c:pt idx="68">
                  <c:v>September 2005</c:v>
                </c:pt>
                <c:pt idx="69">
                  <c:v>October 2005</c:v>
                </c:pt>
                <c:pt idx="70">
                  <c:v>November 2005</c:v>
                </c:pt>
                <c:pt idx="71">
                  <c:v>December 2005</c:v>
                </c:pt>
                <c:pt idx="72">
                  <c:v>January 2006</c:v>
                </c:pt>
                <c:pt idx="73">
                  <c:v>February 2006</c:v>
                </c:pt>
                <c:pt idx="74">
                  <c:v>March 2006</c:v>
                </c:pt>
                <c:pt idx="75">
                  <c:v>April 2006</c:v>
                </c:pt>
                <c:pt idx="76">
                  <c:v>May 2006</c:v>
                </c:pt>
                <c:pt idx="77">
                  <c:v>June 2006</c:v>
                </c:pt>
                <c:pt idx="78">
                  <c:v>July 2006</c:v>
                </c:pt>
                <c:pt idx="79">
                  <c:v>August 2006</c:v>
                </c:pt>
                <c:pt idx="80">
                  <c:v>September 2006</c:v>
                </c:pt>
                <c:pt idx="81">
                  <c:v>October 2006</c:v>
                </c:pt>
                <c:pt idx="82">
                  <c:v>November 2006</c:v>
                </c:pt>
                <c:pt idx="83">
                  <c:v>December 2006</c:v>
                </c:pt>
                <c:pt idx="84">
                  <c:v>January 2007</c:v>
                </c:pt>
                <c:pt idx="85">
                  <c:v>February 2007</c:v>
                </c:pt>
                <c:pt idx="86">
                  <c:v>March 2007</c:v>
                </c:pt>
                <c:pt idx="87">
                  <c:v>April 2007</c:v>
                </c:pt>
                <c:pt idx="88">
                  <c:v>May 2007</c:v>
                </c:pt>
                <c:pt idx="89">
                  <c:v>June 2007</c:v>
                </c:pt>
                <c:pt idx="90">
                  <c:v>July 2007</c:v>
                </c:pt>
                <c:pt idx="91">
                  <c:v>August 2007</c:v>
                </c:pt>
                <c:pt idx="92">
                  <c:v>September 2007</c:v>
                </c:pt>
                <c:pt idx="93">
                  <c:v>October 2007</c:v>
                </c:pt>
                <c:pt idx="94">
                  <c:v>November 2007</c:v>
                </c:pt>
                <c:pt idx="95">
                  <c:v>December 2007</c:v>
                </c:pt>
                <c:pt idx="96">
                  <c:v>January 2008</c:v>
                </c:pt>
                <c:pt idx="97">
                  <c:v>February 2008</c:v>
                </c:pt>
                <c:pt idx="98">
                  <c:v>March 2008</c:v>
                </c:pt>
                <c:pt idx="99">
                  <c:v>April 2008</c:v>
                </c:pt>
                <c:pt idx="100">
                  <c:v>May 2008</c:v>
                </c:pt>
                <c:pt idx="101">
                  <c:v>June 2008</c:v>
                </c:pt>
                <c:pt idx="102">
                  <c:v>July 2008</c:v>
                </c:pt>
                <c:pt idx="103">
                  <c:v>August 2008</c:v>
                </c:pt>
                <c:pt idx="104">
                  <c:v>September 2008</c:v>
                </c:pt>
                <c:pt idx="105">
                  <c:v>October 2008</c:v>
                </c:pt>
                <c:pt idx="106">
                  <c:v>November 2008</c:v>
                </c:pt>
                <c:pt idx="107">
                  <c:v>December 2008</c:v>
                </c:pt>
                <c:pt idx="108">
                  <c:v>January 2009</c:v>
                </c:pt>
                <c:pt idx="109">
                  <c:v>February 2009</c:v>
                </c:pt>
                <c:pt idx="110">
                  <c:v>March 2009</c:v>
                </c:pt>
                <c:pt idx="111">
                  <c:v>April 2009</c:v>
                </c:pt>
                <c:pt idx="112">
                  <c:v>May 2009</c:v>
                </c:pt>
                <c:pt idx="113">
                  <c:v>June 2009</c:v>
                </c:pt>
                <c:pt idx="114">
                  <c:v>July 2009</c:v>
                </c:pt>
                <c:pt idx="115">
                  <c:v>August 2009</c:v>
                </c:pt>
                <c:pt idx="116">
                  <c:v>September 2009</c:v>
                </c:pt>
                <c:pt idx="117">
                  <c:v>October 2009</c:v>
                </c:pt>
                <c:pt idx="118">
                  <c:v>November 2009</c:v>
                </c:pt>
                <c:pt idx="119">
                  <c:v>December 2009</c:v>
                </c:pt>
                <c:pt idx="120">
                  <c:v>January 2010</c:v>
                </c:pt>
                <c:pt idx="121">
                  <c:v>February 2010</c:v>
                </c:pt>
                <c:pt idx="122">
                  <c:v>March 2010</c:v>
                </c:pt>
                <c:pt idx="123">
                  <c:v>April 2010</c:v>
                </c:pt>
                <c:pt idx="124">
                  <c:v>May 2010</c:v>
                </c:pt>
                <c:pt idx="125">
                  <c:v>June 2010</c:v>
                </c:pt>
                <c:pt idx="126">
                  <c:v>July 2010</c:v>
                </c:pt>
                <c:pt idx="127">
                  <c:v>August 2010</c:v>
                </c:pt>
                <c:pt idx="128">
                  <c:v>September 2010</c:v>
                </c:pt>
                <c:pt idx="129">
                  <c:v>October 2010</c:v>
                </c:pt>
                <c:pt idx="130">
                  <c:v>November 2010</c:v>
                </c:pt>
                <c:pt idx="131">
                  <c:v>December 2010</c:v>
                </c:pt>
                <c:pt idx="132">
                  <c:v>January 2011</c:v>
                </c:pt>
                <c:pt idx="133">
                  <c:v>February 2011</c:v>
                </c:pt>
                <c:pt idx="134">
                  <c:v>March 2011</c:v>
                </c:pt>
                <c:pt idx="135">
                  <c:v>April 2011</c:v>
                </c:pt>
                <c:pt idx="136">
                  <c:v>May 2011</c:v>
                </c:pt>
                <c:pt idx="137">
                  <c:v>June 2011</c:v>
                </c:pt>
                <c:pt idx="138">
                  <c:v>July 2011</c:v>
                </c:pt>
                <c:pt idx="139">
                  <c:v>August 2011</c:v>
                </c:pt>
                <c:pt idx="140">
                  <c:v>September 2011</c:v>
                </c:pt>
                <c:pt idx="141">
                  <c:v>October 2011</c:v>
                </c:pt>
                <c:pt idx="142">
                  <c:v>November 2011</c:v>
                </c:pt>
                <c:pt idx="143">
                  <c:v>December 2011</c:v>
                </c:pt>
                <c:pt idx="144">
                  <c:v>January 2012</c:v>
                </c:pt>
                <c:pt idx="145">
                  <c:v>February 2012</c:v>
                </c:pt>
                <c:pt idx="146">
                  <c:v>March 2012</c:v>
                </c:pt>
                <c:pt idx="147">
                  <c:v>April 2012</c:v>
                </c:pt>
                <c:pt idx="148">
                  <c:v>May 2012</c:v>
                </c:pt>
                <c:pt idx="149">
                  <c:v>June 2012</c:v>
                </c:pt>
                <c:pt idx="150">
                  <c:v>July 2012</c:v>
                </c:pt>
                <c:pt idx="151">
                  <c:v>August 2012</c:v>
                </c:pt>
                <c:pt idx="152">
                  <c:v>September 2012</c:v>
                </c:pt>
                <c:pt idx="153">
                  <c:v>October 2012</c:v>
                </c:pt>
                <c:pt idx="154">
                  <c:v>November 2012</c:v>
                </c:pt>
                <c:pt idx="155">
                  <c:v>December 2012</c:v>
                </c:pt>
                <c:pt idx="156">
                  <c:v>January 2013</c:v>
                </c:pt>
                <c:pt idx="157">
                  <c:v>February 2013</c:v>
                </c:pt>
                <c:pt idx="158">
                  <c:v>March 2013</c:v>
                </c:pt>
                <c:pt idx="159">
                  <c:v>April 2013</c:v>
                </c:pt>
                <c:pt idx="160">
                  <c:v>May 2013</c:v>
                </c:pt>
                <c:pt idx="161">
                  <c:v>June 2013</c:v>
                </c:pt>
                <c:pt idx="162">
                  <c:v>July 2013</c:v>
                </c:pt>
                <c:pt idx="163">
                  <c:v>August 2013</c:v>
                </c:pt>
                <c:pt idx="164">
                  <c:v>September 2013</c:v>
                </c:pt>
                <c:pt idx="165">
                  <c:v>October 2013</c:v>
                </c:pt>
                <c:pt idx="166">
                  <c:v>November 2013</c:v>
                </c:pt>
                <c:pt idx="167">
                  <c:v>December 2013</c:v>
                </c:pt>
                <c:pt idx="168">
                  <c:v>January 2014</c:v>
                </c:pt>
                <c:pt idx="169">
                  <c:v>February 2014</c:v>
                </c:pt>
                <c:pt idx="170">
                  <c:v>March 2014</c:v>
                </c:pt>
                <c:pt idx="171">
                  <c:v>April 2014</c:v>
                </c:pt>
                <c:pt idx="172">
                  <c:v>May 2014</c:v>
                </c:pt>
                <c:pt idx="173">
                  <c:v>June 2014</c:v>
                </c:pt>
                <c:pt idx="174">
                  <c:v>July 2014</c:v>
                </c:pt>
                <c:pt idx="175">
                  <c:v>August 2014</c:v>
                </c:pt>
                <c:pt idx="176">
                  <c:v>September 2014</c:v>
                </c:pt>
                <c:pt idx="177">
                  <c:v>October 2014</c:v>
                </c:pt>
                <c:pt idx="178">
                  <c:v>November 2014</c:v>
                </c:pt>
                <c:pt idx="179">
                  <c:v>December 2014</c:v>
                </c:pt>
                <c:pt idx="180">
                  <c:v>January 2015</c:v>
                </c:pt>
                <c:pt idx="181">
                  <c:v>February 2015</c:v>
                </c:pt>
                <c:pt idx="182">
                  <c:v>March 2015</c:v>
                </c:pt>
                <c:pt idx="183">
                  <c:v>April 2015</c:v>
                </c:pt>
                <c:pt idx="184">
                  <c:v>May 2015</c:v>
                </c:pt>
                <c:pt idx="185">
                  <c:v>June 2015</c:v>
                </c:pt>
                <c:pt idx="186">
                  <c:v>July 2015</c:v>
                </c:pt>
                <c:pt idx="187">
                  <c:v>August 2015</c:v>
                </c:pt>
                <c:pt idx="188">
                  <c:v>September 2015</c:v>
                </c:pt>
                <c:pt idx="189">
                  <c:v>October 2015</c:v>
                </c:pt>
                <c:pt idx="190">
                  <c:v>November 2015</c:v>
                </c:pt>
                <c:pt idx="191">
                  <c:v>December 2015</c:v>
                </c:pt>
                <c:pt idx="192">
                  <c:v>January 2016</c:v>
                </c:pt>
                <c:pt idx="193">
                  <c:v>February 2016</c:v>
                </c:pt>
                <c:pt idx="194">
                  <c:v>March 2016</c:v>
                </c:pt>
                <c:pt idx="195">
                  <c:v>April 2016</c:v>
                </c:pt>
                <c:pt idx="196">
                  <c:v>May 2016</c:v>
                </c:pt>
                <c:pt idx="197">
                  <c:v>June 2016</c:v>
                </c:pt>
                <c:pt idx="198">
                  <c:v>July 2016</c:v>
                </c:pt>
                <c:pt idx="199">
                  <c:v>August 2016</c:v>
                </c:pt>
                <c:pt idx="200">
                  <c:v>September 2016</c:v>
                </c:pt>
                <c:pt idx="201">
                  <c:v>October 2016</c:v>
                </c:pt>
                <c:pt idx="202">
                  <c:v>November 2016</c:v>
                </c:pt>
                <c:pt idx="203">
                  <c:v>December 2016</c:v>
                </c:pt>
                <c:pt idx="204">
                  <c:v>January 2017</c:v>
                </c:pt>
                <c:pt idx="205">
                  <c:v>February 2017</c:v>
                </c:pt>
                <c:pt idx="206">
                  <c:v>March 2017</c:v>
                </c:pt>
                <c:pt idx="207">
                  <c:v>April 2017</c:v>
                </c:pt>
                <c:pt idx="208">
                  <c:v>May 2017</c:v>
                </c:pt>
                <c:pt idx="209">
                  <c:v>June 2017</c:v>
                </c:pt>
                <c:pt idx="210">
                  <c:v>July 2017</c:v>
                </c:pt>
                <c:pt idx="211">
                  <c:v>August 2017</c:v>
                </c:pt>
                <c:pt idx="212">
                  <c:v>September 2017</c:v>
                </c:pt>
                <c:pt idx="213">
                  <c:v>October 2017</c:v>
                </c:pt>
                <c:pt idx="214">
                  <c:v>November 2017</c:v>
                </c:pt>
                <c:pt idx="215">
                  <c:v>December 2017</c:v>
                </c:pt>
                <c:pt idx="216">
                  <c:v>January 2018</c:v>
                </c:pt>
                <c:pt idx="217">
                  <c:v>February 2018</c:v>
                </c:pt>
                <c:pt idx="218">
                  <c:v>March 2018</c:v>
                </c:pt>
                <c:pt idx="219">
                  <c:v>April 2018</c:v>
                </c:pt>
                <c:pt idx="220">
                  <c:v>May 2018</c:v>
                </c:pt>
                <c:pt idx="221">
                  <c:v>June 2018</c:v>
                </c:pt>
                <c:pt idx="222">
                  <c:v>July 2018</c:v>
                </c:pt>
                <c:pt idx="223">
                  <c:v>August 2018</c:v>
                </c:pt>
                <c:pt idx="224">
                  <c:v>September 2018</c:v>
                </c:pt>
                <c:pt idx="225">
                  <c:v>October 2018</c:v>
                </c:pt>
                <c:pt idx="226">
                  <c:v>November 2018</c:v>
                </c:pt>
                <c:pt idx="227">
                  <c:v>December 2018</c:v>
                </c:pt>
                <c:pt idx="228">
                  <c:v>January 2019</c:v>
                </c:pt>
                <c:pt idx="229">
                  <c:v>February 2019</c:v>
                </c:pt>
                <c:pt idx="230">
                  <c:v>March 2019</c:v>
                </c:pt>
                <c:pt idx="231">
                  <c:v>April 2019</c:v>
                </c:pt>
                <c:pt idx="232">
                  <c:v>May 2019</c:v>
                </c:pt>
                <c:pt idx="233">
                  <c:v>June 2019</c:v>
                </c:pt>
                <c:pt idx="234">
                  <c:v>July 2019</c:v>
                </c:pt>
                <c:pt idx="235">
                  <c:v>August 2019</c:v>
                </c:pt>
                <c:pt idx="236">
                  <c:v>September 2019</c:v>
                </c:pt>
                <c:pt idx="237">
                  <c:v>October 2019</c:v>
                </c:pt>
                <c:pt idx="238">
                  <c:v>November 2019</c:v>
                </c:pt>
                <c:pt idx="239">
                  <c:v>December 2019</c:v>
                </c:pt>
                <c:pt idx="240">
                  <c:v>January 2020</c:v>
                </c:pt>
                <c:pt idx="241">
                  <c:v>February 2020</c:v>
                </c:pt>
                <c:pt idx="242">
                  <c:v>March 2020</c:v>
                </c:pt>
                <c:pt idx="243">
                  <c:v>April 2020</c:v>
                </c:pt>
                <c:pt idx="244">
                  <c:v>May 2020</c:v>
                </c:pt>
                <c:pt idx="245">
                  <c:v>June 2020</c:v>
                </c:pt>
                <c:pt idx="246">
                  <c:v>July 2020</c:v>
                </c:pt>
                <c:pt idx="247">
                  <c:v>August 2020</c:v>
                </c:pt>
                <c:pt idx="248">
                  <c:v>September 2020</c:v>
                </c:pt>
                <c:pt idx="249">
                  <c:v>October 2020</c:v>
                </c:pt>
                <c:pt idx="250">
                  <c:v>November 2020</c:v>
                </c:pt>
                <c:pt idx="251">
                  <c:v>December 2020</c:v>
                </c:pt>
                <c:pt idx="252">
                  <c:v>January 2021</c:v>
                </c:pt>
                <c:pt idx="253">
                  <c:v>February 2021</c:v>
                </c:pt>
                <c:pt idx="254">
                  <c:v>March 2021</c:v>
                </c:pt>
                <c:pt idx="255">
                  <c:v>April 2021</c:v>
                </c:pt>
                <c:pt idx="256">
                  <c:v>May 2021</c:v>
                </c:pt>
                <c:pt idx="257">
                  <c:v>June 2021</c:v>
                </c:pt>
                <c:pt idx="258">
                  <c:v>July 2021</c:v>
                </c:pt>
                <c:pt idx="259">
                  <c:v>August 2021</c:v>
                </c:pt>
                <c:pt idx="260">
                  <c:v>September 2021</c:v>
                </c:pt>
                <c:pt idx="261">
                  <c:v>October 2021</c:v>
                </c:pt>
                <c:pt idx="262">
                  <c:v>November 2021</c:v>
                </c:pt>
                <c:pt idx="263">
                  <c:v>December 2021</c:v>
                </c:pt>
                <c:pt idx="264">
                  <c:v>January 2022</c:v>
                </c:pt>
                <c:pt idx="265">
                  <c:v>February 2022</c:v>
                </c:pt>
                <c:pt idx="266">
                  <c:v>March 2022</c:v>
                </c:pt>
                <c:pt idx="267">
                  <c:v>April 2022</c:v>
                </c:pt>
                <c:pt idx="268">
                  <c:v>May 2022</c:v>
                </c:pt>
                <c:pt idx="269">
                  <c:v>June 2022</c:v>
                </c:pt>
                <c:pt idx="270">
                  <c:v>July 2022</c:v>
                </c:pt>
                <c:pt idx="271">
                  <c:v>August 2022</c:v>
                </c:pt>
                <c:pt idx="272">
                  <c:v>September 2022</c:v>
                </c:pt>
                <c:pt idx="273">
                  <c:v>October 2022</c:v>
                </c:pt>
                <c:pt idx="274">
                  <c:v>November 2022</c:v>
                </c:pt>
                <c:pt idx="275">
                  <c:v>December 2022</c:v>
                </c:pt>
                <c:pt idx="276">
                  <c:v>January 2023</c:v>
                </c:pt>
                <c:pt idx="277">
                  <c:v>February 2023</c:v>
                </c:pt>
                <c:pt idx="278">
                  <c:v>March 2023</c:v>
                </c:pt>
                <c:pt idx="279">
                  <c:v>April 2023</c:v>
                </c:pt>
                <c:pt idx="280">
                  <c:v>May 2023</c:v>
                </c:pt>
                <c:pt idx="281">
                  <c:v>June 2023</c:v>
                </c:pt>
                <c:pt idx="282">
                  <c:v>July 2023</c:v>
                </c:pt>
                <c:pt idx="283">
                  <c:v>August 2023</c:v>
                </c:pt>
                <c:pt idx="284">
                  <c:v>September 2023</c:v>
                </c:pt>
                <c:pt idx="285">
                  <c:v>October 2023</c:v>
                </c:pt>
                <c:pt idx="286">
                  <c:v>November 2023</c:v>
                </c:pt>
                <c:pt idx="287">
                  <c:v>December 2023</c:v>
                </c:pt>
                <c:pt idx="288">
                  <c:v>January 2024</c:v>
                </c:pt>
                <c:pt idx="289">
                  <c:v>February 2024</c:v>
                </c:pt>
                <c:pt idx="290">
                  <c:v>March 2024</c:v>
                </c:pt>
                <c:pt idx="291">
                  <c:v>April 2024</c:v>
                </c:pt>
                <c:pt idx="292">
                  <c:v>May 2024</c:v>
                </c:pt>
                <c:pt idx="293">
                  <c:v>June 2024</c:v>
                </c:pt>
                <c:pt idx="294">
                  <c:v>July 2024</c:v>
                </c:pt>
                <c:pt idx="295">
                  <c:v>August 2024</c:v>
                </c:pt>
                <c:pt idx="296">
                  <c:v>September 2024</c:v>
                </c:pt>
                <c:pt idx="297">
                  <c:v>October 2024</c:v>
                </c:pt>
                <c:pt idx="298">
                  <c:v>November 2024</c:v>
                </c:pt>
                <c:pt idx="299">
                  <c:v>December 2024</c:v>
                </c:pt>
                <c:pt idx="300">
                  <c:v>January 2025</c:v>
                </c:pt>
                <c:pt idx="301">
                  <c:v>February 2025</c:v>
                </c:pt>
                <c:pt idx="302">
                  <c:v>March 2025</c:v>
                </c:pt>
                <c:pt idx="303">
                  <c:v>April 2025</c:v>
                </c:pt>
                <c:pt idx="304">
                  <c:v>May 2025</c:v>
                </c:pt>
                <c:pt idx="305">
                  <c:v>June 2025</c:v>
                </c:pt>
              </c:strCache>
            </c:strRef>
          </c:cat>
          <c:val>
            <c:numRef>
              <c:f>'Gasoline Forecast'!$I$6:$I$311</c:f>
              <c:numCache>
                <c:formatCode>General</c:formatCode>
                <c:ptCount val="306"/>
                <c:pt idx="12" formatCode="0.00">
                  <c:v>1248.3516666666667</c:v>
                </c:pt>
                <c:pt idx="13" formatCode="0.00">
                  <c:v>1253.9083333333335</c:v>
                </c:pt>
                <c:pt idx="14" formatCode="0.00">
                  <c:v>1259.8533333333335</c:v>
                </c:pt>
                <c:pt idx="15" formatCode="0.00">
                  <c:v>1265.8816666666669</c:v>
                </c:pt>
                <c:pt idx="16" formatCode="0.00">
                  <c:v>1274.5900000000001</c:v>
                </c:pt>
                <c:pt idx="17" formatCode="0.00">
                  <c:v>1283.3041666666666</c:v>
                </c:pt>
                <c:pt idx="18" formatCode="0.00">
                  <c:v>1287.8625</c:v>
                </c:pt>
                <c:pt idx="19" formatCode="0.00">
                  <c:v>1292.6850000000002</c:v>
                </c:pt>
                <c:pt idx="20" formatCode="0.00">
                  <c:v>1294.0366666666669</c:v>
                </c:pt>
                <c:pt idx="21" formatCode="0.00">
                  <c:v>1291.7041666666667</c:v>
                </c:pt>
                <c:pt idx="22" formatCode="0.00">
                  <c:v>1288.9608333333333</c:v>
                </c:pt>
                <c:pt idx="23" formatCode="0.00">
                  <c:v>1286.5116666666665</c:v>
                </c:pt>
                <c:pt idx="24" formatCode="0.00">
                  <c:v>1279.9991666666665</c:v>
                </c:pt>
                <c:pt idx="25" formatCode="0.00">
                  <c:v>1275.0391666666667</c:v>
                </c:pt>
                <c:pt idx="26" formatCode="0.00">
                  <c:v>1270.0466666666664</c:v>
                </c:pt>
                <c:pt idx="27" formatCode="0.00">
                  <c:v>1265.7774999999999</c:v>
                </c:pt>
                <c:pt idx="28" formatCode="0.00">
                  <c:v>1263.3116666666667</c:v>
                </c:pt>
                <c:pt idx="29" formatCode="0.00">
                  <c:v>1263.405</c:v>
                </c:pt>
                <c:pt idx="30" formatCode="0.00">
                  <c:v>1262.4275000000002</c:v>
                </c:pt>
                <c:pt idx="31" formatCode="0.00">
                  <c:v>1260.4666666666665</c:v>
                </c:pt>
                <c:pt idx="32" formatCode="0.00">
                  <c:v>1258.6416666666667</c:v>
                </c:pt>
                <c:pt idx="33" formatCode="0.00">
                  <c:v>1257.7074999999998</c:v>
                </c:pt>
                <c:pt idx="34" formatCode="0.00">
                  <c:v>1259.1958333333332</c:v>
                </c:pt>
                <c:pt idx="35" formatCode="0.00">
                  <c:v>1263.5349999999999</c:v>
                </c:pt>
                <c:pt idx="36" formatCode="0.00">
                  <c:v>1269.1008333333332</c:v>
                </c:pt>
                <c:pt idx="37" formatCode="0.00">
                  <c:v>1275.2099999999998</c:v>
                </c:pt>
                <c:pt idx="38" formatCode="0.00">
                  <c:v>1283.8533333333332</c:v>
                </c:pt>
                <c:pt idx="39" formatCode="0.00">
                  <c:v>1293.7366666666665</c:v>
                </c:pt>
                <c:pt idx="40" formatCode="0.00">
                  <c:v>1298.0308333333335</c:v>
                </c:pt>
                <c:pt idx="41" formatCode="0.00">
                  <c:v>1297.6416666666667</c:v>
                </c:pt>
                <c:pt idx="42" formatCode="0.00">
                  <c:v>1296.8899999999999</c:v>
                </c:pt>
                <c:pt idx="43" formatCode="0.00">
                  <c:v>1296.2549999999999</c:v>
                </c:pt>
                <c:pt idx="44" formatCode="0.00">
                  <c:v>1296.105</c:v>
                </c:pt>
                <c:pt idx="45" formatCode="0.00">
                  <c:v>1296.0874999999999</c:v>
                </c:pt>
                <c:pt idx="46" formatCode="0.00">
                  <c:v>1294.3708333333332</c:v>
                </c:pt>
                <c:pt idx="47" formatCode="0.00">
                  <c:v>1293.5274999999999</c:v>
                </c:pt>
                <c:pt idx="48" formatCode="0.00">
                  <c:v>1294.7633333333333</c:v>
                </c:pt>
                <c:pt idx="49" formatCode="0.00">
                  <c:v>1296.9175</c:v>
                </c:pt>
                <c:pt idx="50" formatCode="0.00">
                  <c:v>1298.3066666666666</c:v>
                </c:pt>
                <c:pt idx="51" formatCode="0.00">
                  <c:v>1298.1875</c:v>
                </c:pt>
                <c:pt idx="52" formatCode="0.00">
                  <c:v>1301.2474999999999</c:v>
                </c:pt>
                <c:pt idx="53" formatCode="0.00">
                  <c:v>1307.7741666666666</c:v>
                </c:pt>
                <c:pt idx="54" formatCode="0.00">
                  <c:v>1315.3416666666669</c:v>
                </c:pt>
                <c:pt idx="55" formatCode="0.00">
                  <c:v>1323.1191666666666</c:v>
                </c:pt>
                <c:pt idx="56" formatCode="0.00">
                  <c:v>1333.0466666666669</c:v>
                </c:pt>
                <c:pt idx="57" formatCode="0.00">
                  <c:v>1342.7825</c:v>
                </c:pt>
                <c:pt idx="58" formatCode="0.00">
                  <c:v>1352.8358333333333</c:v>
                </c:pt>
                <c:pt idx="59" formatCode="0.00">
                  <c:v>1360.4991666666667</c:v>
                </c:pt>
                <c:pt idx="60" formatCode="0.00">
                  <c:v>1364.2383333333335</c:v>
                </c:pt>
                <c:pt idx="61" formatCode="0.00">
                  <c:v>1364.9766666666667</c:v>
                </c:pt>
                <c:pt idx="62" formatCode="0.00">
                  <c:v>1365.2183333333335</c:v>
                </c:pt>
                <c:pt idx="63" formatCode="0.00">
                  <c:v>1368.3533333333335</c:v>
                </c:pt>
                <c:pt idx="64" formatCode="0.00">
                  <c:v>1373.4633333333334</c:v>
                </c:pt>
                <c:pt idx="65" formatCode="0.00">
                  <c:v>1376.1458333333333</c:v>
                </c:pt>
                <c:pt idx="66" formatCode="0.00">
                  <c:v>1378.7333333333333</c:v>
                </c:pt>
                <c:pt idx="67" formatCode="0.00">
                  <c:v>1384.8958333333333</c:v>
                </c:pt>
                <c:pt idx="68" formatCode="0.00">
                  <c:v>1390.7650000000001</c:v>
                </c:pt>
                <c:pt idx="69" formatCode="0.00">
                  <c:v>1402.5141666666666</c:v>
                </c:pt>
                <c:pt idx="70" formatCode="0.00">
                  <c:v>1413.0450000000001</c:v>
                </c:pt>
                <c:pt idx="71" formatCode="0.00">
                  <c:v>1421.135833333333</c:v>
                </c:pt>
                <c:pt idx="72" formatCode="0.00">
                  <c:v>1430.6258333333333</c:v>
                </c:pt>
                <c:pt idx="73" formatCode="0.00">
                  <c:v>1441.7674999999999</c:v>
                </c:pt>
                <c:pt idx="74" formatCode="0.00">
                  <c:v>1451.9408333333333</c:v>
                </c:pt>
                <c:pt idx="75" formatCode="0.00">
                  <c:v>1458.9941666666664</c:v>
                </c:pt>
                <c:pt idx="76" formatCode="0.00">
                  <c:v>1466.613333333333</c:v>
                </c:pt>
                <c:pt idx="77" formatCode="0.00">
                  <c:v>1478.5874999999999</c:v>
                </c:pt>
                <c:pt idx="78" formatCode="0.00">
                  <c:v>1490.0833333333333</c:v>
                </c:pt>
                <c:pt idx="79" formatCode="0.00">
                  <c:v>1498.8324999999998</c:v>
                </c:pt>
                <c:pt idx="80" formatCode="0.00">
                  <c:v>1506.1058333333331</c:v>
                </c:pt>
                <c:pt idx="81" formatCode="0.00">
                  <c:v>1504.4716666666666</c:v>
                </c:pt>
                <c:pt idx="82" formatCode="0.00">
                  <c:v>1498.0766666666666</c:v>
                </c:pt>
                <c:pt idx="83" formatCode="0.00">
                  <c:v>1492.675</c:v>
                </c:pt>
                <c:pt idx="84" formatCode="0.00">
                  <c:v>1488.903333333333</c:v>
                </c:pt>
                <c:pt idx="85" formatCode="0.00">
                  <c:v>1484.0283333333334</c:v>
                </c:pt>
                <c:pt idx="86" formatCode="0.00">
                  <c:v>1478.3266666666666</c:v>
                </c:pt>
                <c:pt idx="87" formatCode="0.00">
                  <c:v>1476.9024999999999</c:v>
                </c:pt>
                <c:pt idx="88" formatCode="0.00">
                  <c:v>1476.8258333333331</c:v>
                </c:pt>
                <c:pt idx="89" formatCode="0.00">
                  <c:v>1476.3799999999999</c:v>
                </c:pt>
                <c:pt idx="90" formatCode="0.00">
                  <c:v>1477.2733333333333</c:v>
                </c:pt>
                <c:pt idx="91" formatCode="0.00">
                  <c:v>1477.9008333333331</c:v>
                </c:pt>
                <c:pt idx="92" formatCode="0.00">
                  <c:v>1478.1908333333333</c:v>
                </c:pt>
                <c:pt idx="93" formatCode="0.00">
                  <c:v>1480.9949999999999</c:v>
                </c:pt>
                <c:pt idx="94" formatCode="0.00">
                  <c:v>1490.7158333333334</c:v>
                </c:pt>
                <c:pt idx="95" formatCode="0.00">
                  <c:v>1506.6808333333331</c:v>
                </c:pt>
                <c:pt idx="96" formatCode="0.00">
                  <c:v>1524.8108333333332</c:v>
                </c:pt>
                <c:pt idx="97" formatCode="0.00">
                  <c:v>1544.9383333333335</c:v>
                </c:pt>
                <c:pt idx="98" formatCode="0.00">
                  <c:v>1565.9016666666666</c:v>
                </c:pt>
                <c:pt idx="99" formatCode="0.00">
                  <c:v>1583.7591666666667</c:v>
                </c:pt>
                <c:pt idx="100" formatCode="0.00">
                  <c:v>1599.8549999999998</c:v>
                </c:pt>
                <c:pt idx="101" formatCode="0.00">
                  <c:v>1621.9974999999997</c:v>
                </c:pt>
                <c:pt idx="102" formatCode="0.00">
                  <c:v>1651.653333333333</c:v>
                </c:pt>
                <c:pt idx="103" formatCode="0.00">
                  <c:v>1682.6275000000003</c:v>
                </c:pt>
                <c:pt idx="104" formatCode="0.00">
                  <c:v>1702.3433333333335</c:v>
                </c:pt>
                <c:pt idx="105" formatCode="0.00">
                  <c:v>1717.0825000000002</c:v>
                </c:pt>
                <c:pt idx="106" formatCode="0.00">
                  <c:v>1727.9133333333336</c:v>
                </c:pt>
                <c:pt idx="107" formatCode="0.00">
                  <c:v>1720.2158333333334</c:v>
                </c:pt>
                <c:pt idx="108" formatCode="0.00">
                  <c:v>1694.8791666666666</c:v>
                </c:pt>
                <c:pt idx="109" formatCode="0.00">
                  <c:v>1669.8474999999999</c:v>
                </c:pt>
                <c:pt idx="110" formatCode="0.00">
                  <c:v>1655.8799999999999</c:v>
                </c:pt>
                <c:pt idx="111" formatCode="0.00">
                  <c:v>1644.2324999999998</c:v>
                </c:pt>
                <c:pt idx="112" formatCode="0.00">
                  <c:v>1631.9949999999999</c:v>
                </c:pt>
                <c:pt idx="113" formatCode="0.00">
                  <c:v>1610.2725</c:v>
                </c:pt>
                <c:pt idx="114" formatCode="0.00">
                  <c:v>1585.3175000000001</c:v>
                </c:pt>
                <c:pt idx="115" formatCode="0.00">
                  <c:v>1561.6641666666667</c:v>
                </c:pt>
                <c:pt idx="116" formatCode="0.00">
                  <c:v>1552.1308333333334</c:v>
                </c:pt>
                <c:pt idx="117" formatCode="0.00">
                  <c:v>1549.1916666666668</c:v>
                </c:pt>
                <c:pt idx="118" formatCode="0.00">
                  <c:v>1544.2008333333335</c:v>
                </c:pt>
                <c:pt idx="119" formatCode="0.00">
                  <c:v>1555.9858333333332</c:v>
                </c:pt>
                <c:pt idx="120" formatCode="0.00">
                  <c:v>1582.4816666666666</c:v>
                </c:pt>
                <c:pt idx="121" formatCode="0.00">
                  <c:v>1608.2550000000001</c:v>
                </c:pt>
                <c:pt idx="122" formatCode="0.00">
                  <c:v>1623.0274999999999</c:v>
                </c:pt>
                <c:pt idx="123" formatCode="0.00">
                  <c:v>1636.4233333333334</c:v>
                </c:pt>
                <c:pt idx="124" formatCode="0.00">
                  <c:v>1650.8458333333335</c:v>
                </c:pt>
                <c:pt idx="125" formatCode="0.00">
                  <c:v>1666.6525000000001</c:v>
                </c:pt>
                <c:pt idx="126" formatCode="0.00">
                  <c:v>1675.6133333333335</c:v>
                </c:pt>
                <c:pt idx="127" formatCode="0.00">
                  <c:v>1682.5808333333334</c:v>
                </c:pt>
                <c:pt idx="128" formatCode="0.00">
                  <c:v>1686.3400000000001</c:v>
                </c:pt>
                <c:pt idx="129" formatCode="0.00">
                  <c:v>1687.9516666666671</c:v>
                </c:pt>
                <c:pt idx="130" formatCode="0.00">
                  <c:v>1693.9583333333337</c:v>
                </c:pt>
                <c:pt idx="131" formatCode="0.00">
                  <c:v>1699.0366666666671</c:v>
                </c:pt>
                <c:pt idx="132" formatCode="0.00">
                  <c:v>1709.4216666666669</c:v>
                </c:pt>
                <c:pt idx="133" formatCode="0.00">
                  <c:v>1723.1049999999998</c:v>
                </c:pt>
                <c:pt idx="134" formatCode="0.00">
                  <c:v>1738.6408333333329</c:v>
                </c:pt>
                <c:pt idx="135" formatCode="0.00">
                  <c:v>1759.288333333333</c:v>
                </c:pt>
                <c:pt idx="136" formatCode="0.00">
                  <c:v>1778.1783333333331</c:v>
                </c:pt>
                <c:pt idx="137" formatCode="0.00">
                  <c:v>1795.3525</c:v>
                </c:pt>
                <c:pt idx="138" formatCode="0.00">
                  <c:v>1812.0591666666667</c:v>
                </c:pt>
                <c:pt idx="139" formatCode="0.00">
                  <c:v>1829.7500000000002</c:v>
                </c:pt>
                <c:pt idx="140" formatCode="0.00">
                  <c:v>1848.864166666667</c:v>
                </c:pt>
                <c:pt idx="141" formatCode="0.00">
                  <c:v>1869.2050000000002</c:v>
                </c:pt>
                <c:pt idx="142" formatCode="0.00">
                  <c:v>1892.4358333333332</c:v>
                </c:pt>
                <c:pt idx="143" formatCode="0.00">
                  <c:v>1914.5025000000003</c:v>
                </c:pt>
                <c:pt idx="144" formatCode="0.00">
                  <c:v>1928.8300000000002</c:v>
                </c:pt>
                <c:pt idx="145" formatCode="0.00">
                  <c:v>1939.6408333333329</c:v>
                </c:pt>
                <c:pt idx="146" formatCode="0.00">
                  <c:v>1951.0166666666664</c:v>
                </c:pt>
                <c:pt idx="147" formatCode="0.00">
                  <c:v>1958.5958333333338</c:v>
                </c:pt>
                <c:pt idx="148" formatCode="0.00">
                  <c:v>1967.551666666667</c:v>
                </c:pt>
                <c:pt idx="149" formatCode="0.00">
                  <c:v>1975.6608333333334</c:v>
                </c:pt>
                <c:pt idx="150" formatCode="0.00">
                  <c:v>1980.1133333333335</c:v>
                </c:pt>
                <c:pt idx="151" formatCode="0.00">
                  <c:v>1977.3408333333334</c:v>
                </c:pt>
                <c:pt idx="152" formatCode="0.00">
                  <c:v>1979.5200000000002</c:v>
                </c:pt>
                <c:pt idx="153" formatCode="0.00">
                  <c:v>1986.1908333333338</c:v>
                </c:pt>
                <c:pt idx="154" formatCode="0.00">
                  <c:v>1988.4733333333336</c:v>
                </c:pt>
                <c:pt idx="155" formatCode="0.00">
                  <c:v>1986.3875000000005</c:v>
                </c:pt>
                <c:pt idx="156" formatCode="0.00">
                  <c:v>1985.7691666666669</c:v>
                </c:pt>
                <c:pt idx="157" formatCode="0.00">
                  <c:v>1983.2250000000001</c:v>
                </c:pt>
                <c:pt idx="158" formatCode="0.00">
                  <c:v>1980.3875</c:v>
                </c:pt>
                <c:pt idx="159" formatCode="0.00">
                  <c:v>1976.7658333333336</c:v>
                </c:pt>
                <c:pt idx="160" formatCode="0.00">
                  <c:v>1967.6583333333335</c:v>
                </c:pt>
                <c:pt idx="161" formatCode="0.00">
                  <c:v>1956.3358333333333</c:v>
                </c:pt>
                <c:pt idx="162" formatCode="0.00">
                  <c:v>1950.7683333333334</c:v>
                </c:pt>
                <c:pt idx="163" formatCode="0.00">
                  <c:v>1953.4108333333334</c:v>
                </c:pt>
                <c:pt idx="164" formatCode="0.00">
                  <c:v>1951.4391666666668</c:v>
                </c:pt>
                <c:pt idx="165" formatCode="0.00">
                  <c:v>1943.9483333333335</c:v>
                </c:pt>
                <c:pt idx="166" formatCode="0.00">
                  <c:v>1935.4008333333334</c:v>
                </c:pt>
                <c:pt idx="167" formatCode="0.00">
                  <c:v>1929.0675000000001</c:v>
                </c:pt>
                <c:pt idx="168" formatCode="0.00">
                  <c:v>1924.5308333333332</c:v>
                </c:pt>
                <c:pt idx="169" formatCode="0.00">
                  <c:v>1921.3474999999999</c:v>
                </c:pt>
                <c:pt idx="170" formatCode="0.00">
                  <c:v>1915.3666666666666</c:v>
                </c:pt>
                <c:pt idx="171" formatCode="0.00">
                  <c:v>1906.5600000000002</c:v>
                </c:pt>
                <c:pt idx="172" formatCode="0.00">
                  <c:v>1900.4341666666669</c:v>
                </c:pt>
                <c:pt idx="173" formatCode="0.00">
                  <c:v>1897.9008333333338</c:v>
                </c:pt>
                <c:pt idx="174" formatCode="0.00">
                  <c:v>1894.51</c:v>
                </c:pt>
                <c:pt idx="175" formatCode="0.00">
                  <c:v>1888.135</c:v>
                </c:pt>
                <c:pt idx="176" formatCode="0.00">
                  <c:v>1879.3316666666667</c:v>
                </c:pt>
                <c:pt idx="177" formatCode="0.00">
                  <c:v>1869.3016666666665</c:v>
                </c:pt>
                <c:pt idx="178" formatCode="0.00">
                  <c:v>1859.1274999999998</c:v>
                </c:pt>
                <c:pt idx="179" formatCode="0.00">
                  <c:v>1846.6416666666667</c:v>
                </c:pt>
                <c:pt idx="180" formatCode="0.00">
                  <c:v>1827.5658333333333</c:v>
                </c:pt>
                <c:pt idx="181" formatCode="0.00">
                  <c:v>1795.7716666666668</c:v>
                </c:pt>
                <c:pt idx="182" formatCode="0.00">
                  <c:v>1758.9691666666668</c:v>
                </c:pt>
                <c:pt idx="183" formatCode="0.00">
                  <c:v>1727.8766666666668</c:v>
                </c:pt>
                <c:pt idx="184" formatCode="0.00">
                  <c:v>1697.1733333333332</c:v>
                </c:pt>
                <c:pt idx="185" formatCode="0.00">
                  <c:v>1669.8991666666664</c:v>
                </c:pt>
                <c:pt idx="186" formatCode="0.00">
                  <c:v>1646.4616666666668</c:v>
                </c:pt>
                <c:pt idx="187" formatCode="0.00">
                  <c:v>1623.0808333333334</c:v>
                </c:pt>
                <c:pt idx="188" formatCode="0.00">
                  <c:v>1598.2875000000004</c:v>
                </c:pt>
                <c:pt idx="189" formatCode="0.00">
                  <c:v>1573.0625000000002</c:v>
                </c:pt>
                <c:pt idx="190" formatCode="0.00">
                  <c:v>1549.5291666666665</c:v>
                </c:pt>
                <c:pt idx="191" formatCode="0.00">
                  <c:v>1528.1475000000003</c:v>
                </c:pt>
                <c:pt idx="192" formatCode="0.00">
                  <c:v>1509.8716666666667</c:v>
                </c:pt>
                <c:pt idx="193" formatCode="0.00">
                  <c:v>1499.9075</c:v>
                </c:pt>
                <c:pt idx="194" formatCode="0.00">
                  <c:v>1492.6208333333334</c:v>
                </c:pt>
                <c:pt idx="195" formatCode="0.00">
                  <c:v>1479.49</c:v>
                </c:pt>
                <c:pt idx="196" formatCode="0.00">
                  <c:v>1467.3483333333334</c:v>
                </c:pt>
                <c:pt idx="197" formatCode="0.00">
                  <c:v>1454.5600000000002</c:v>
                </c:pt>
                <c:pt idx="198" formatCode="0.00">
                  <c:v>1442.6883333333333</c:v>
                </c:pt>
                <c:pt idx="199" formatCode="0.00">
                  <c:v>1431.1158333333333</c:v>
                </c:pt>
                <c:pt idx="200" formatCode="0.00">
                  <c:v>1420.0491666666667</c:v>
                </c:pt>
                <c:pt idx="201" formatCode="0.00">
                  <c:v>1411.4408333333333</c:v>
                </c:pt>
                <c:pt idx="202" formatCode="0.00">
                  <c:v>1404.6016666666667</c:v>
                </c:pt>
                <c:pt idx="203" formatCode="0.00">
                  <c:v>1400.7158333333334</c:v>
                </c:pt>
                <c:pt idx="204" formatCode="0.00">
                  <c:v>1402.5233333333335</c:v>
                </c:pt>
                <c:pt idx="205" formatCode="0.00">
                  <c:v>1412.7425000000003</c:v>
                </c:pt>
                <c:pt idx="206" formatCode="0.00">
                  <c:v>1426.4925000000003</c:v>
                </c:pt>
                <c:pt idx="207" formatCode="0.00">
                  <c:v>1439.5491666666669</c:v>
                </c:pt>
                <c:pt idx="208" formatCode="0.00">
                  <c:v>1450.0325</c:v>
                </c:pt>
                <c:pt idx="209" formatCode="0.00">
                  <c:v>1457.7358333333334</c:v>
                </c:pt>
                <c:pt idx="210" formatCode="0.00">
                  <c:v>1459.7358333333332</c:v>
                </c:pt>
                <c:pt idx="211" formatCode="0.00">
                  <c:v>1459.8583333333333</c:v>
                </c:pt>
                <c:pt idx="212" formatCode="0.00">
                  <c:v>1463.2024999999996</c:v>
                </c:pt>
                <c:pt idx="213" formatCode="0.00">
                  <c:v>1469.1575</c:v>
                </c:pt>
                <c:pt idx="214" formatCode="0.00">
                  <c:v>1476.4816666666666</c:v>
                </c:pt>
                <c:pt idx="215" formatCode="0.00">
                  <c:v>1484.3283333333329</c:v>
                </c:pt>
                <c:pt idx="216" formatCode="0.00">
                  <c:v>1491.4666666666665</c:v>
                </c:pt>
                <c:pt idx="217" formatCode="0.00">
                  <c:v>1495.123333333333</c:v>
                </c:pt>
                <c:pt idx="218" formatCode="0.00">
                  <c:v>1499.1149999999998</c:v>
                </c:pt>
                <c:pt idx="219" formatCode="0.00">
                  <c:v>1503.3683333333331</c:v>
                </c:pt>
                <c:pt idx="220" formatCode="0.00">
                  <c:v>1508.6841666666667</c:v>
                </c:pt>
                <c:pt idx="221" formatCode="0.00">
                  <c:v>1516.9433333333334</c:v>
                </c:pt>
                <c:pt idx="222" formatCode="0.00">
                  <c:v>1529.2358333333334</c:v>
                </c:pt>
                <c:pt idx="223" formatCode="0.00">
                  <c:v>1543.5933333333332</c:v>
                </c:pt>
                <c:pt idx="224" formatCode="0.00">
                  <c:v>1557.4658333333336</c:v>
                </c:pt>
                <c:pt idx="225" formatCode="0.00">
                  <c:v>1570.6258333333335</c:v>
                </c:pt>
                <c:pt idx="226" formatCode="0.00">
                  <c:v>1585.3449999999996</c:v>
                </c:pt>
                <c:pt idx="227" formatCode="0.00">
                  <c:v>1590.3283333333331</c:v>
                </c:pt>
                <c:pt idx="228" formatCode="0.00">
                  <c:v>1581.4000000000003</c:v>
                </c:pt>
                <c:pt idx="229" formatCode="0.00">
                  <c:v>1564.6858333333332</c:v>
                </c:pt>
                <c:pt idx="230" formatCode="0.00">
                  <c:v>1546.2875000000001</c:v>
                </c:pt>
                <c:pt idx="231" formatCode="0.00">
                  <c:v>1530.5933333333332</c:v>
                </c:pt>
                <c:pt idx="232" formatCode="0.00">
                  <c:v>1520.0150000000001</c:v>
                </c:pt>
                <c:pt idx="233" formatCode="0.00">
                  <c:v>1514.7591666666669</c:v>
                </c:pt>
                <c:pt idx="234" formatCode="0.00">
                  <c:v>1507.1308333333334</c:v>
                </c:pt>
                <c:pt idx="235" formatCode="0.00">
                  <c:v>1497.18</c:v>
                </c:pt>
                <c:pt idx="236" formatCode="0.00">
                  <c:v>1486.7991666666667</c:v>
                </c:pt>
                <c:pt idx="237" formatCode="0.00">
                  <c:v>1477.7733333333333</c:v>
                </c:pt>
                <c:pt idx="238" formatCode="0.00">
                  <c:v>1466.0524999999998</c:v>
                </c:pt>
                <c:pt idx="239" formatCode="0.00">
                  <c:v>1462.2808333333335</c:v>
                </c:pt>
                <c:pt idx="240" formatCode="0.00">
                  <c:v>1471.8924999999999</c:v>
                </c:pt>
                <c:pt idx="241" formatCode="0.00">
                  <c:v>1489.9966666666667</c:v>
                </c:pt>
                <c:pt idx="242" formatCode="0.00">
                  <c:v>1506.79</c:v>
                </c:pt>
                <c:pt idx="243" formatCode="0.00">
                  <c:v>1515.085</c:v>
                </c:pt>
                <c:pt idx="244" formatCode="0.00">
                  <c:v>1506.6908333333333</c:v>
                </c:pt>
                <c:pt idx="245" formatCode="0.00">
                  <c:v>1484.8458333333335</c:v>
                </c:pt>
                <c:pt idx="246" formatCode="0.00">
                  <c:v>1468.6241666666667</c:v>
                </c:pt>
                <c:pt idx="247" formatCode="0.00">
                  <c:v>1457.6866666666667</c:v>
                </c:pt>
                <c:pt idx="248" formatCode="0.00">
                  <c:v>1446.6341666666667</c:v>
                </c:pt>
                <c:pt idx="249" formatCode="0.00">
                  <c:v>1431.9008333333334</c:v>
                </c:pt>
                <c:pt idx="250" formatCode="0.00">
                  <c:v>1414.635</c:v>
                </c:pt>
                <c:pt idx="251" formatCode="0.00">
                  <c:v>1396.63</c:v>
                </c:pt>
                <c:pt idx="252" formatCode="0.00">
                  <c:v>1381.5716666666667</c:v>
                </c:pt>
                <c:pt idx="253" formatCode="0.00">
                  <c:v>1371.0216666666668</c:v>
                </c:pt>
                <c:pt idx="254" formatCode="0.00">
                  <c:v>1364.1825000000001</c:v>
                </c:pt>
                <c:pt idx="255" formatCode="0.00">
                  <c:v>1367.8666666666668</c:v>
                </c:pt>
                <c:pt idx="256" formatCode="0.00">
                  <c:v>1385.4383333333333</c:v>
                </c:pt>
                <c:pt idx="257" formatCode="0.00">
                  <c:v>1409.3074999999999</c:v>
                </c:pt>
                <c:pt idx="258" formatCode="0.00">
                  <c:v>1430.5116666666665</c:v>
                </c:pt>
                <c:pt idx="259" formatCode="0.00">
                  <c:v>1452.9291666666668</c:v>
                </c:pt>
                <c:pt idx="260" formatCode="0.00">
                  <c:v>1476.6508333333334</c:v>
                </c:pt>
                <c:pt idx="261" formatCode="0.00">
                  <c:v>1500.835</c:v>
                </c:pt>
                <c:pt idx="262" formatCode="0.00">
                  <c:v>1532.4216666666669</c:v>
                </c:pt>
                <c:pt idx="263" formatCode="0.00">
                  <c:v>1567.2383333333335</c:v>
                </c:pt>
                <c:pt idx="264" formatCode="0.00">
                  <c:v>1590.4549999999999</c:v>
                </c:pt>
                <c:pt idx="265" formatCode="0.00">
                  <c:v>1606.57</c:v>
                </c:pt>
                <c:pt idx="266" formatCode="0.00">
                  <c:v>1627.5191666666667</c:v>
                </c:pt>
                <c:pt idx="267" formatCode="0.00">
                  <c:v>1662.9516666666661</c:v>
                </c:pt>
                <c:pt idx="268" formatCode="0.00">
                  <c:v>1699.7858333333331</c:v>
                </c:pt>
                <c:pt idx="269" formatCode="0.00">
                  <c:v>1735.2491666666665</c:v>
                </c:pt>
                <c:pt idx="270" formatCode="0.00">
                  <c:v>1777.4716666666666</c:v>
                </c:pt>
                <c:pt idx="271" formatCode="0.00">
                  <c:v>1810.8658333333335</c:v>
                </c:pt>
                <c:pt idx="272" formatCode="0.00">
                  <c:v>1823.0691666666669</c:v>
                </c:pt>
                <c:pt idx="273" formatCode="0.00">
                  <c:v>1830.3458333333335</c:v>
                </c:pt>
                <c:pt idx="274" formatCode="0.00">
                  <c:v>1826.54</c:v>
                </c:pt>
                <c:pt idx="275" formatCode="0.00">
                  <c:v>1819.2841666666666</c:v>
                </c:pt>
                <c:pt idx="276" formatCode="0.00">
                  <c:v>1812.3933333333334</c:v>
                </c:pt>
                <c:pt idx="277" formatCode="0.00">
                  <c:v>1806.3691666666666</c:v>
                </c:pt>
                <c:pt idx="278" formatCode="0.00">
                  <c:v>1795.0258333333334</c:v>
                </c:pt>
                <c:pt idx="279" formatCode="0.00">
                  <c:v>1766.1750000000002</c:v>
                </c:pt>
                <c:pt idx="280" formatCode="0.00">
                  <c:v>1738.21</c:v>
                </c:pt>
                <c:pt idx="281" formatCode="0.00">
                  <c:v>1710.0216666666668</c:v>
                </c:pt>
                <c:pt idx="282" formatCode="0.00">
                  <c:v>1668.075</c:v>
                </c:pt>
                <c:pt idx="283" formatCode="0.00">
                  <c:v>1631.0325</c:v>
                </c:pt>
                <c:pt idx="284" formatCode="0.00">
                  <c:v>1624.7466666666667</c:v>
                </c:pt>
                <c:pt idx="285" formatCode="0.00">
                  <c:v>1628.0091666666667</c:v>
                </c:pt>
                <c:pt idx="286" formatCode="0.00">
                  <c:v>1637.1125</c:v>
                </c:pt>
                <c:pt idx="287" formatCode="0.00">
                  <c:v>1639.9233333333332</c:v>
                </c:pt>
                <c:pt idx="288" formatCode="0.00">
                  <c:v>1642.998333333333</c:v>
                </c:pt>
                <c:pt idx="289" formatCode="0.00">
                  <c:v>1643.5250000000003</c:v>
                </c:pt>
                <c:pt idx="290" formatCode="0.00">
                  <c:v>1646.5266666666664</c:v>
                </c:pt>
                <c:pt idx="291" formatCode="0.00">
                  <c:v>1650.4308333333329</c:v>
                </c:pt>
                <c:pt idx="292" formatCode="0.00">
                  <c:v>1654.3341666666665</c:v>
                </c:pt>
                <c:pt idx="293" formatCode="0.00">
                  <c:v>1660.0558333333336</c:v>
                </c:pt>
                <c:pt idx="294" formatCode="0.00">
                  <c:v>1666.45</c:v>
                </c:pt>
                <c:pt idx="295" formatCode="0.00">
                  <c:v>1676.5875000000003</c:v>
                </c:pt>
                <c:pt idx="296" formatCode="0.00">
                  <c:v>1674.4641666666666</c:v>
                </c:pt>
                <c:pt idx="297" formatCode="0.00">
                  <c:v>1662.2183333333335</c:v>
                </c:pt>
                <c:pt idx="298" formatCode="0.00">
                  <c:v>1646.8391666666666</c:v>
                </c:pt>
                <c:pt idx="299" formatCode="0.00">
                  <c:v>1642.1925000000001</c:v>
                </c:pt>
                <c:pt idx="300" formatCode="0.00">
                  <c:v>1646.614166666667</c:v>
                </c:pt>
                <c:pt idx="301" formatCode="0.00">
                  <c:v>1658.2841666666666</c:v>
                </c:pt>
                <c:pt idx="302" formatCode="0.00">
                  <c:v>1667.7633333333333</c:v>
                </c:pt>
                <c:pt idx="303" formatCode="0.00">
                  <c:v>1671.9158333333335</c:v>
                </c:pt>
                <c:pt idx="304" formatCode="0.00">
                  <c:v>1668.4908333333333</c:v>
                </c:pt>
                <c:pt idx="305" formatCode="0.00">
                  <c:v>1663.4058333333332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B2-47A7-AF71-44CE85A5A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893311"/>
        <c:axId val="540895231"/>
      </c:lineChart>
      <c:catAx>
        <c:axId val="54089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  <a:r>
                  <a:rPr lang="en-US" baseline="0"/>
                  <a:t> 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95231"/>
        <c:crosses val="autoZero"/>
        <c:auto val="1"/>
        <c:lblAlgn val="ctr"/>
        <c:lblOffset val="100"/>
        <c:noMultiLvlLbl val="0"/>
      </c:catAx>
      <c:valAx>
        <c:axId val="54089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Price (Won per litre)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Kerosene Real Data and Forecasting Data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'Kerosene Forecast'!$F$5</c:f>
              <c:strCache>
                <c:ptCount val="1"/>
                <c:pt idx="0">
                  <c:v>Kerosene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'Kerosene Forecast'!$E$6:$E$311</c:f>
              <c:strCache>
                <c:ptCount val="306"/>
                <c:pt idx="0">
                  <c:v>January 2000</c:v>
                </c:pt>
                <c:pt idx="1">
                  <c:v>February 2000</c:v>
                </c:pt>
                <c:pt idx="2">
                  <c:v>March 2000</c:v>
                </c:pt>
                <c:pt idx="3">
                  <c:v>April 2000</c:v>
                </c:pt>
                <c:pt idx="4">
                  <c:v>May 2000</c:v>
                </c:pt>
                <c:pt idx="5">
                  <c:v>June 2000</c:v>
                </c:pt>
                <c:pt idx="6">
                  <c:v>July 2000</c:v>
                </c:pt>
                <c:pt idx="7">
                  <c:v>August 2000</c:v>
                </c:pt>
                <c:pt idx="8">
                  <c:v>September 2000</c:v>
                </c:pt>
                <c:pt idx="9">
                  <c:v>October 2000</c:v>
                </c:pt>
                <c:pt idx="10">
                  <c:v>November 2000</c:v>
                </c:pt>
                <c:pt idx="11">
                  <c:v>December 2000</c:v>
                </c:pt>
                <c:pt idx="12">
                  <c:v>January 2001</c:v>
                </c:pt>
                <c:pt idx="13">
                  <c:v>February 2001</c:v>
                </c:pt>
                <c:pt idx="14">
                  <c:v>March 2001</c:v>
                </c:pt>
                <c:pt idx="15">
                  <c:v>April 2001</c:v>
                </c:pt>
                <c:pt idx="16">
                  <c:v>May 2001</c:v>
                </c:pt>
                <c:pt idx="17">
                  <c:v>June 2001</c:v>
                </c:pt>
                <c:pt idx="18">
                  <c:v>July 2001</c:v>
                </c:pt>
                <c:pt idx="19">
                  <c:v>August 2001</c:v>
                </c:pt>
                <c:pt idx="20">
                  <c:v>September 2001</c:v>
                </c:pt>
                <c:pt idx="21">
                  <c:v>October 2001</c:v>
                </c:pt>
                <c:pt idx="22">
                  <c:v>November 2001</c:v>
                </c:pt>
                <c:pt idx="23">
                  <c:v>December 2001</c:v>
                </c:pt>
                <c:pt idx="24">
                  <c:v>January 2002</c:v>
                </c:pt>
                <c:pt idx="25">
                  <c:v>February 2002</c:v>
                </c:pt>
                <c:pt idx="26">
                  <c:v>March 2002</c:v>
                </c:pt>
                <c:pt idx="27">
                  <c:v>April 2002</c:v>
                </c:pt>
                <c:pt idx="28">
                  <c:v>May 2002</c:v>
                </c:pt>
                <c:pt idx="29">
                  <c:v>June 2002</c:v>
                </c:pt>
                <c:pt idx="30">
                  <c:v>July 2002</c:v>
                </c:pt>
                <c:pt idx="31">
                  <c:v>August 2002</c:v>
                </c:pt>
                <c:pt idx="32">
                  <c:v>September 2002</c:v>
                </c:pt>
                <c:pt idx="33">
                  <c:v>October 2002</c:v>
                </c:pt>
                <c:pt idx="34">
                  <c:v>November 2002</c:v>
                </c:pt>
                <c:pt idx="35">
                  <c:v>December 2002</c:v>
                </c:pt>
                <c:pt idx="36">
                  <c:v>January 2003</c:v>
                </c:pt>
                <c:pt idx="37">
                  <c:v>February 2003</c:v>
                </c:pt>
                <c:pt idx="38">
                  <c:v>March 2003</c:v>
                </c:pt>
                <c:pt idx="39">
                  <c:v>April 2003</c:v>
                </c:pt>
                <c:pt idx="40">
                  <c:v>May 2003</c:v>
                </c:pt>
                <c:pt idx="41">
                  <c:v>June 2003</c:v>
                </c:pt>
                <c:pt idx="42">
                  <c:v>July 2003</c:v>
                </c:pt>
                <c:pt idx="43">
                  <c:v>August 2003</c:v>
                </c:pt>
                <c:pt idx="44">
                  <c:v>September 2003</c:v>
                </c:pt>
                <c:pt idx="45">
                  <c:v>October 2003</c:v>
                </c:pt>
                <c:pt idx="46">
                  <c:v>November 2003</c:v>
                </c:pt>
                <c:pt idx="47">
                  <c:v>December 2003</c:v>
                </c:pt>
                <c:pt idx="48">
                  <c:v>January 2004</c:v>
                </c:pt>
                <c:pt idx="49">
                  <c:v>February 2004</c:v>
                </c:pt>
                <c:pt idx="50">
                  <c:v>March 2004</c:v>
                </c:pt>
                <c:pt idx="51">
                  <c:v>April 2004</c:v>
                </c:pt>
                <c:pt idx="52">
                  <c:v>May 2004</c:v>
                </c:pt>
                <c:pt idx="53">
                  <c:v>June 2004</c:v>
                </c:pt>
                <c:pt idx="54">
                  <c:v>July 2004</c:v>
                </c:pt>
                <c:pt idx="55">
                  <c:v>August 2004</c:v>
                </c:pt>
                <c:pt idx="56">
                  <c:v>September 2004</c:v>
                </c:pt>
                <c:pt idx="57">
                  <c:v>October 2004</c:v>
                </c:pt>
                <c:pt idx="58">
                  <c:v>November 2004</c:v>
                </c:pt>
                <c:pt idx="59">
                  <c:v>December 2004</c:v>
                </c:pt>
                <c:pt idx="60">
                  <c:v>January 2005</c:v>
                </c:pt>
                <c:pt idx="61">
                  <c:v>February 2005</c:v>
                </c:pt>
                <c:pt idx="62">
                  <c:v>March 2005</c:v>
                </c:pt>
                <c:pt idx="63">
                  <c:v>April 2005</c:v>
                </c:pt>
                <c:pt idx="64">
                  <c:v>May 2005</c:v>
                </c:pt>
                <c:pt idx="65">
                  <c:v>June 2005</c:v>
                </c:pt>
                <c:pt idx="66">
                  <c:v>July 2005</c:v>
                </c:pt>
                <c:pt idx="67">
                  <c:v>August 2005</c:v>
                </c:pt>
                <c:pt idx="68">
                  <c:v>September 2005</c:v>
                </c:pt>
                <c:pt idx="69">
                  <c:v>October 2005</c:v>
                </c:pt>
                <c:pt idx="70">
                  <c:v>November 2005</c:v>
                </c:pt>
                <c:pt idx="71">
                  <c:v>December 2005</c:v>
                </c:pt>
                <c:pt idx="72">
                  <c:v>January 2006</c:v>
                </c:pt>
                <c:pt idx="73">
                  <c:v>February 2006</c:v>
                </c:pt>
                <c:pt idx="74">
                  <c:v>March 2006</c:v>
                </c:pt>
                <c:pt idx="75">
                  <c:v>April 2006</c:v>
                </c:pt>
                <c:pt idx="76">
                  <c:v>May 2006</c:v>
                </c:pt>
                <c:pt idx="77">
                  <c:v>June 2006</c:v>
                </c:pt>
                <c:pt idx="78">
                  <c:v>July 2006</c:v>
                </c:pt>
                <c:pt idx="79">
                  <c:v>August 2006</c:v>
                </c:pt>
                <c:pt idx="80">
                  <c:v>September 2006</c:v>
                </c:pt>
                <c:pt idx="81">
                  <c:v>October 2006</c:v>
                </c:pt>
                <c:pt idx="82">
                  <c:v>November 2006</c:v>
                </c:pt>
                <c:pt idx="83">
                  <c:v>December 2006</c:v>
                </c:pt>
                <c:pt idx="84">
                  <c:v>January 2007</c:v>
                </c:pt>
                <c:pt idx="85">
                  <c:v>February 2007</c:v>
                </c:pt>
                <c:pt idx="86">
                  <c:v>March 2007</c:v>
                </c:pt>
                <c:pt idx="87">
                  <c:v>April 2007</c:v>
                </c:pt>
                <c:pt idx="88">
                  <c:v>May 2007</c:v>
                </c:pt>
                <c:pt idx="89">
                  <c:v>June 2007</c:v>
                </c:pt>
                <c:pt idx="90">
                  <c:v>July 2007</c:v>
                </c:pt>
                <c:pt idx="91">
                  <c:v>August 2007</c:v>
                </c:pt>
                <c:pt idx="92">
                  <c:v>September 2007</c:v>
                </c:pt>
                <c:pt idx="93">
                  <c:v>October 2007</c:v>
                </c:pt>
                <c:pt idx="94">
                  <c:v>November 2007</c:v>
                </c:pt>
                <c:pt idx="95">
                  <c:v>December 2007</c:v>
                </c:pt>
                <c:pt idx="96">
                  <c:v>January 2008</c:v>
                </c:pt>
                <c:pt idx="97">
                  <c:v>February 2008</c:v>
                </c:pt>
                <c:pt idx="98">
                  <c:v>March 2008</c:v>
                </c:pt>
                <c:pt idx="99">
                  <c:v>April 2008</c:v>
                </c:pt>
                <c:pt idx="100">
                  <c:v>May 2008</c:v>
                </c:pt>
                <c:pt idx="101">
                  <c:v>June 2008</c:v>
                </c:pt>
                <c:pt idx="102">
                  <c:v>July 2008</c:v>
                </c:pt>
                <c:pt idx="103">
                  <c:v>August 2008</c:v>
                </c:pt>
                <c:pt idx="104">
                  <c:v>September 2008</c:v>
                </c:pt>
                <c:pt idx="105">
                  <c:v>October 2008</c:v>
                </c:pt>
                <c:pt idx="106">
                  <c:v>November 2008</c:v>
                </c:pt>
                <c:pt idx="107">
                  <c:v>December 2008</c:v>
                </c:pt>
                <c:pt idx="108">
                  <c:v>January 2009</c:v>
                </c:pt>
                <c:pt idx="109">
                  <c:v>February 2009</c:v>
                </c:pt>
                <c:pt idx="110">
                  <c:v>March 2009</c:v>
                </c:pt>
                <c:pt idx="111">
                  <c:v>April 2009</c:v>
                </c:pt>
                <c:pt idx="112">
                  <c:v>May 2009</c:v>
                </c:pt>
                <c:pt idx="113">
                  <c:v>June 2009</c:v>
                </c:pt>
                <c:pt idx="114">
                  <c:v>July 2009</c:v>
                </c:pt>
                <c:pt idx="115">
                  <c:v>August 2009</c:v>
                </c:pt>
                <c:pt idx="116">
                  <c:v>September 2009</c:v>
                </c:pt>
                <c:pt idx="117">
                  <c:v>October 2009</c:v>
                </c:pt>
                <c:pt idx="118">
                  <c:v>November 2009</c:v>
                </c:pt>
                <c:pt idx="119">
                  <c:v>December 2009</c:v>
                </c:pt>
                <c:pt idx="120">
                  <c:v>January 2010</c:v>
                </c:pt>
                <c:pt idx="121">
                  <c:v>February 2010</c:v>
                </c:pt>
                <c:pt idx="122">
                  <c:v>March 2010</c:v>
                </c:pt>
                <c:pt idx="123">
                  <c:v>April 2010</c:v>
                </c:pt>
                <c:pt idx="124">
                  <c:v>May 2010</c:v>
                </c:pt>
                <c:pt idx="125">
                  <c:v>June 2010</c:v>
                </c:pt>
                <c:pt idx="126">
                  <c:v>July 2010</c:v>
                </c:pt>
                <c:pt idx="127">
                  <c:v>August 2010</c:v>
                </c:pt>
                <c:pt idx="128">
                  <c:v>September 2010</c:v>
                </c:pt>
                <c:pt idx="129">
                  <c:v>October 2010</c:v>
                </c:pt>
                <c:pt idx="130">
                  <c:v>November 2010</c:v>
                </c:pt>
                <c:pt idx="131">
                  <c:v>December 2010</c:v>
                </c:pt>
                <c:pt idx="132">
                  <c:v>January 2011</c:v>
                </c:pt>
                <c:pt idx="133">
                  <c:v>February 2011</c:v>
                </c:pt>
                <c:pt idx="134">
                  <c:v>March 2011</c:v>
                </c:pt>
                <c:pt idx="135">
                  <c:v>April 2011</c:v>
                </c:pt>
                <c:pt idx="136">
                  <c:v>May 2011</c:v>
                </c:pt>
                <c:pt idx="137">
                  <c:v>June 2011</c:v>
                </c:pt>
                <c:pt idx="138">
                  <c:v>July 2011</c:v>
                </c:pt>
                <c:pt idx="139">
                  <c:v>August 2011</c:v>
                </c:pt>
                <c:pt idx="140">
                  <c:v>September 2011</c:v>
                </c:pt>
                <c:pt idx="141">
                  <c:v>October 2011</c:v>
                </c:pt>
                <c:pt idx="142">
                  <c:v>November 2011</c:v>
                </c:pt>
                <c:pt idx="143">
                  <c:v>December 2011</c:v>
                </c:pt>
                <c:pt idx="144">
                  <c:v>January 2012</c:v>
                </c:pt>
                <c:pt idx="145">
                  <c:v>February 2012</c:v>
                </c:pt>
                <c:pt idx="146">
                  <c:v>March 2012</c:v>
                </c:pt>
                <c:pt idx="147">
                  <c:v>April 2012</c:v>
                </c:pt>
                <c:pt idx="148">
                  <c:v>May 2012</c:v>
                </c:pt>
                <c:pt idx="149">
                  <c:v>June 2012</c:v>
                </c:pt>
                <c:pt idx="150">
                  <c:v>July 2012</c:v>
                </c:pt>
                <c:pt idx="151">
                  <c:v>August 2012</c:v>
                </c:pt>
                <c:pt idx="152">
                  <c:v>September 2012</c:v>
                </c:pt>
                <c:pt idx="153">
                  <c:v>October 2012</c:v>
                </c:pt>
                <c:pt idx="154">
                  <c:v>November 2012</c:v>
                </c:pt>
                <c:pt idx="155">
                  <c:v>December 2012</c:v>
                </c:pt>
                <c:pt idx="156">
                  <c:v>January 2013</c:v>
                </c:pt>
                <c:pt idx="157">
                  <c:v>February 2013</c:v>
                </c:pt>
                <c:pt idx="158">
                  <c:v>March 2013</c:v>
                </c:pt>
                <c:pt idx="159">
                  <c:v>April 2013</c:v>
                </c:pt>
                <c:pt idx="160">
                  <c:v>May 2013</c:v>
                </c:pt>
                <c:pt idx="161">
                  <c:v>June 2013</c:v>
                </c:pt>
                <c:pt idx="162">
                  <c:v>July 2013</c:v>
                </c:pt>
                <c:pt idx="163">
                  <c:v>August 2013</c:v>
                </c:pt>
                <c:pt idx="164">
                  <c:v>September 2013</c:v>
                </c:pt>
                <c:pt idx="165">
                  <c:v>October 2013</c:v>
                </c:pt>
                <c:pt idx="166">
                  <c:v>November 2013</c:v>
                </c:pt>
                <c:pt idx="167">
                  <c:v>December 2013</c:v>
                </c:pt>
                <c:pt idx="168">
                  <c:v>January 2014</c:v>
                </c:pt>
                <c:pt idx="169">
                  <c:v>February 2014</c:v>
                </c:pt>
                <c:pt idx="170">
                  <c:v>March 2014</c:v>
                </c:pt>
                <c:pt idx="171">
                  <c:v>April 2014</c:v>
                </c:pt>
                <c:pt idx="172">
                  <c:v>May 2014</c:v>
                </c:pt>
                <c:pt idx="173">
                  <c:v>June 2014</c:v>
                </c:pt>
                <c:pt idx="174">
                  <c:v>July 2014</c:v>
                </c:pt>
                <c:pt idx="175">
                  <c:v>August 2014</c:v>
                </c:pt>
                <c:pt idx="176">
                  <c:v>September 2014</c:v>
                </c:pt>
                <c:pt idx="177">
                  <c:v>October 2014</c:v>
                </c:pt>
                <c:pt idx="178">
                  <c:v>November 2014</c:v>
                </c:pt>
                <c:pt idx="179">
                  <c:v>December 2014</c:v>
                </c:pt>
                <c:pt idx="180">
                  <c:v>January 2015</c:v>
                </c:pt>
                <c:pt idx="181">
                  <c:v>February 2015</c:v>
                </c:pt>
                <c:pt idx="182">
                  <c:v>March 2015</c:v>
                </c:pt>
                <c:pt idx="183">
                  <c:v>April 2015</c:v>
                </c:pt>
                <c:pt idx="184">
                  <c:v>May 2015</c:v>
                </c:pt>
                <c:pt idx="185">
                  <c:v>June 2015</c:v>
                </c:pt>
                <c:pt idx="186">
                  <c:v>July 2015</c:v>
                </c:pt>
                <c:pt idx="187">
                  <c:v>August 2015</c:v>
                </c:pt>
                <c:pt idx="188">
                  <c:v>September 2015</c:v>
                </c:pt>
                <c:pt idx="189">
                  <c:v>October 2015</c:v>
                </c:pt>
                <c:pt idx="190">
                  <c:v>November 2015</c:v>
                </c:pt>
                <c:pt idx="191">
                  <c:v>December 2015</c:v>
                </c:pt>
                <c:pt idx="192">
                  <c:v>January 2016</c:v>
                </c:pt>
                <c:pt idx="193">
                  <c:v>February 2016</c:v>
                </c:pt>
                <c:pt idx="194">
                  <c:v>March 2016</c:v>
                </c:pt>
                <c:pt idx="195">
                  <c:v>April 2016</c:v>
                </c:pt>
                <c:pt idx="196">
                  <c:v>May 2016</c:v>
                </c:pt>
                <c:pt idx="197">
                  <c:v>June 2016</c:v>
                </c:pt>
                <c:pt idx="198">
                  <c:v>July 2016</c:v>
                </c:pt>
                <c:pt idx="199">
                  <c:v>August 2016</c:v>
                </c:pt>
                <c:pt idx="200">
                  <c:v>September 2016</c:v>
                </c:pt>
                <c:pt idx="201">
                  <c:v>October 2016</c:v>
                </c:pt>
                <c:pt idx="202">
                  <c:v>November 2016</c:v>
                </c:pt>
                <c:pt idx="203">
                  <c:v>December 2016</c:v>
                </c:pt>
                <c:pt idx="204">
                  <c:v>January 2017</c:v>
                </c:pt>
                <c:pt idx="205">
                  <c:v>February 2017</c:v>
                </c:pt>
                <c:pt idx="206">
                  <c:v>March 2017</c:v>
                </c:pt>
                <c:pt idx="207">
                  <c:v>April 2017</c:v>
                </c:pt>
                <c:pt idx="208">
                  <c:v>May 2017</c:v>
                </c:pt>
                <c:pt idx="209">
                  <c:v>June 2017</c:v>
                </c:pt>
                <c:pt idx="210">
                  <c:v>July 2017</c:v>
                </c:pt>
                <c:pt idx="211">
                  <c:v>August 2017</c:v>
                </c:pt>
                <c:pt idx="212">
                  <c:v>September 2017</c:v>
                </c:pt>
                <c:pt idx="213">
                  <c:v>October 2017</c:v>
                </c:pt>
                <c:pt idx="214">
                  <c:v>November 2017</c:v>
                </c:pt>
                <c:pt idx="215">
                  <c:v>December 2017</c:v>
                </c:pt>
                <c:pt idx="216">
                  <c:v>January 2018</c:v>
                </c:pt>
                <c:pt idx="217">
                  <c:v>February 2018</c:v>
                </c:pt>
                <c:pt idx="218">
                  <c:v>March 2018</c:v>
                </c:pt>
                <c:pt idx="219">
                  <c:v>April 2018</c:v>
                </c:pt>
                <c:pt idx="220">
                  <c:v>May 2018</c:v>
                </c:pt>
                <c:pt idx="221">
                  <c:v>June 2018</c:v>
                </c:pt>
                <c:pt idx="222">
                  <c:v>July 2018</c:v>
                </c:pt>
                <c:pt idx="223">
                  <c:v>August 2018</c:v>
                </c:pt>
                <c:pt idx="224">
                  <c:v>September 2018</c:v>
                </c:pt>
                <c:pt idx="225">
                  <c:v>October 2018</c:v>
                </c:pt>
                <c:pt idx="226">
                  <c:v>November 2018</c:v>
                </c:pt>
                <c:pt idx="227">
                  <c:v>December 2018</c:v>
                </c:pt>
                <c:pt idx="228">
                  <c:v>January 2019</c:v>
                </c:pt>
                <c:pt idx="229">
                  <c:v>February 2019</c:v>
                </c:pt>
                <c:pt idx="230">
                  <c:v>March 2019</c:v>
                </c:pt>
                <c:pt idx="231">
                  <c:v>April 2019</c:v>
                </c:pt>
                <c:pt idx="232">
                  <c:v>May 2019</c:v>
                </c:pt>
                <c:pt idx="233">
                  <c:v>June 2019</c:v>
                </c:pt>
                <c:pt idx="234">
                  <c:v>July 2019</c:v>
                </c:pt>
                <c:pt idx="235">
                  <c:v>August 2019</c:v>
                </c:pt>
                <c:pt idx="236">
                  <c:v>September 2019</c:v>
                </c:pt>
                <c:pt idx="237">
                  <c:v>October 2019</c:v>
                </c:pt>
                <c:pt idx="238">
                  <c:v>November 2019</c:v>
                </c:pt>
                <c:pt idx="239">
                  <c:v>December 2019</c:v>
                </c:pt>
                <c:pt idx="240">
                  <c:v>January 2020</c:v>
                </c:pt>
                <c:pt idx="241">
                  <c:v>February 2020</c:v>
                </c:pt>
                <c:pt idx="242">
                  <c:v>March 2020</c:v>
                </c:pt>
                <c:pt idx="243">
                  <c:v>April 2020</c:v>
                </c:pt>
                <c:pt idx="244">
                  <c:v>May 2020</c:v>
                </c:pt>
                <c:pt idx="245">
                  <c:v>June 2020</c:v>
                </c:pt>
                <c:pt idx="246">
                  <c:v>July 2020</c:v>
                </c:pt>
                <c:pt idx="247">
                  <c:v>August 2020</c:v>
                </c:pt>
                <c:pt idx="248">
                  <c:v>September 2020</c:v>
                </c:pt>
                <c:pt idx="249">
                  <c:v>October 2020</c:v>
                </c:pt>
                <c:pt idx="250">
                  <c:v>November 2020</c:v>
                </c:pt>
                <c:pt idx="251">
                  <c:v>December 2020</c:v>
                </c:pt>
                <c:pt idx="252">
                  <c:v>January 2021</c:v>
                </c:pt>
                <c:pt idx="253">
                  <c:v>February 2021</c:v>
                </c:pt>
                <c:pt idx="254">
                  <c:v>March 2021</c:v>
                </c:pt>
                <c:pt idx="255">
                  <c:v>April 2021</c:v>
                </c:pt>
                <c:pt idx="256">
                  <c:v>May 2021</c:v>
                </c:pt>
                <c:pt idx="257">
                  <c:v>June 2021</c:v>
                </c:pt>
                <c:pt idx="258">
                  <c:v>July 2021</c:v>
                </c:pt>
                <c:pt idx="259">
                  <c:v>August 2021</c:v>
                </c:pt>
                <c:pt idx="260">
                  <c:v>September 2021</c:v>
                </c:pt>
                <c:pt idx="261">
                  <c:v>October 2021</c:v>
                </c:pt>
                <c:pt idx="262">
                  <c:v>November 2021</c:v>
                </c:pt>
                <c:pt idx="263">
                  <c:v>December 2021</c:v>
                </c:pt>
                <c:pt idx="264">
                  <c:v>January 2022</c:v>
                </c:pt>
                <c:pt idx="265">
                  <c:v>February 2022</c:v>
                </c:pt>
                <c:pt idx="266">
                  <c:v>March 2022</c:v>
                </c:pt>
                <c:pt idx="267">
                  <c:v>April 2022</c:v>
                </c:pt>
                <c:pt idx="268">
                  <c:v>May 2022</c:v>
                </c:pt>
                <c:pt idx="269">
                  <c:v>June 2022</c:v>
                </c:pt>
                <c:pt idx="270">
                  <c:v>July 2022</c:v>
                </c:pt>
                <c:pt idx="271">
                  <c:v>August 2022</c:v>
                </c:pt>
                <c:pt idx="272">
                  <c:v>September 2022</c:v>
                </c:pt>
                <c:pt idx="273">
                  <c:v>October 2022</c:v>
                </c:pt>
                <c:pt idx="274">
                  <c:v>November 2022</c:v>
                </c:pt>
                <c:pt idx="275">
                  <c:v>December 2022</c:v>
                </c:pt>
                <c:pt idx="276">
                  <c:v>January 2023</c:v>
                </c:pt>
                <c:pt idx="277">
                  <c:v>February 2023</c:v>
                </c:pt>
                <c:pt idx="278">
                  <c:v>March 2023</c:v>
                </c:pt>
                <c:pt idx="279">
                  <c:v>April 2023</c:v>
                </c:pt>
                <c:pt idx="280">
                  <c:v>May 2023</c:v>
                </c:pt>
                <c:pt idx="281">
                  <c:v>June 2023</c:v>
                </c:pt>
                <c:pt idx="282">
                  <c:v>July 2023</c:v>
                </c:pt>
                <c:pt idx="283">
                  <c:v>August 2023</c:v>
                </c:pt>
                <c:pt idx="284">
                  <c:v>September 2023</c:v>
                </c:pt>
                <c:pt idx="285">
                  <c:v>October 2023</c:v>
                </c:pt>
                <c:pt idx="286">
                  <c:v>November 2023</c:v>
                </c:pt>
                <c:pt idx="287">
                  <c:v>December 2023</c:v>
                </c:pt>
                <c:pt idx="288">
                  <c:v>January 2024</c:v>
                </c:pt>
                <c:pt idx="289">
                  <c:v>February 2024</c:v>
                </c:pt>
                <c:pt idx="290">
                  <c:v>March 2024</c:v>
                </c:pt>
                <c:pt idx="291">
                  <c:v>April 2024</c:v>
                </c:pt>
                <c:pt idx="292">
                  <c:v>May 2024</c:v>
                </c:pt>
                <c:pt idx="293">
                  <c:v>June 2024</c:v>
                </c:pt>
                <c:pt idx="294">
                  <c:v>July 2024</c:v>
                </c:pt>
                <c:pt idx="295">
                  <c:v>August 2024</c:v>
                </c:pt>
                <c:pt idx="296">
                  <c:v>September 2024</c:v>
                </c:pt>
                <c:pt idx="297">
                  <c:v>October 2024</c:v>
                </c:pt>
                <c:pt idx="298">
                  <c:v>November 2024</c:v>
                </c:pt>
                <c:pt idx="299">
                  <c:v>December 2024</c:v>
                </c:pt>
                <c:pt idx="300">
                  <c:v>January 2025</c:v>
                </c:pt>
                <c:pt idx="301">
                  <c:v>February 2025</c:v>
                </c:pt>
                <c:pt idx="302">
                  <c:v>March 2025</c:v>
                </c:pt>
                <c:pt idx="303">
                  <c:v>April 2025</c:v>
                </c:pt>
                <c:pt idx="304">
                  <c:v>May 2025</c:v>
                </c:pt>
                <c:pt idx="305">
                  <c:v>June 2025</c:v>
                </c:pt>
              </c:strCache>
            </c:strRef>
          </c:cat>
          <c:val>
            <c:numRef>
              <c:f>'Kerosene Forecast'!$F$6:$F$311</c:f>
              <c:numCache>
                <c:formatCode>#,##0.00</c:formatCode>
                <c:ptCount val="306"/>
                <c:pt idx="0">
                  <c:v>548.91999999999996</c:v>
                </c:pt>
                <c:pt idx="1">
                  <c:v>545.86</c:v>
                </c:pt>
                <c:pt idx="2">
                  <c:v>545.01</c:v>
                </c:pt>
                <c:pt idx="3">
                  <c:v>502.68</c:v>
                </c:pt>
                <c:pt idx="4">
                  <c:v>482.54</c:v>
                </c:pt>
                <c:pt idx="5">
                  <c:v>520</c:v>
                </c:pt>
                <c:pt idx="6">
                  <c:v>520.24</c:v>
                </c:pt>
                <c:pt idx="7">
                  <c:v>553.57000000000005</c:v>
                </c:pt>
                <c:pt idx="8">
                  <c:v>582.17999999999995</c:v>
                </c:pt>
                <c:pt idx="9">
                  <c:v>630.34</c:v>
                </c:pt>
                <c:pt idx="10">
                  <c:v>644.26</c:v>
                </c:pt>
                <c:pt idx="11">
                  <c:v>639.29</c:v>
                </c:pt>
                <c:pt idx="12">
                  <c:v>613.6</c:v>
                </c:pt>
                <c:pt idx="13">
                  <c:v>611.36</c:v>
                </c:pt>
                <c:pt idx="14">
                  <c:v>610.6</c:v>
                </c:pt>
                <c:pt idx="15">
                  <c:v>609.58000000000004</c:v>
                </c:pt>
                <c:pt idx="16">
                  <c:v>593.58000000000004</c:v>
                </c:pt>
                <c:pt idx="17">
                  <c:v>592.80999999999995</c:v>
                </c:pt>
                <c:pt idx="18">
                  <c:v>592.29999999999995</c:v>
                </c:pt>
                <c:pt idx="19">
                  <c:v>574.76</c:v>
                </c:pt>
                <c:pt idx="20">
                  <c:v>567.45000000000005</c:v>
                </c:pt>
                <c:pt idx="21">
                  <c:v>564.59</c:v>
                </c:pt>
                <c:pt idx="22">
                  <c:v>532.03</c:v>
                </c:pt>
                <c:pt idx="23">
                  <c:v>500.18</c:v>
                </c:pt>
                <c:pt idx="24">
                  <c:v>509.85</c:v>
                </c:pt>
                <c:pt idx="25">
                  <c:v>509.6</c:v>
                </c:pt>
                <c:pt idx="26">
                  <c:v>512.47</c:v>
                </c:pt>
                <c:pt idx="27">
                  <c:v>536.59</c:v>
                </c:pt>
                <c:pt idx="28">
                  <c:v>548.88</c:v>
                </c:pt>
                <c:pt idx="29">
                  <c:v>549.23</c:v>
                </c:pt>
                <c:pt idx="30">
                  <c:v>553.20000000000005</c:v>
                </c:pt>
                <c:pt idx="31">
                  <c:v>552.49</c:v>
                </c:pt>
                <c:pt idx="32">
                  <c:v>560.58000000000004</c:v>
                </c:pt>
                <c:pt idx="33">
                  <c:v>597.41</c:v>
                </c:pt>
                <c:pt idx="34">
                  <c:v>617.73</c:v>
                </c:pt>
                <c:pt idx="35">
                  <c:v>605.14</c:v>
                </c:pt>
                <c:pt idx="36">
                  <c:v>630.80999999999995</c:v>
                </c:pt>
                <c:pt idx="37">
                  <c:v>656.28</c:v>
                </c:pt>
                <c:pt idx="38">
                  <c:v>675.87</c:v>
                </c:pt>
                <c:pt idx="39">
                  <c:v>644.63</c:v>
                </c:pt>
                <c:pt idx="40">
                  <c:v>619.85</c:v>
                </c:pt>
                <c:pt idx="41">
                  <c:v>614.58000000000004</c:v>
                </c:pt>
                <c:pt idx="42">
                  <c:v>625.4</c:v>
                </c:pt>
                <c:pt idx="43">
                  <c:v>625.88</c:v>
                </c:pt>
                <c:pt idx="44">
                  <c:v>626.66999999999996</c:v>
                </c:pt>
                <c:pt idx="45">
                  <c:v>627.91999999999996</c:v>
                </c:pt>
                <c:pt idx="46">
                  <c:v>645.79999999999995</c:v>
                </c:pt>
                <c:pt idx="47">
                  <c:v>671.46</c:v>
                </c:pt>
                <c:pt idx="48">
                  <c:v>695.4</c:v>
                </c:pt>
                <c:pt idx="49">
                  <c:v>707.42</c:v>
                </c:pt>
                <c:pt idx="50">
                  <c:v>709.65</c:v>
                </c:pt>
                <c:pt idx="51">
                  <c:v>712.22</c:v>
                </c:pt>
                <c:pt idx="52">
                  <c:v>723.39</c:v>
                </c:pt>
                <c:pt idx="53">
                  <c:v>728.61</c:v>
                </c:pt>
                <c:pt idx="54">
                  <c:v>755.53</c:v>
                </c:pt>
                <c:pt idx="55">
                  <c:v>781.95</c:v>
                </c:pt>
                <c:pt idx="56">
                  <c:v>791.47</c:v>
                </c:pt>
                <c:pt idx="57">
                  <c:v>818.37</c:v>
                </c:pt>
                <c:pt idx="58">
                  <c:v>819.34</c:v>
                </c:pt>
                <c:pt idx="59">
                  <c:v>774.31</c:v>
                </c:pt>
                <c:pt idx="60">
                  <c:v>761.23</c:v>
                </c:pt>
                <c:pt idx="61">
                  <c:v>780.65</c:v>
                </c:pt>
                <c:pt idx="62">
                  <c:v>828.47</c:v>
                </c:pt>
                <c:pt idx="63">
                  <c:v>873.28</c:v>
                </c:pt>
                <c:pt idx="64">
                  <c:v>860.84</c:v>
                </c:pt>
                <c:pt idx="65">
                  <c:v>862.24</c:v>
                </c:pt>
                <c:pt idx="66">
                  <c:v>893.83</c:v>
                </c:pt>
                <c:pt idx="67">
                  <c:v>898.72</c:v>
                </c:pt>
                <c:pt idx="68">
                  <c:v>935.33</c:v>
                </c:pt>
                <c:pt idx="69">
                  <c:v>938.34</c:v>
                </c:pt>
                <c:pt idx="70">
                  <c:v>904.15</c:v>
                </c:pt>
                <c:pt idx="71">
                  <c:v>899.59</c:v>
                </c:pt>
                <c:pt idx="72">
                  <c:v>919.97</c:v>
                </c:pt>
                <c:pt idx="73">
                  <c:v>927.71</c:v>
                </c:pt>
                <c:pt idx="74">
                  <c:v>920.34</c:v>
                </c:pt>
                <c:pt idx="75">
                  <c:v>934.89</c:v>
                </c:pt>
                <c:pt idx="76">
                  <c:v>956.54</c:v>
                </c:pt>
                <c:pt idx="77">
                  <c:v>954.69</c:v>
                </c:pt>
                <c:pt idx="78">
                  <c:v>957.31</c:v>
                </c:pt>
                <c:pt idx="79">
                  <c:v>962.55</c:v>
                </c:pt>
                <c:pt idx="80">
                  <c:v>952.91</c:v>
                </c:pt>
                <c:pt idx="81">
                  <c:v>907.3</c:v>
                </c:pt>
                <c:pt idx="82">
                  <c:v>886.24</c:v>
                </c:pt>
                <c:pt idx="83">
                  <c:v>884.77</c:v>
                </c:pt>
                <c:pt idx="84">
                  <c:v>871.01</c:v>
                </c:pt>
                <c:pt idx="85">
                  <c:v>855.15</c:v>
                </c:pt>
                <c:pt idx="86">
                  <c:v>869.04</c:v>
                </c:pt>
                <c:pt idx="87">
                  <c:v>887.8</c:v>
                </c:pt>
                <c:pt idx="88">
                  <c:v>903.04</c:v>
                </c:pt>
                <c:pt idx="89">
                  <c:v>910.16</c:v>
                </c:pt>
                <c:pt idx="90">
                  <c:v>915.9</c:v>
                </c:pt>
                <c:pt idx="91">
                  <c:v>924.91</c:v>
                </c:pt>
                <c:pt idx="92">
                  <c:v>931.12</c:v>
                </c:pt>
                <c:pt idx="93">
                  <c:v>965.02</c:v>
                </c:pt>
                <c:pt idx="94">
                  <c:v>1048.3499999999999</c:v>
                </c:pt>
                <c:pt idx="95">
                  <c:v>1094.1300000000001</c:v>
                </c:pt>
                <c:pt idx="96">
                  <c:v>1012.13</c:v>
                </c:pt>
                <c:pt idx="97">
                  <c:v>984.18</c:v>
                </c:pt>
                <c:pt idx="98">
                  <c:v>1048.74</c:v>
                </c:pt>
                <c:pt idx="99">
                  <c:v>1190.04</c:v>
                </c:pt>
                <c:pt idx="100">
                  <c:v>1352.46</c:v>
                </c:pt>
                <c:pt idx="101">
                  <c:v>1515.85</c:v>
                </c:pt>
                <c:pt idx="102">
                  <c:v>1538.51</c:v>
                </c:pt>
                <c:pt idx="103">
                  <c:v>1437.43</c:v>
                </c:pt>
                <c:pt idx="104">
                  <c:v>1349.01</c:v>
                </c:pt>
                <c:pt idx="105">
                  <c:v>1281.3</c:v>
                </c:pt>
                <c:pt idx="106">
                  <c:v>1133.1500000000001</c:v>
                </c:pt>
                <c:pt idx="107">
                  <c:v>986.69</c:v>
                </c:pt>
                <c:pt idx="108">
                  <c:v>916.59</c:v>
                </c:pt>
                <c:pt idx="109">
                  <c:v>930.08</c:v>
                </c:pt>
                <c:pt idx="110">
                  <c:v>933.57</c:v>
                </c:pt>
                <c:pt idx="111">
                  <c:v>930.65</c:v>
                </c:pt>
                <c:pt idx="112">
                  <c:v>916.34</c:v>
                </c:pt>
                <c:pt idx="113">
                  <c:v>950.63</c:v>
                </c:pt>
                <c:pt idx="114">
                  <c:v>987.8</c:v>
                </c:pt>
                <c:pt idx="115">
                  <c:v>998.27</c:v>
                </c:pt>
                <c:pt idx="116">
                  <c:v>1003.59</c:v>
                </c:pt>
                <c:pt idx="117">
                  <c:v>982.65</c:v>
                </c:pt>
                <c:pt idx="118">
                  <c:v>1027.2</c:v>
                </c:pt>
                <c:pt idx="119">
                  <c:v>1024.19</c:v>
                </c:pt>
                <c:pt idx="120">
                  <c:v>1040.18</c:v>
                </c:pt>
                <c:pt idx="121">
                  <c:v>1031.98</c:v>
                </c:pt>
                <c:pt idx="122">
                  <c:v>1041.74</c:v>
                </c:pt>
                <c:pt idx="123">
                  <c:v>1061.6400000000001</c:v>
                </c:pt>
                <c:pt idx="124">
                  <c:v>1074.5899999999999</c:v>
                </c:pt>
                <c:pt idx="125">
                  <c:v>1070.03</c:v>
                </c:pt>
                <c:pt idx="126">
                  <c:v>1077.3900000000001</c:v>
                </c:pt>
                <c:pt idx="127">
                  <c:v>1075.71</c:v>
                </c:pt>
                <c:pt idx="128">
                  <c:v>1069.73</c:v>
                </c:pt>
                <c:pt idx="129">
                  <c:v>1073.47</c:v>
                </c:pt>
                <c:pt idx="130">
                  <c:v>1093.23</c:v>
                </c:pt>
                <c:pt idx="131">
                  <c:v>1144.18</c:v>
                </c:pt>
                <c:pt idx="132">
                  <c:v>1196.03</c:v>
                </c:pt>
                <c:pt idx="133">
                  <c:v>1225.76</c:v>
                </c:pt>
                <c:pt idx="134">
                  <c:v>1302.79</c:v>
                </c:pt>
                <c:pt idx="135">
                  <c:v>1353.03</c:v>
                </c:pt>
                <c:pt idx="136">
                  <c:v>1362.42</c:v>
                </c:pt>
                <c:pt idx="137">
                  <c:v>1351.85</c:v>
                </c:pt>
                <c:pt idx="138">
                  <c:v>1351.12</c:v>
                </c:pt>
                <c:pt idx="139">
                  <c:v>1348.39</c:v>
                </c:pt>
                <c:pt idx="140">
                  <c:v>1339.58</c:v>
                </c:pt>
                <c:pt idx="141">
                  <c:v>1351.59</c:v>
                </c:pt>
                <c:pt idx="142">
                  <c:v>1365.43</c:v>
                </c:pt>
                <c:pt idx="143">
                  <c:v>1371.75</c:v>
                </c:pt>
                <c:pt idx="144">
                  <c:v>1378.07</c:v>
                </c:pt>
                <c:pt idx="145">
                  <c:v>1391.03</c:v>
                </c:pt>
                <c:pt idx="146">
                  <c:v>1409.77</c:v>
                </c:pt>
                <c:pt idx="147">
                  <c:v>1420.28</c:v>
                </c:pt>
                <c:pt idx="148">
                  <c:v>1411.04</c:v>
                </c:pt>
                <c:pt idx="149">
                  <c:v>1387.09</c:v>
                </c:pt>
                <c:pt idx="150">
                  <c:v>1360.8</c:v>
                </c:pt>
                <c:pt idx="151">
                  <c:v>1376.69</c:v>
                </c:pt>
                <c:pt idx="152">
                  <c:v>1407.41</c:v>
                </c:pt>
                <c:pt idx="153">
                  <c:v>1408.63</c:v>
                </c:pt>
                <c:pt idx="154">
                  <c:v>1393.19</c:v>
                </c:pt>
                <c:pt idx="155">
                  <c:v>1380.79</c:v>
                </c:pt>
                <c:pt idx="156">
                  <c:v>1373.84</c:v>
                </c:pt>
                <c:pt idx="157">
                  <c:v>1386.17</c:v>
                </c:pt>
                <c:pt idx="158">
                  <c:v>1399.99</c:v>
                </c:pt>
                <c:pt idx="159">
                  <c:v>1383.34</c:v>
                </c:pt>
                <c:pt idx="160">
                  <c:v>1356.16</c:v>
                </c:pt>
                <c:pt idx="161">
                  <c:v>1350.95</c:v>
                </c:pt>
                <c:pt idx="162">
                  <c:v>1356.93</c:v>
                </c:pt>
                <c:pt idx="163">
                  <c:v>1359.29</c:v>
                </c:pt>
                <c:pt idx="164">
                  <c:v>1359.26</c:v>
                </c:pt>
                <c:pt idx="165">
                  <c:v>1353.13</c:v>
                </c:pt>
                <c:pt idx="166">
                  <c:v>1350.13</c:v>
                </c:pt>
                <c:pt idx="167">
                  <c:v>1352.15</c:v>
                </c:pt>
                <c:pt idx="168">
                  <c:v>1352.66</c:v>
                </c:pt>
                <c:pt idx="169">
                  <c:v>1349.25</c:v>
                </c:pt>
                <c:pt idx="170">
                  <c:v>1345.04</c:v>
                </c:pt>
                <c:pt idx="171">
                  <c:v>1334.95</c:v>
                </c:pt>
                <c:pt idx="172">
                  <c:v>1327.66</c:v>
                </c:pt>
                <c:pt idx="173">
                  <c:v>1321.56</c:v>
                </c:pt>
                <c:pt idx="174">
                  <c:v>1316.23</c:v>
                </c:pt>
                <c:pt idx="175">
                  <c:v>1307.17</c:v>
                </c:pt>
                <c:pt idx="176">
                  <c:v>1289.1199999999999</c:v>
                </c:pt>
                <c:pt idx="177">
                  <c:v>1268.6400000000001</c:v>
                </c:pt>
                <c:pt idx="178">
                  <c:v>1227.02</c:v>
                </c:pt>
                <c:pt idx="179">
                  <c:v>1162.73</c:v>
                </c:pt>
                <c:pt idx="180">
                  <c:v>1039.71</c:v>
                </c:pt>
                <c:pt idx="181">
                  <c:v>966.83</c:v>
                </c:pt>
                <c:pt idx="182">
                  <c:v>983.17</c:v>
                </c:pt>
                <c:pt idx="183">
                  <c:v>970.68</c:v>
                </c:pt>
                <c:pt idx="184">
                  <c:v>967.66</c:v>
                </c:pt>
                <c:pt idx="185">
                  <c:v>971.34</c:v>
                </c:pt>
                <c:pt idx="186">
                  <c:v>967.9</c:v>
                </c:pt>
                <c:pt idx="187">
                  <c:v>946.48</c:v>
                </c:pt>
                <c:pt idx="188">
                  <c:v>915.45</c:v>
                </c:pt>
                <c:pt idx="189">
                  <c:v>902.71</c:v>
                </c:pt>
                <c:pt idx="190">
                  <c:v>890.94</c:v>
                </c:pt>
                <c:pt idx="191">
                  <c:v>859.57</c:v>
                </c:pt>
                <c:pt idx="192">
                  <c:v>807.92</c:v>
                </c:pt>
                <c:pt idx="193">
                  <c:v>764.2</c:v>
                </c:pt>
                <c:pt idx="194">
                  <c:v>755.88</c:v>
                </c:pt>
                <c:pt idx="195">
                  <c:v>759.42</c:v>
                </c:pt>
                <c:pt idx="196">
                  <c:v>764.28</c:v>
                </c:pt>
                <c:pt idx="197">
                  <c:v>787.89</c:v>
                </c:pt>
                <c:pt idx="198">
                  <c:v>792.45</c:v>
                </c:pt>
                <c:pt idx="199">
                  <c:v>787.84</c:v>
                </c:pt>
                <c:pt idx="200">
                  <c:v>784.28</c:v>
                </c:pt>
                <c:pt idx="201">
                  <c:v>789.5</c:v>
                </c:pt>
                <c:pt idx="202">
                  <c:v>800.15</c:v>
                </c:pt>
                <c:pt idx="203">
                  <c:v>818.93</c:v>
                </c:pt>
                <c:pt idx="204">
                  <c:v>857.54</c:v>
                </c:pt>
                <c:pt idx="205">
                  <c:v>864.61</c:v>
                </c:pt>
                <c:pt idx="206">
                  <c:v>861.77</c:v>
                </c:pt>
                <c:pt idx="207">
                  <c:v>853.28</c:v>
                </c:pt>
                <c:pt idx="208">
                  <c:v>846.89</c:v>
                </c:pt>
                <c:pt idx="209">
                  <c:v>840.43</c:v>
                </c:pt>
                <c:pt idx="210">
                  <c:v>831.33</c:v>
                </c:pt>
                <c:pt idx="211">
                  <c:v>832.12</c:v>
                </c:pt>
                <c:pt idx="212">
                  <c:v>837.99</c:v>
                </c:pt>
                <c:pt idx="213">
                  <c:v>848.05</c:v>
                </c:pt>
                <c:pt idx="214">
                  <c:v>863.58</c:v>
                </c:pt>
                <c:pt idx="215">
                  <c:v>884.35</c:v>
                </c:pt>
                <c:pt idx="216">
                  <c:v>896.48</c:v>
                </c:pt>
                <c:pt idx="217">
                  <c:v>909.49</c:v>
                </c:pt>
                <c:pt idx="218">
                  <c:v>908.93</c:v>
                </c:pt>
                <c:pt idx="219">
                  <c:v>906.95</c:v>
                </c:pt>
                <c:pt idx="220">
                  <c:v>918.85</c:v>
                </c:pt>
                <c:pt idx="221">
                  <c:v>938.83</c:v>
                </c:pt>
                <c:pt idx="222">
                  <c:v>942.17</c:v>
                </c:pt>
                <c:pt idx="223">
                  <c:v>946.57</c:v>
                </c:pt>
                <c:pt idx="224">
                  <c:v>959.88</c:v>
                </c:pt>
                <c:pt idx="225">
                  <c:v>997.3</c:v>
                </c:pt>
                <c:pt idx="226">
                  <c:v>1010.34</c:v>
                </c:pt>
                <c:pt idx="227">
                  <c:v>980.16</c:v>
                </c:pt>
                <c:pt idx="228">
                  <c:v>942.73</c:v>
                </c:pt>
                <c:pt idx="229">
                  <c:v>936.42</c:v>
                </c:pt>
                <c:pt idx="230">
                  <c:v>943.86</c:v>
                </c:pt>
                <c:pt idx="231">
                  <c:v>957.81</c:v>
                </c:pt>
                <c:pt idx="232">
                  <c:v>972.46</c:v>
                </c:pt>
                <c:pt idx="233">
                  <c:v>973.43</c:v>
                </c:pt>
                <c:pt idx="234">
                  <c:v>969.23</c:v>
                </c:pt>
                <c:pt idx="235">
                  <c:v>967.96</c:v>
                </c:pt>
                <c:pt idx="236">
                  <c:v>968.84</c:v>
                </c:pt>
                <c:pt idx="237">
                  <c:v>973.08</c:v>
                </c:pt>
                <c:pt idx="238">
                  <c:v>971.83</c:v>
                </c:pt>
                <c:pt idx="239">
                  <c:v>970.78</c:v>
                </c:pt>
                <c:pt idx="240">
                  <c:v>975.31</c:v>
                </c:pt>
                <c:pt idx="241">
                  <c:v>967.82</c:v>
                </c:pt>
                <c:pt idx="242">
                  <c:v>933.1</c:v>
                </c:pt>
                <c:pt idx="243">
                  <c:v>857.98</c:v>
                </c:pt>
                <c:pt idx="244">
                  <c:v>796.46</c:v>
                </c:pt>
                <c:pt idx="245">
                  <c:v>800.93</c:v>
                </c:pt>
                <c:pt idx="246">
                  <c:v>812.31</c:v>
                </c:pt>
                <c:pt idx="247">
                  <c:v>816.77</c:v>
                </c:pt>
                <c:pt idx="248">
                  <c:v>816.62</c:v>
                </c:pt>
                <c:pt idx="249">
                  <c:v>811.77</c:v>
                </c:pt>
                <c:pt idx="250">
                  <c:v>801.97</c:v>
                </c:pt>
                <c:pt idx="251">
                  <c:v>818.15</c:v>
                </c:pt>
                <c:pt idx="252">
                  <c:v>863.83</c:v>
                </c:pt>
                <c:pt idx="253">
                  <c:v>878.27</c:v>
                </c:pt>
                <c:pt idx="254">
                  <c:v>897.28</c:v>
                </c:pt>
                <c:pt idx="255">
                  <c:v>905.6</c:v>
                </c:pt>
                <c:pt idx="256">
                  <c:v>906.4</c:v>
                </c:pt>
                <c:pt idx="257">
                  <c:v>913.94</c:v>
                </c:pt>
                <c:pt idx="258">
                  <c:v>932.17</c:v>
                </c:pt>
                <c:pt idx="259">
                  <c:v>940.89</c:v>
                </c:pt>
                <c:pt idx="260">
                  <c:v>942.96</c:v>
                </c:pt>
                <c:pt idx="261">
                  <c:v>993.02</c:v>
                </c:pt>
                <c:pt idx="262">
                  <c:v>1087.94</c:v>
                </c:pt>
                <c:pt idx="263">
                  <c:v>1094.83</c:v>
                </c:pt>
                <c:pt idx="264">
                  <c:v>1098.0999999999999</c:v>
                </c:pt>
                <c:pt idx="265">
                  <c:v>1171.44</c:v>
                </c:pt>
                <c:pt idx="266">
                  <c:v>1347.82</c:v>
                </c:pt>
                <c:pt idx="267">
                  <c:v>1427.82</c:v>
                </c:pt>
                <c:pt idx="268">
                  <c:v>1480.11</c:v>
                </c:pt>
                <c:pt idx="269">
                  <c:v>1601.77</c:v>
                </c:pt>
                <c:pt idx="270">
                  <c:v>1686.55</c:v>
                </c:pt>
                <c:pt idx="271">
                  <c:v>1639.49</c:v>
                </c:pt>
                <c:pt idx="272">
                  <c:v>1620.15</c:v>
                </c:pt>
                <c:pt idx="273">
                  <c:v>1598.07</c:v>
                </c:pt>
                <c:pt idx="274">
                  <c:v>1601.69</c:v>
                </c:pt>
                <c:pt idx="275">
                  <c:v>1552.55</c:v>
                </c:pt>
                <c:pt idx="276">
                  <c:v>1495.25</c:v>
                </c:pt>
                <c:pt idx="277">
                  <c:v>1464.42</c:v>
                </c:pt>
                <c:pt idx="278">
                  <c:v>1426.45</c:v>
                </c:pt>
                <c:pt idx="279">
                  <c:v>1403.77</c:v>
                </c:pt>
                <c:pt idx="280">
                  <c:v>1378.34</c:v>
                </c:pt>
                <c:pt idx="281">
                  <c:v>1336.37</c:v>
                </c:pt>
                <c:pt idx="282">
                  <c:v>1317.58</c:v>
                </c:pt>
                <c:pt idx="283">
                  <c:v>1339.56</c:v>
                </c:pt>
                <c:pt idx="284">
                  <c:v>1389.13</c:v>
                </c:pt>
                <c:pt idx="285">
                  <c:v>1432.94</c:v>
                </c:pt>
                <c:pt idx="286">
                  <c:v>1426.33</c:v>
                </c:pt>
                <c:pt idx="287">
                  <c:v>1389.53</c:v>
                </c:pt>
                <c:pt idx="288">
                  <c:v>1359.48</c:v>
                </c:pt>
                <c:pt idx="289">
                  <c:v>1360.76</c:v>
                </c:pt>
                <c:pt idx="290">
                  <c:v>1365.57</c:v>
                </c:pt>
                <c:pt idx="291">
                  <c:v>1367.35</c:v>
                </c:pt>
                <c:pt idx="292">
                  <c:v>1364.02</c:v>
                </c:pt>
                <c:pt idx="293">
                  <c:v>1351.79</c:v>
                </c:pt>
                <c:pt idx="294">
                  <c:v>1352.85</c:v>
                </c:pt>
                <c:pt idx="295">
                  <c:v>1350.52</c:v>
                </c:pt>
                <c:pt idx="296">
                  <c:v>1331.99</c:v>
                </c:pt>
                <c:pt idx="297">
                  <c:v>1310.04</c:v>
                </c:pt>
                <c:pt idx="298">
                  <c:v>1309.76</c:v>
                </c:pt>
                <c:pt idx="299">
                  <c:v>1312.61</c:v>
                </c:pt>
                <c:pt idx="300">
                  <c:v>1327.91</c:v>
                </c:pt>
                <c:pt idx="301">
                  <c:v>1341.41</c:v>
                </c:pt>
                <c:pt idx="302">
                  <c:v>1332.88</c:v>
                </c:pt>
                <c:pt idx="303">
                  <c:v>1317.01</c:v>
                </c:pt>
                <c:pt idx="304">
                  <c:v>1305.96</c:v>
                </c:pt>
                <c:pt idx="305">
                  <c:v>1296.1099999999999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A-4E96-9F0E-F4B0BD050DB5}"/>
            </c:ext>
          </c:extLst>
        </c:ser>
        <c:ser>
          <c:idx val="1"/>
          <c:order val="1"/>
          <c:tx>
            <c:strRef>
              <c:f>'Kerosene Forecast'!$G$5</c:f>
              <c:strCache>
                <c:ptCount val="1"/>
                <c:pt idx="0">
                  <c:v>3 Months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'Kerosene Forecast'!$E$6:$E$311</c:f>
              <c:strCache>
                <c:ptCount val="306"/>
                <c:pt idx="0">
                  <c:v>January 2000</c:v>
                </c:pt>
                <c:pt idx="1">
                  <c:v>February 2000</c:v>
                </c:pt>
                <c:pt idx="2">
                  <c:v>March 2000</c:v>
                </c:pt>
                <c:pt idx="3">
                  <c:v>April 2000</c:v>
                </c:pt>
                <c:pt idx="4">
                  <c:v>May 2000</c:v>
                </c:pt>
                <c:pt idx="5">
                  <c:v>June 2000</c:v>
                </c:pt>
                <c:pt idx="6">
                  <c:v>July 2000</c:v>
                </c:pt>
                <c:pt idx="7">
                  <c:v>August 2000</c:v>
                </c:pt>
                <c:pt idx="8">
                  <c:v>September 2000</c:v>
                </c:pt>
                <c:pt idx="9">
                  <c:v>October 2000</c:v>
                </c:pt>
                <c:pt idx="10">
                  <c:v>November 2000</c:v>
                </c:pt>
                <c:pt idx="11">
                  <c:v>December 2000</c:v>
                </c:pt>
                <c:pt idx="12">
                  <c:v>January 2001</c:v>
                </c:pt>
                <c:pt idx="13">
                  <c:v>February 2001</c:v>
                </c:pt>
                <c:pt idx="14">
                  <c:v>March 2001</c:v>
                </c:pt>
                <c:pt idx="15">
                  <c:v>April 2001</c:v>
                </c:pt>
                <c:pt idx="16">
                  <c:v>May 2001</c:v>
                </c:pt>
                <c:pt idx="17">
                  <c:v>June 2001</c:v>
                </c:pt>
                <c:pt idx="18">
                  <c:v>July 2001</c:v>
                </c:pt>
                <c:pt idx="19">
                  <c:v>August 2001</c:v>
                </c:pt>
                <c:pt idx="20">
                  <c:v>September 2001</c:v>
                </c:pt>
                <c:pt idx="21">
                  <c:v>October 2001</c:v>
                </c:pt>
                <c:pt idx="22">
                  <c:v>November 2001</c:v>
                </c:pt>
                <c:pt idx="23">
                  <c:v>December 2001</c:v>
                </c:pt>
                <c:pt idx="24">
                  <c:v>January 2002</c:v>
                </c:pt>
                <c:pt idx="25">
                  <c:v>February 2002</c:v>
                </c:pt>
                <c:pt idx="26">
                  <c:v>March 2002</c:v>
                </c:pt>
                <c:pt idx="27">
                  <c:v>April 2002</c:v>
                </c:pt>
                <c:pt idx="28">
                  <c:v>May 2002</c:v>
                </c:pt>
                <c:pt idx="29">
                  <c:v>June 2002</c:v>
                </c:pt>
                <c:pt idx="30">
                  <c:v>July 2002</c:v>
                </c:pt>
                <c:pt idx="31">
                  <c:v>August 2002</c:v>
                </c:pt>
                <c:pt idx="32">
                  <c:v>September 2002</c:v>
                </c:pt>
                <c:pt idx="33">
                  <c:v>October 2002</c:v>
                </c:pt>
                <c:pt idx="34">
                  <c:v>November 2002</c:v>
                </c:pt>
                <c:pt idx="35">
                  <c:v>December 2002</c:v>
                </c:pt>
                <c:pt idx="36">
                  <c:v>January 2003</c:v>
                </c:pt>
                <c:pt idx="37">
                  <c:v>February 2003</c:v>
                </c:pt>
                <c:pt idx="38">
                  <c:v>March 2003</c:v>
                </c:pt>
                <c:pt idx="39">
                  <c:v>April 2003</c:v>
                </c:pt>
                <c:pt idx="40">
                  <c:v>May 2003</c:v>
                </c:pt>
                <c:pt idx="41">
                  <c:v>June 2003</c:v>
                </c:pt>
                <c:pt idx="42">
                  <c:v>July 2003</c:v>
                </c:pt>
                <c:pt idx="43">
                  <c:v>August 2003</c:v>
                </c:pt>
                <c:pt idx="44">
                  <c:v>September 2003</c:v>
                </c:pt>
                <c:pt idx="45">
                  <c:v>October 2003</c:v>
                </c:pt>
                <c:pt idx="46">
                  <c:v>November 2003</c:v>
                </c:pt>
                <c:pt idx="47">
                  <c:v>December 2003</c:v>
                </c:pt>
                <c:pt idx="48">
                  <c:v>January 2004</c:v>
                </c:pt>
                <c:pt idx="49">
                  <c:v>February 2004</c:v>
                </c:pt>
                <c:pt idx="50">
                  <c:v>March 2004</c:v>
                </c:pt>
                <c:pt idx="51">
                  <c:v>April 2004</c:v>
                </c:pt>
                <c:pt idx="52">
                  <c:v>May 2004</c:v>
                </c:pt>
                <c:pt idx="53">
                  <c:v>June 2004</c:v>
                </c:pt>
                <c:pt idx="54">
                  <c:v>July 2004</c:v>
                </c:pt>
                <c:pt idx="55">
                  <c:v>August 2004</c:v>
                </c:pt>
                <c:pt idx="56">
                  <c:v>September 2004</c:v>
                </c:pt>
                <c:pt idx="57">
                  <c:v>October 2004</c:v>
                </c:pt>
                <c:pt idx="58">
                  <c:v>November 2004</c:v>
                </c:pt>
                <c:pt idx="59">
                  <c:v>December 2004</c:v>
                </c:pt>
                <c:pt idx="60">
                  <c:v>January 2005</c:v>
                </c:pt>
                <c:pt idx="61">
                  <c:v>February 2005</c:v>
                </c:pt>
                <c:pt idx="62">
                  <c:v>March 2005</c:v>
                </c:pt>
                <c:pt idx="63">
                  <c:v>April 2005</c:v>
                </c:pt>
                <c:pt idx="64">
                  <c:v>May 2005</c:v>
                </c:pt>
                <c:pt idx="65">
                  <c:v>June 2005</c:v>
                </c:pt>
                <c:pt idx="66">
                  <c:v>July 2005</c:v>
                </c:pt>
                <c:pt idx="67">
                  <c:v>August 2005</c:v>
                </c:pt>
                <c:pt idx="68">
                  <c:v>September 2005</c:v>
                </c:pt>
                <c:pt idx="69">
                  <c:v>October 2005</c:v>
                </c:pt>
                <c:pt idx="70">
                  <c:v>November 2005</c:v>
                </c:pt>
                <c:pt idx="71">
                  <c:v>December 2005</c:v>
                </c:pt>
                <c:pt idx="72">
                  <c:v>January 2006</c:v>
                </c:pt>
                <c:pt idx="73">
                  <c:v>February 2006</c:v>
                </c:pt>
                <c:pt idx="74">
                  <c:v>March 2006</c:v>
                </c:pt>
                <c:pt idx="75">
                  <c:v>April 2006</c:v>
                </c:pt>
                <c:pt idx="76">
                  <c:v>May 2006</c:v>
                </c:pt>
                <c:pt idx="77">
                  <c:v>June 2006</c:v>
                </c:pt>
                <c:pt idx="78">
                  <c:v>July 2006</c:v>
                </c:pt>
                <c:pt idx="79">
                  <c:v>August 2006</c:v>
                </c:pt>
                <c:pt idx="80">
                  <c:v>September 2006</c:v>
                </c:pt>
                <c:pt idx="81">
                  <c:v>October 2006</c:v>
                </c:pt>
                <c:pt idx="82">
                  <c:v>November 2006</c:v>
                </c:pt>
                <c:pt idx="83">
                  <c:v>December 2006</c:v>
                </c:pt>
                <c:pt idx="84">
                  <c:v>January 2007</c:v>
                </c:pt>
                <c:pt idx="85">
                  <c:v>February 2007</c:v>
                </c:pt>
                <c:pt idx="86">
                  <c:v>March 2007</c:v>
                </c:pt>
                <c:pt idx="87">
                  <c:v>April 2007</c:v>
                </c:pt>
                <c:pt idx="88">
                  <c:v>May 2007</c:v>
                </c:pt>
                <c:pt idx="89">
                  <c:v>June 2007</c:v>
                </c:pt>
                <c:pt idx="90">
                  <c:v>July 2007</c:v>
                </c:pt>
                <c:pt idx="91">
                  <c:v>August 2007</c:v>
                </c:pt>
                <c:pt idx="92">
                  <c:v>September 2007</c:v>
                </c:pt>
                <c:pt idx="93">
                  <c:v>October 2007</c:v>
                </c:pt>
                <c:pt idx="94">
                  <c:v>November 2007</c:v>
                </c:pt>
                <c:pt idx="95">
                  <c:v>December 2007</c:v>
                </c:pt>
                <c:pt idx="96">
                  <c:v>January 2008</c:v>
                </c:pt>
                <c:pt idx="97">
                  <c:v>February 2008</c:v>
                </c:pt>
                <c:pt idx="98">
                  <c:v>March 2008</c:v>
                </c:pt>
                <c:pt idx="99">
                  <c:v>April 2008</c:v>
                </c:pt>
                <c:pt idx="100">
                  <c:v>May 2008</c:v>
                </c:pt>
                <c:pt idx="101">
                  <c:v>June 2008</c:v>
                </c:pt>
                <c:pt idx="102">
                  <c:v>July 2008</c:v>
                </c:pt>
                <c:pt idx="103">
                  <c:v>August 2008</c:v>
                </c:pt>
                <c:pt idx="104">
                  <c:v>September 2008</c:v>
                </c:pt>
                <c:pt idx="105">
                  <c:v>October 2008</c:v>
                </c:pt>
                <c:pt idx="106">
                  <c:v>November 2008</c:v>
                </c:pt>
                <c:pt idx="107">
                  <c:v>December 2008</c:v>
                </c:pt>
                <c:pt idx="108">
                  <c:v>January 2009</c:v>
                </c:pt>
                <c:pt idx="109">
                  <c:v>February 2009</c:v>
                </c:pt>
                <c:pt idx="110">
                  <c:v>March 2009</c:v>
                </c:pt>
                <c:pt idx="111">
                  <c:v>April 2009</c:v>
                </c:pt>
                <c:pt idx="112">
                  <c:v>May 2009</c:v>
                </c:pt>
                <c:pt idx="113">
                  <c:v>June 2009</c:v>
                </c:pt>
                <c:pt idx="114">
                  <c:v>July 2009</c:v>
                </c:pt>
                <c:pt idx="115">
                  <c:v>August 2009</c:v>
                </c:pt>
                <c:pt idx="116">
                  <c:v>September 2009</c:v>
                </c:pt>
                <c:pt idx="117">
                  <c:v>October 2009</c:v>
                </c:pt>
                <c:pt idx="118">
                  <c:v>November 2009</c:v>
                </c:pt>
                <c:pt idx="119">
                  <c:v>December 2009</c:v>
                </c:pt>
                <c:pt idx="120">
                  <c:v>January 2010</c:v>
                </c:pt>
                <c:pt idx="121">
                  <c:v>February 2010</c:v>
                </c:pt>
                <c:pt idx="122">
                  <c:v>March 2010</c:v>
                </c:pt>
                <c:pt idx="123">
                  <c:v>April 2010</c:v>
                </c:pt>
                <c:pt idx="124">
                  <c:v>May 2010</c:v>
                </c:pt>
                <c:pt idx="125">
                  <c:v>June 2010</c:v>
                </c:pt>
                <c:pt idx="126">
                  <c:v>July 2010</c:v>
                </c:pt>
                <c:pt idx="127">
                  <c:v>August 2010</c:v>
                </c:pt>
                <c:pt idx="128">
                  <c:v>September 2010</c:v>
                </c:pt>
                <c:pt idx="129">
                  <c:v>October 2010</c:v>
                </c:pt>
                <c:pt idx="130">
                  <c:v>November 2010</c:v>
                </c:pt>
                <c:pt idx="131">
                  <c:v>December 2010</c:v>
                </c:pt>
                <c:pt idx="132">
                  <c:v>January 2011</c:v>
                </c:pt>
                <c:pt idx="133">
                  <c:v>February 2011</c:v>
                </c:pt>
                <c:pt idx="134">
                  <c:v>March 2011</c:v>
                </c:pt>
                <c:pt idx="135">
                  <c:v>April 2011</c:v>
                </c:pt>
                <c:pt idx="136">
                  <c:v>May 2011</c:v>
                </c:pt>
                <c:pt idx="137">
                  <c:v>June 2011</c:v>
                </c:pt>
                <c:pt idx="138">
                  <c:v>July 2011</c:v>
                </c:pt>
                <c:pt idx="139">
                  <c:v>August 2011</c:v>
                </c:pt>
                <c:pt idx="140">
                  <c:v>September 2011</c:v>
                </c:pt>
                <c:pt idx="141">
                  <c:v>October 2011</c:v>
                </c:pt>
                <c:pt idx="142">
                  <c:v>November 2011</c:v>
                </c:pt>
                <c:pt idx="143">
                  <c:v>December 2011</c:v>
                </c:pt>
                <c:pt idx="144">
                  <c:v>January 2012</c:v>
                </c:pt>
                <c:pt idx="145">
                  <c:v>February 2012</c:v>
                </c:pt>
                <c:pt idx="146">
                  <c:v>March 2012</c:v>
                </c:pt>
                <c:pt idx="147">
                  <c:v>April 2012</c:v>
                </c:pt>
                <c:pt idx="148">
                  <c:v>May 2012</c:v>
                </c:pt>
                <c:pt idx="149">
                  <c:v>June 2012</c:v>
                </c:pt>
                <c:pt idx="150">
                  <c:v>July 2012</c:v>
                </c:pt>
                <c:pt idx="151">
                  <c:v>August 2012</c:v>
                </c:pt>
                <c:pt idx="152">
                  <c:v>September 2012</c:v>
                </c:pt>
                <c:pt idx="153">
                  <c:v>October 2012</c:v>
                </c:pt>
                <c:pt idx="154">
                  <c:v>November 2012</c:v>
                </c:pt>
                <c:pt idx="155">
                  <c:v>December 2012</c:v>
                </c:pt>
                <c:pt idx="156">
                  <c:v>January 2013</c:v>
                </c:pt>
                <c:pt idx="157">
                  <c:v>February 2013</c:v>
                </c:pt>
                <c:pt idx="158">
                  <c:v>March 2013</c:v>
                </c:pt>
                <c:pt idx="159">
                  <c:v>April 2013</c:v>
                </c:pt>
                <c:pt idx="160">
                  <c:v>May 2013</c:v>
                </c:pt>
                <c:pt idx="161">
                  <c:v>June 2013</c:v>
                </c:pt>
                <c:pt idx="162">
                  <c:v>July 2013</c:v>
                </c:pt>
                <c:pt idx="163">
                  <c:v>August 2013</c:v>
                </c:pt>
                <c:pt idx="164">
                  <c:v>September 2013</c:v>
                </c:pt>
                <c:pt idx="165">
                  <c:v>October 2013</c:v>
                </c:pt>
                <c:pt idx="166">
                  <c:v>November 2013</c:v>
                </c:pt>
                <c:pt idx="167">
                  <c:v>December 2013</c:v>
                </c:pt>
                <c:pt idx="168">
                  <c:v>January 2014</c:v>
                </c:pt>
                <c:pt idx="169">
                  <c:v>February 2014</c:v>
                </c:pt>
                <c:pt idx="170">
                  <c:v>March 2014</c:v>
                </c:pt>
                <c:pt idx="171">
                  <c:v>April 2014</c:v>
                </c:pt>
                <c:pt idx="172">
                  <c:v>May 2014</c:v>
                </c:pt>
                <c:pt idx="173">
                  <c:v>June 2014</c:v>
                </c:pt>
                <c:pt idx="174">
                  <c:v>July 2014</c:v>
                </c:pt>
                <c:pt idx="175">
                  <c:v>August 2014</c:v>
                </c:pt>
                <c:pt idx="176">
                  <c:v>September 2014</c:v>
                </c:pt>
                <c:pt idx="177">
                  <c:v>October 2014</c:v>
                </c:pt>
                <c:pt idx="178">
                  <c:v>November 2014</c:v>
                </c:pt>
                <c:pt idx="179">
                  <c:v>December 2014</c:v>
                </c:pt>
                <c:pt idx="180">
                  <c:v>January 2015</c:v>
                </c:pt>
                <c:pt idx="181">
                  <c:v>February 2015</c:v>
                </c:pt>
                <c:pt idx="182">
                  <c:v>March 2015</c:v>
                </c:pt>
                <c:pt idx="183">
                  <c:v>April 2015</c:v>
                </c:pt>
                <c:pt idx="184">
                  <c:v>May 2015</c:v>
                </c:pt>
                <c:pt idx="185">
                  <c:v>June 2015</c:v>
                </c:pt>
                <c:pt idx="186">
                  <c:v>July 2015</c:v>
                </c:pt>
                <c:pt idx="187">
                  <c:v>August 2015</c:v>
                </c:pt>
                <c:pt idx="188">
                  <c:v>September 2015</c:v>
                </c:pt>
                <c:pt idx="189">
                  <c:v>October 2015</c:v>
                </c:pt>
                <c:pt idx="190">
                  <c:v>November 2015</c:v>
                </c:pt>
                <c:pt idx="191">
                  <c:v>December 2015</c:v>
                </c:pt>
                <c:pt idx="192">
                  <c:v>January 2016</c:v>
                </c:pt>
                <c:pt idx="193">
                  <c:v>February 2016</c:v>
                </c:pt>
                <c:pt idx="194">
                  <c:v>March 2016</c:v>
                </c:pt>
                <c:pt idx="195">
                  <c:v>April 2016</c:v>
                </c:pt>
                <c:pt idx="196">
                  <c:v>May 2016</c:v>
                </c:pt>
                <c:pt idx="197">
                  <c:v>June 2016</c:v>
                </c:pt>
                <c:pt idx="198">
                  <c:v>July 2016</c:v>
                </c:pt>
                <c:pt idx="199">
                  <c:v>August 2016</c:v>
                </c:pt>
                <c:pt idx="200">
                  <c:v>September 2016</c:v>
                </c:pt>
                <c:pt idx="201">
                  <c:v>October 2016</c:v>
                </c:pt>
                <c:pt idx="202">
                  <c:v>November 2016</c:v>
                </c:pt>
                <c:pt idx="203">
                  <c:v>December 2016</c:v>
                </c:pt>
                <c:pt idx="204">
                  <c:v>January 2017</c:v>
                </c:pt>
                <c:pt idx="205">
                  <c:v>February 2017</c:v>
                </c:pt>
                <c:pt idx="206">
                  <c:v>March 2017</c:v>
                </c:pt>
                <c:pt idx="207">
                  <c:v>April 2017</c:v>
                </c:pt>
                <c:pt idx="208">
                  <c:v>May 2017</c:v>
                </c:pt>
                <c:pt idx="209">
                  <c:v>June 2017</c:v>
                </c:pt>
                <c:pt idx="210">
                  <c:v>July 2017</c:v>
                </c:pt>
                <c:pt idx="211">
                  <c:v>August 2017</c:v>
                </c:pt>
                <c:pt idx="212">
                  <c:v>September 2017</c:v>
                </c:pt>
                <c:pt idx="213">
                  <c:v>October 2017</c:v>
                </c:pt>
                <c:pt idx="214">
                  <c:v>November 2017</c:v>
                </c:pt>
                <c:pt idx="215">
                  <c:v>December 2017</c:v>
                </c:pt>
                <c:pt idx="216">
                  <c:v>January 2018</c:v>
                </c:pt>
                <c:pt idx="217">
                  <c:v>February 2018</c:v>
                </c:pt>
                <c:pt idx="218">
                  <c:v>March 2018</c:v>
                </c:pt>
                <c:pt idx="219">
                  <c:v>April 2018</c:v>
                </c:pt>
                <c:pt idx="220">
                  <c:v>May 2018</c:v>
                </c:pt>
                <c:pt idx="221">
                  <c:v>June 2018</c:v>
                </c:pt>
                <c:pt idx="222">
                  <c:v>July 2018</c:v>
                </c:pt>
                <c:pt idx="223">
                  <c:v>August 2018</c:v>
                </c:pt>
                <c:pt idx="224">
                  <c:v>September 2018</c:v>
                </c:pt>
                <c:pt idx="225">
                  <c:v>October 2018</c:v>
                </c:pt>
                <c:pt idx="226">
                  <c:v>November 2018</c:v>
                </c:pt>
                <c:pt idx="227">
                  <c:v>December 2018</c:v>
                </c:pt>
                <c:pt idx="228">
                  <c:v>January 2019</c:v>
                </c:pt>
                <c:pt idx="229">
                  <c:v>February 2019</c:v>
                </c:pt>
                <c:pt idx="230">
                  <c:v>March 2019</c:v>
                </c:pt>
                <c:pt idx="231">
                  <c:v>April 2019</c:v>
                </c:pt>
                <c:pt idx="232">
                  <c:v>May 2019</c:v>
                </c:pt>
                <c:pt idx="233">
                  <c:v>June 2019</c:v>
                </c:pt>
                <c:pt idx="234">
                  <c:v>July 2019</c:v>
                </c:pt>
                <c:pt idx="235">
                  <c:v>August 2019</c:v>
                </c:pt>
                <c:pt idx="236">
                  <c:v>September 2019</c:v>
                </c:pt>
                <c:pt idx="237">
                  <c:v>October 2019</c:v>
                </c:pt>
                <c:pt idx="238">
                  <c:v>November 2019</c:v>
                </c:pt>
                <c:pt idx="239">
                  <c:v>December 2019</c:v>
                </c:pt>
                <c:pt idx="240">
                  <c:v>January 2020</c:v>
                </c:pt>
                <c:pt idx="241">
                  <c:v>February 2020</c:v>
                </c:pt>
                <c:pt idx="242">
                  <c:v>March 2020</c:v>
                </c:pt>
                <c:pt idx="243">
                  <c:v>April 2020</c:v>
                </c:pt>
                <c:pt idx="244">
                  <c:v>May 2020</c:v>
                </c:pt>
                <c:pt idx="245">
                  <c:v>June 2020</c:v>
                </c:pt>
                <c:pt idx="246">
                  <c:v>July 2020</c:v>
                </c:pt>
                <c:pt idx="247">
                  <c:v>August 2020</c:v>
                </c:pt>
                <c:pt idx="248">
                  <c:v>September 2020</c:v>
                </c:pt>
                <c:pt idx="249">
                  <c:v>October 2020</c:v>
                </c:pt>
                <c:pt idx="250">
                  <c:v>November 2020</c:v>
                </c:pt>
                <c:pt idx="251">
                  <c:v>December 2020</c:v>
                </c:pt>
                <c:pt idx="252">
                  <c:v>January 2021</c:v>
                </c:pt>
                <c:pt idx="253">
                  <c:v>February 2021</c:v>
                </c:pt>
                <c:pt idx="254">
                  <c:v>March 2021</c:v>
                </c:pt>
                <c:pt idx="255">
                  <c:v>April 2021</c:v>
                </c:pt>
                <c:pt idx="256">
                  <c:v>May 2021</c:v>
                </c:pt>
                <c:pt idx="257">
                  <c:v>June 2021</c:v>
                </c:pt>
                <c:pt idx="258">
                  <c:v>July 2021</c:v>
                </c:pt>
                <c:pt idx="259">
                  <c:v>August 2021</c:v>
                </c:pt>
                <c:pt idx="260">
                  <c:v>September 2021</c:v>
                </c:pt>
                <c:pt idx="261">
                  <c:v>October 2021</c:v>
                </c:pt>
                <c:pt idx="262">
                  <c:v>November 2021</c:v>
                </c:pt>
                <c:pt idx="263">
                  <c:v>December 2021</c:v>
                </c:pt>
                <c:pt idx="264">
                  <c:v>January 2022</c:v>
                </c:pt>
                <c:pt idx="265">
                  <c:v>February 2022</c:v>
                </c:pt>
                <c:pt idx="266">
                  <c:v>March 2022</c:v>
                </c:pt>
                <c:pt idx="267">
                  <c:v>April 2022</c:v>
                </c:pt>
                <c:pt idx="268">
                  <c:v>May 2022</c:v>
                </c:pt>
                <c:pt idx="269">
                  <c:v>June 2022</c:v>
                </c:pt>
                <c:pt idx="270">
                  <c:v>July 2022</c:v>
                </c:pt>
                <c:pt idx="271">
                  <c:v>August 2022</c:v>
                </c:pt>
                <c:pt idx="272">
                  <c:v>September 2022</c:v>
                </c:pt>
                <c:pt idx="273">
                  <c:v>October 2022</c:v>
                </c:pt>
                <c:pt idx="274">
                  <c:v>November 2022</c:v>
                </c:pt>
                <c:pt idx="275">
                  <c:v>December 2022</c:v>
                </c:pt>
                <c:pt idx="276">
                  <c:v>January 2023</c:v>
                </c:pt>
                <c:pt idx="277">
                  <c:v>February 2023</c:v>
                </c:pt>
                <c:pt idx="278">
                  <c:v>March 2023</c:v>
                </c:pt>
                <c:pt idx="279">
                  <c:v>April 2023</c:v>
                </c:pt>
                <c:pt idx="280">
                  <c:v>May 2023</c:v>
                </c:pt>
                <c:pt idx="281">
                  <c:v>June 2023</c:v>
                </c:pt>
                <c:pt idx="282">
                  <c:v>July 2023</c:v>
                </c:pt>
                <c:pt idx="283">
                  <c:v>August 2023</c:v>
                </c:pt>
                <c:pt idx="284">
                  <c:v>September 2023</c:v>
                </c:pt>
                <c:pt idx="285">
                  <c:v>October 2023</c:v>
                </c:pt>
                <c:pt idx="286">
                  <c:v>November 2023</c:v>
                </c:pt>
                <c:pt idx="287">
                  <c:v>December 2023</c:v>
                </c:pt>
                <c:pt idx="288">
                  <c:v>January 2024</c:v>
                </c:pt>
                <c:pt idx="289">
                  <c:v>February 2024</c:v>
                </c:pt>
                <c:pt idx="290">
                  <c:v>March 2024</c:v>
                </c:pt>
                <c:pt idx="291">
                  <c:v>April 2024</c:v>
                </c:pt>
                <c:pt idx="292">
                  <c:v>May 2024</c:v>
                </c:pt>
                <c:pt idx="293">
                  <c:v>June 2024</c:v>
                </c:pt>
                <c:pt idx="294">
                  <c:v>July 2024</c:v>
                </c:pt>
                <c:pt idx="295">
                  <c:v>August 2024</c:v>
                </c:pt>
                <c:pt idx="296">
                  <c:v>September 2024</c:v>
                </c:pt>
                <c:pt idx="297">
                  <c:v>October 2024</c:v>
                </c:pt>
                <c:pt idx="298">
                  <c:v>November 2024</c:v>
                </c:pt>
                <c:pt idx="299">
                  <c:v>December 2024</c:v>
                </c:pt>
                <c:pt idx="300">
                  <c:v>January 2025</c:v>
                </c:pt>
                <c:pt idx="301">
                  <c:v>February 2025</c:v>
                </c:pt>
                <c:pt idx="302">
                  <c:v>March 2025</c:v>
                </c:pt>
                <c:pt idx="303">
                  <c:v>April 2025</c:v>
                </c:pt>
                <c:pt idx="304">
                  <c:v>May 2025</c:v>
                </c:pt>
                <c:pt idx="305">
                  <c:v>June 2025</c:v>
                </c:pt>
              </c:strCache>
            </c:strRef>
          </c:cat>
          <c:val>
            <c:numRef>
              <c:f>'Kerosene Forecast'!$G$6:$G$311</c:f>
              <c:numCache>
                <c:formatCode>General</c:formatCode>
                <c:ptCount val="306"/>
                <c:pt idx="3" formatCode="0.00">
                  <c:v>546.59666666666669</c:v>
                </c:pt>
                <c:pt idx="4" formatCode="0.00">
                  <c:v>531.18333333333328</c:v>
                </c:pt>
                <c:pt idx="5" formatCode="0.00">
                  <c:v>510.07666666666665</c:v>
                </c:pt>
                <c:pt idx="6" formatCode="0.00">
                  <c:v>501.74</c:v>
                </c:pt>
                <c:pt idx="7" formatCode="0.00">
                  <c:v>507.59333333333331</c:v>
                </c:pt>
                <c:pt idx="8" formatCode="0.00">
                  <c:v>531.27</c:v>
                </c:pt>
                <c:pt idx="9" formatCode="0.00">
                  <c:v>551.99666666666656</c:v>
                </c:pt>
                <c:pt idx="10" formatCode="0.00">
                  <c:v>588.69666666666672</c:v>
                </c:pt>
                <c:pt idx="11" formatCode="0.00">
                  <c:v>618.92666666666662</c:v>
                </c:pt>
                <c:pt idx="12" formatCode="0.00">
                  <c:v>637.96333333333325</c:v>
                </c:pt>
                <c:pt idx="13" formatCode="0.00">
                  <c:v>632.38333333333333</c:v>
                </c:pt>
                <c:pt idx="14" formatCode="0.00">
                  <c:v>621.41666666666663</c:v>
                </c:pt>
                <c:pt idx="15" formatCode="0.00">
                  <c:v>611.85333333333335</c:v>
                </c:pt>
                <c:pt idx="16" formatCode="0.00">
                  <c:v>610.51333333333332</c:v>
                </c:pt>
                <c:pt idx="17" formatCode="0.00">
                  <c:v>604.5866666666667</c:v>
                </c:pt>
                <c:pt idx="18" formatCode="0.00">
                  <c:v>598.65666666666664</c:v>
                </c:pt>
                <c:pt idx="19" formatCode="0.00">
                  <c:v>592.89666666666665</c:v>
                </c:pt>
                <c:pt idx="20" formatCode="0.00">
                  <c:v>586.62333333333333</c:v>
                </c:pt>
                <c:pt idx="21" formatCode="0.00">
                  <c:v>578.16999999999996</c:v>
                </c:pt>
                <c:pt idx="22" formatCode="0.00">
                  <c:v>568.93333333333339</c:v>
                </c:pt>
                <c:pt idx="23" formatCode="0.00">
                  <c:v>554.68999999999994</c:v>
                </c:pt>
                <c:pt idx="24" formatCode="0.00">
                  <c:v>532.26666666666665</c:v>
                </c:pt>
                <c:pt idx="25" formatCode="0.00">
                  <c:v>514.02</c:v>
                </c:pt>
                <c:pt idx="26" formatCode="0.00">
                  <c:v>506.54333333333335</c:v>
                </c:pt>
                <c:pt idx="27" formatCode="0.00">
                  <c:v>510.64000000000004</c:v>
                </c:pt>
                <c:pt idx="28" formatCode="0.00">
                  <c:v>519.5533333333334</c:v>
                </c:pt>
                <c:pt idx="29" formatCode="0.00">
                  <c:v>532.64666666666665</c:v>
                </c:pt>
                <c:pt idx="30" formatCode="0.00">
                  <c:v>544.9</c:v>
                </c:pt>
                <c:pt idx="31" formatCode="0.00">
                  <c:v>550.43666666666672</c:v>
                </c:pt>
                <c:pt idx="32" formatCode="0.00">
                  <c:v>551.64</c:v>
                </c:pt>
                <c:pt idx="33" formatCode="0.00">
                  <c:v>555.42333333333329</c:v>
                </c:pt>
                <c:pt idx="34" formatCode="0.00">
                  <c:v>570.16</c:v>
                </c:pt>
                <c:pt idx="35" formatCode="0.00">
                  <c:v>591.90666666666664</c:v>
                </c:pt>
                <c:pt idx="36" formatCode="0.00">
                  <c:v>606.75999999999988</c:v>
                </c:pt>
                <c:pt idx="37" formatCode="0.00">
                  <c:v>617.89333333333332</c:v>
                </c:pt>
                <c:pt idx="38" formatCode="0.00">
                  <c:v>630.74333333333323</c:v>
                </c:pt>
                <c:pt idx="39" formatCode="0.00">
                  <c:v>654.32000000000005</c:v>
                </c:pt>
                <c:pt idx="40" formatCode="0.00">
                  <c:v>658.92666666666673</c:v>
                </c:pt>
                <c:pt idx="41" formatCode="0.00">
                  <c:v>646.7833333333333</c:v>
                </c:pt>
                <c:pt idx="42" formatCode="0.00">
                  <c:v>626.35333333333335</c:v>
                </c:pt>
                <c:pt idx="43" formatCode="0.00">
                  <c:v>619.94333333333327</c:v>
                </c:pt>
                <c:pt idx="44" formatCode="0.00">
                  <c:v>621.95333333333338</c:v>
                </c:pt>
                <c:pt idx="45" formatCode="0.00">
                  <c:v>625.98333333333323</c:v>
                </c:pt>
                <c:pt idx="46" formatCode="0.00">
                  <c:v>626.82333333333327</c:v>
                </c:pt>
                <c:pt idx="47" formatCode="0.00">
                  <c:v>633.46333333333325</c:v>
                </c:pt>
                <c:pt idx="48" formatCode="0.00">
                  <c:v>648.39333333333332</c:v>
                </c:pt>
                <c:pt idx="49" formatCode="0.00">
                  <c:v>670.88666666666666</c:v>
                </c:pt>
                <c:pt idx="50" formatCode="0.00">
                  <c:v>691.42666666666673</c:v>
                </c:pt>
                <c:pt idx="51" formatCode="0.00">
                  <c:v>704.15666666666664</c:v>
                </c:pt>
                <c:pt idx="52" formatCode="0.00">
                  <c:v>709.76333333333332</c:v>
                </c:pt>
                <c:pt idx="53" formatCode="0.00">
                  <c:v>715.08666666666659</c:v>
                </c:pt>
                <c:pt idx="54" formatCode="0.00">
                  <c:v>721.40666666666675</c:v>
                </c:pt>
                <c:pt idx="55" formatCode="0.00">
                  <c:v>735.84333333333325</c:v>
                </c:pt>
                <c:pt idx="56" formatCode="0.00">
                  <c:v>755.36333333333334</c:v>
                </c:pt>
                <c:pt idx="57" formatCode="0.00">
                  <c:v>776.31666666666661</c:v>
                </c:pt>
                <c:pt idx="58" formatCode="0.00">
                  <c:v>797.26333333333332</c:v>
                </c:pt>
                <c:pt idx="59" formatCode="0.00">
                  <c:v>809.7266666666668</c:v>
                </c:pt>
                <c:pt idx="60" formatCode="0.00">
                  <c:v>804.00666666666666</c:v>
                </c:pt>
                <c:pt idx="61" formatCode="0.00">
                  <c:v>784.96</c:v>
                </c:pt>
                <c:pt idx="62" formatCode="0.00">
                  <c:v>772.06333333333339</c:v>
                </c:pt>
                <c:pt idx="63" formatCode="0.00">
                  <c:v>790.11666666666679</c:v>
                </c:pt>
                <c:pt idx="64" formatCode="0.00">
                  <c:v>827.46666666666658</c:v>
                </c:pt>
                <c:pt idx="65" formatCode="0.00">
                  <c:v>854.19666666666672</c:v>
                </c:pt>
                <c:pt idx="66" formatCode="0.00">
                  <c:v>865.45333333333326</c:v>
                </c:pt>
                <c:pt idx="67" formatCode="0.00">
                  <c:v>872.30333333333328</c:v>
                </c:pt>
                <c:pt idx="68" formatCode="0.00">
                  <c:v>884.93</c:v>
                </c:pt>
                <c:pt idx="69" formatCode="0.00">
                  <c:v>909.29333333333341</c:v>
                </c:pt>
                <c:pt idx="70" formatCode="0.00">
                  <c:v>924.13000000000011</c:v>
                </c:pt>
                <c:pt idx="71" formatCode="0.00">
                  <c:v>925.94</c:v>
                </c:pt>
                <c:pt idx="72" formatCode="0.00">
                  <c:v>914.02666666666664</c:v>
                </c:pt>
                <c:pt idx="73" formatCode="0.00">
                  <c:v>907.90333333333331</c:v>
                </c:pt>
                <c:pt idx="74" formatCode="0.00">
                  <c:v>915.75666666666666</c:v>
                </c:pt>
                <c:pt idx="75" formatCode="0.00">
                  <c:v>922.67333333333329</c:v>
                </c:pt>
                <c:pt idx="76" formatCode="0.00">
                  <c:v>927.64666666666665</c:v>
                </c:pt>
                <c:pt idx="77" formatCode="0.00">
                  <c:v>937.25666666666666</c:v>
                </c:pt>
                <c:pt idx="78" formatCode="0.00">
                  <c:v>948.70666666666659</c:v>
                </c:pt>
                <c:pt idx="79" formatCode="0.00">
                  <c:v>956.18</c:v>
                </c:pt>
                <c:pt idx="80" formatCode="0.00">
                  <c:v>958.18333333333339</c:v>
                </c:pt>
                <c:pt idx="81" formatCode="0.00">
                  <c:v>957.59</c:v>
                </c:pt>
                <c:pt idx="82" formatCode="0.00">
                  <c:v>940.92000000000007</c:v>
                </c:pt>
                <c:pt idx="83" formatCode="0.00">
                  <c:v>915.48333333333323</c:v>
                </c:pt>
                <c:pt idx="84" formatCode="0.00">
                  <c:v>892.77</c:v>
                </c:pt>
                <c:pt idx="85" formatCode="0.00">
                  <c:v>880.67333333333329</c:v>
                </c:pt>
                <c:pt idx="86" formatCode="0.00">
                  <c:v>870.31</c:v>
                </c:pt>
                <c:pt idx="87" formatCode="0.00">
                  <c:v>865.06666666666661</c:v>
                </c:pt>
                <c:pt idx="88" formatCode="0.00">
                  <c:v>870.6633333333333</c:v>
                </c:pt>
                <c:pt idx="89" formatCode="0.00">
                  <c:v>886.62666666666667</c:v>
                </c:pt>
                <c:pt idx="90" formatCode="0.00">
                  <c:v>900.33333333333337</c:v>
                </c:pt>
                <c:pt idx="91" formatCode="0.00">
                  <c:v>909.69999999999993</c:v>
                </c:pt>
                <c:pt idx="92" formatCode="0.00">
                  <c:v>916.9899999999999</c:v>
                </c:pt>
                <c:pt idx="93" formatCode="0.00">
                  <c:v>923.97666666666657</c:v>
                </c:pt>
                <c:pt idx="94" formatCode="0.00">
                  <c:v>940.35</c:v>
                </c:pt>
                <c:pt idx="95" formatCode="0.00">
                  <c:v>981.49666666666656</c:v>
                </c:pt>
                <c:pt idx="96" formatCode="0.00">
                  <c:v>1035.8333333333333</c:v>
                </c:pt>
                <c:pt idx="97" formatCode="0.00">
                  <c:v>1051.5366666666666</c:v>
                </c:pt>
                <c:pt idx="98" formatCode="0.00">
                  <c:v>1030.1466666666668</c:v>
                </c:pt>
                <c:pt idx="99" formatCode="0.00">
                  <c:v>1015.0166666666668</c:v>
                </c:pt>
                <c:pt idx="100" formatCode="0.00">
                  <c:v>1074.32</c:v>
                </c:pt>
                <c:pt idx="101" formatCode="0.00">
                  <c:v>1197.08</c:v>
                </c:pt>
                <c:pt idx="102" formatCode="0.00">
                  <c:v>1352.7833333333333</c:v>
                </c:pt>
                <c:pt idx="103" formatCode="0.00">
                  <c:v>1468.9399999999998</c:v>
                </c:pt>
                <c:pt idx="104" formatCode="0.00">
                  <c:v>1497.2633333333333</c:v>
                </c:pt>
                <c:pt idx="105" formatCode="0.00">
                  <c:v>1441.6499999999999</c:v>
                </c:pt>
                <c:pt idx="106" formatCode="0.00">
                  <c:v>1355.9133333333332</c:v>
                </c:pt>
                <c:pt idx="107" formatCode="0.00">
                  <c:v>1254.4866666666667</c:v>
                </c:pt>
                <c:pt idx="108" formatCode="0.00">
                  <c:v>1133.7133333333334</c:v>
                </c:pt>
                <c:pt idx="109" formatCode="0.00">
                  <c:v>1012.1433333333334</c:v>
                </c:pt>
                <c:pt idx="110" formatCode="0.00">
                  <c:v>944.45333333333338</c:v>
                </c:pt>
                <c:pt idx="111" formatCode="0.00">
                  <c:v>926.74666666666678</c:v>
                </c:pt>
                <c:pt idx="112" formatCode="0.00">
                  <c:v>931.43333333333339</c:v>
                </c:pt>
                <c:pt idx="113" formatCode="0.00">
                  <c:v>926.85333333333335</c:v>
                </c:pt>
                <c:pt idx="114" formatCode="0.00">
                  <c:v>932.54</c:v>
                </c:pt>
                <c:pt idx="115" formatCode="0.00">
                  <c:v>951.59</c:v>
                </c:pt>
                <c:pt idx="116" formatCode="0.00">
                  <c:v>978.9</c:v>
                </c:pt>
                <c:pt idx="117" formatCode="0.00">
                  <c:v>996.55333333333328</c:v>
                </c:pt>
                <c:pt idx="118" formatCode="0.00">
                  <c:v>994.8366666666667</c:v>
                </c:pt>
                <c:pt idx="119" formatCode="0.00">
                  <c:v>1004.48</c:v>
                </c:pt>
                <c:pt idx="120" formatCode="0.00">
                  <c:v>1011.3466666666667</c:v>
                </c:pt>
                <c:pt idx="121" formatCode="0.00">
                  <c:v>1030.5233333333335</c:v>
                </c:pt>
                <c:pt idx="122" formatCode="0.00">
                  <c:v>1032.1166666666666</c:v>
                </c:pt>
                <c:pt idx="123" formatCode="0.00">
                  <c:v>1037.9666666666665</c:v>
                </c:pt>
                <c:pt idx="124" formatCode="0.00">
                  <c:v>1045.1200000000001</c:v>
                </c:pt>
                <c:pt idx="125" formatCode="0.00">
                  <c:v>1059.3233333333335</c:v>
                </c:pt>
                <c:pt idx="126" formatCode="0.00">
                  <c:v>1068.7533333333333</c:v>
                </c:pt>
                <c:pt idx="127" formatCode="0.00">
                  <c:v>1074.0033333333333</c:v>
                </c:pt>
                <c:pt idx="128" formatCode="0.00">
                  <c:v>1074.3766666666668</c:v>
                </c:pt>
                <c:pt idx="129" formatCode="0.00">
                  <c:v>1074.2766666666669</c:v>
                </c:pt>
                <c:pt idx="130" formatCode="0.00">
                  <c:v>1072.97</c:v>
                </c:pt>
                <c:pt idx="131" formatCode="0.00">
                  <c:v>1078.81</c:v>
                </c:pt>
                <c:pt idx="132" formatCode="0.00">
                  <c:v>1103.6266666666668</c:v>
                </c:pt>
                <c:pt idx="133" formatCode="0.00">
                  <c:v>1144.4799999999998</c:v>
                </c:pt>
                <c:pt idx="134" formatCode="0.00">
                  <c:v>1188.6566666666668</c:v>
                </c:pt>
                <c:pt idx="135" formatCode="0.00">
                  <c:v>1241.5266666666666</c:v>
                </c:pt>
                <c:pt idx="136" formatCode="0.00">
                  <c:v>1293.8599999999999</c:v>
                </c:pt>
                <c:pt idx="137" formatCode="0.00">
                  <c:v>1339.4133333333332</c:v>
                </c:pt>
                <c:pt idx="138" formatCode="0.00">
                  <c:v>1355.7666666666667</c:v>
                </c:pt>
                <c:pt idx="139" formatCode="0.00">
                  <c:v>1355.1299999999999</c:v>
                </c:pt>
                <c:pt idx="140" formatCode="0.00">
                  <c:v>1350.4533333333331</c:v>
                </c:pt>
                <c:pt idx="141" formatCode="0.00">
                  <c:v>1346.3633333333335</c:v>
                </c:pt>
                <c:pt idx="142" formatCode="0.00">
                  <c:v>1346.5200000000002</c:v>
                </c:pt>
                <c:pt idx="143" formatCode="0.00">
                  <c:v>1352.2</c:v>
                </c:pt>
                <c:pt idx="144" formatCode="0.00">
                  <c:v>1362.9233333333334</c:v>
                </c:pt>
                <c:pt idx="145" formatCode="0.00">
                  <c:v>1371.75</c:v>
                </c:pt>
                <c:pt idx="146" formatCode="0.00">
                  <c:v>1380.2833333333331</c:v>
                </c:pt>
                <c:pt idx="147" formatCode="0.00">
                  <c:v>1392.9566666666667</c:v>
                </c:pt>
                <c:pt idx="148" formatCode="0.00">
                  <c:v>1407.0266666666666</c:v>
                </c:pt>
                <c:pt idx="149" formatCode="0.00">
                  <c:v>1413.6966666666667</c:v>
                </c:pt>
                <c:pt idx="150" formatCode="0.00">
                  <c:v>1406.1366666666665</c:v>
                </c:pt>
                <c:pt idx="151" formatCode="0.00">
                  <c:v>1386.3100000000002</c:v>
                </c:pt>
                <c:pt idx="152" formatCode="0.00">
                  <c:v>1374.86</c:v>
                </c:pt>
                <c:pt idx="153" formatCode="0.00">
                  <c:v>1381.6333333333332</c:v>
                </c:pt>
                <c:pt idx="154" formatCode="0.00">
                  <c:v>1397.5766666666668</c:v>
                </c:pt>
                <c:pt idx="155" formatCode="0.00">
                  <c:v>1403.0766666666666</c:v>
                </c:pt>
                <c:pt idx="156" formatCode="0.00">
                  <c:v>1394.2033333333336</c:v>
                </c:pt>
                <c:pt idx="157" formatCode="0.00">
                  <c:v>1382.6066666666666</c:v>
                </c:pt>
                <c:pt idx="158" formatCode="0.00">
                  <c:v>1380.2666666666667</c:v>
                </c:pt>
                <c:pt idx="159" formatCode="0.00">
                  <c:v>1386.6666666666667</c:v>
                </c:pt>
                <c:pt idx="160" formatCode="0.00">
                  <c:v>1389.8333333333333</c:v>
                </c:pt>
                <c:pt idx="161" formatCode="0.00">
                  <c:v>1379.83</c:v>
                </c:pt>
                <c:pt idx="162" formatCode="0.00">
                  <c:v>1363.4833333333333</c:v>
                </c:pt>
                <c:pt idx="163" formatCode="0.00">
                  <c:v>1354.68</c:v>
                </c:pt>
                <c:pt idx="164" formatCode="0.00">
                  <c:v>1355.7233333333334</c:v>
                </c:pt>
                <c:pt idx="165" formatCode="0.00">
                  <c:v>1358.4933333333336</c:v>
                </c:pt>
                <c:pt idx="166" formatCode="0.00">
                  <c:v>1357.2266666666667</c:v>
                </c:pt>
                <c:pt idx="167" formatCode="0.00">
                  <c:v>1354.1733333333334</c:v>
                </c:pt>
                <c:pt idx="168" formatCode="0.00">
                  <c:v>1351.8033333333335</c:v>
                </c:pt>
                <c:pt idx="169" formatCode="0.00">
                  <c:v>1351.6466666666668</c:v>
                </c:pt>
                <c:pt idx="170" formatCode="0.00">
                  <c:v>1351.3533333333335</c:v>
                </c:pt>
                <c:pt idx="171" formatCode="0.00">
                  <c:v>1348.9833333333333</c:v>
                </c:pt>
                <c:pt idx="172" formatCode="0.00">
                  <c:v>1343.08</c:v>
                </c:pt>
                <c:pt idx="173" formatCode="0.00">
                  <c:v>1335.8833333333332</c:v>
                </c:pt>
                <c:pt idx="174" formatCode="0.00">
                  <c:v>1328.0566666666666</c:v>
                </c:pt>
                <c:pt idx="175" formatCode="0.00">
                  <c:v>1321.8166666666668</c:v>
                </c:pt>
                <c:pt idx="176" formatCode="0.00">
                  <c:v>1314.9866666666667</c:v>
                </c:pt>
                <c:pt idx="177" formatCode="0.00">
                  <c:v>1304.1733333333334</c:v>
                </c:pt>
                <c:pt idx="178" formatCode="0.00">
                  <c:v>1288.3100000000002</c:v>
                </c:pt>
                <c:pt idx="179" formatCode="0.00">
                  <c:v>1261.5933333333335</c:v>
                </c:pt>
                <c:pt idx="180" formatCode="0.00">
                  <c:v>1219.4633333333334</c:v>
                </c:pt>
                <c:pt idx="181" formatCode="0.00">
                  <c:v>1143.1533333333334</c:v>
                </c:pt>
                <c:pt idx="182" formatCode="0.00">
                  <c:v>1056.4233333333334</c:v>
                </c:pt>
                <c:pt idx="183" formatCode="0.00">
                  <c:v>996.57</c:v>
                </c:pt>
                <c:pt idx="184" formatCode="0.00">
                  <c:v>973.56</c:v>
                </c:pt>
                <c:pt idx="185" formatCode="0.00">
                  <c:v>973.83666666666659</c:v>
                </c:pt>
                <c:pt idx="186" formatCode="0.00">
                  <c:v>969.89333333333332</c:v>
                </c:pt>
                <c:pt idx="187" formatCode="0.00">
                  <c:v>968.9666666666667</c:v>
                </c:pt>
                <c:pt idx="188" formatCode="0.00">
                  <c:v>961.90666666666675</c:v>
                </c:pt>
                <c:pt idx="189" formatCode="0.00">
                  <c:v>943.27666666666664</c:v>
                </c:pt>
                <c:pt idx="190" formatCode="0.00">
                  <c:v>921.54666666666674</c:v>
                </c:pt>
                <c:pt idx="191" formatCode="0.00">
                  <c:v>903.03333333333342</c:v>
                </c:pt>
                <c:pt idx="192" formatCode="0.00">
                  <c:v>884.40666666666675</c:v>
                </c:pt>
                <c:pt idx="193" formatCode="0.00">
                  <c:v>852.81000000000006</c:v>
                </c:pt>
                <c:pt idx="194" formatCode="0.00">
                  <c:v>810.56333333333339</c:v>
                </c:pt>
                <c:pt idx="195" formatCode="0.00">
                  <c:v>776</c:v>
                </c:pt>
                <c:pt idx="196" formatCode="0.00">
                  <c:v>759.83333333333337</c:v>
                </c:pt>
                <c:pt idx="197" formatCode="0.00">
                  <c:v>759.86</c:v>
                </c:pt>
                <c:pt idx="198" formatCode="0.00">
                  <c:v>770.52999999999986</c:v>
                </c:pt>
                <c:pt idx="199" formatCode="0.00">
                  <c:v>781.54</c:v>
                </c:pt>
                <c:pt idx="200" formatCode="0.00">
                  <c:v>789.39333333333343</c:v>
                </c:pt>
                <c:pt idx="201" formatCode="0.00">
                  <c:v>788.18999999999994</c:v>
                </c:pt>
                <c:pt idx="202" formatCode="0.00">
                  <c:v>787.20666666666659</c:v>
                </c:pt>
                <c:pt idx="203" formatCode="0.00">
                  <c:v>791.31</c:v>
                </c:pt>
                <c:pt idx="204" formatCode="0.00">
                  <c:v>802.86</c:v>
                </c:pt>
                <c:pt idx="205" formatCode="0.00">
                  <c:v>825.54</c:v>
                </c:pt>
                <c:pt idx="206" formatCode="0.00">
                  <c:v>847.02666666666664</c:v>
                </c:pt>
                <c:pt idx="207" formatCode="0.00">
                  <c:v>861.30666666666673</c:v>
                </c:pt>
                <c:pt idx="208" formatCode="0.00">
                  <c:v>859.88666666666666</c:v>
                </c:pt>
                <c:pt idx="209" formatCode="0.00">
                  <c:v>853.98</c:v>
                </c:pt>
                <c:pt idx="210" formatCode="0.00">
                  <c:v>846.86666666666667</c:v>
                </c:pt>
                <c:pt idx="211" formatCode="0.00">
                  <c:v>839.55000000000007</c:v>
                </c:pt>
                <c:pt idx="212" formatCode="0.00">
                  <c:v>834.62666666666667</c:v>
                </c:pt>
                <c:pt idx="213" formatCode="0.00">
                  <c:v>833.81333333333339</c:v>
                </c:pt>
                <c:pt idx="214" formatCode="0.00">
                  <c:v>839.38666666666666</c:v>
                </c:pt>
                <c:pt idx="215" formatCode="0.00">
                  <c:v>849.87333333333333</c:v>
                </c:pt>
                <c:pt idx="216" formatCode="0.00">
                  <c:v>865.32666666666671</c:v>
                </c:pt>
                <c:pt idx="217" formatCode="0.00">
                  <c:v>881.46999999999991</c:v>
                </c:pt>
                <c:pt idx="218" formatCode="0.00">
                  <c:v>896.7733333333332</c:v>
                </c:pt>
                <c:pt idx="219" formatCode="0.00">
                  <c:v>904.9666666666667</c:v>
                </c:pt>
                <c:pt idx="220" formatCode="0.00">
                  <c:v>908.45666666666659</c:v>
                </c:pt>
                <c:pt idx="221" formatCode="0.00">
                  <c:v>911.57666666666671</c:v>
                </c:pt>
                <c:pt idx="222" formatCode="0.00">
                  <c:v>921.54333333333341</c:v>
                </c:pt>
                <c:pt idx="223" formatCode="0.00">
                  <c:v>933.2833333333333</c:v>
                </c:pt>
                <c:pt idx="224" formatCode="0.00">
                  <c:v>942.52333333333343</c:v>
                </c:pt>
                <c:pt idx="225" formatCode="0.00">
                  <c:v>949.54</c:v>
                </c:pt>
                <c:pt idx="226" formatCode="0.00">
                  <c:v>967.91666666666663</c:v>
                </c:pt>
                <c:pt idx="227" formatCode="0.00">
                  <c:v>989.17333333333329</c:v>
                </c:pt>
                <c:pt idx="228" formatCode="0.00">
                  <c:v>995.93333333333328</c:v>
                </c:pt>
                <c:pt idx="229" formatCode="0.00">
                  <c:v>977.74333333333334</c:v>
                </c:pt>
                <c:pt idx="230" formatCode="0.00">
                  <c:v>953.10333333333335</c:v>
                </c:pt>
                <c:pt idx="231" formatCode="0.00">
                  <c:v>941.00333333333344</c:v>
                </c:pt>
                <c:pt idx="232" formatCode="0.00">
                  <c:v>946.03000000000009</c:v>
                </c:pt>
                <c:pt idx="233" formatCode="0.00">
                  <c:v>958.04333333333341</c:v>
                </c:pt>
                <c:pt idx="234" formatCode="0.00">
                  <c:v>967.9</c:v>
                </c:pt>
                <c:pt idx="235" formatCode="0.00">
                  <c:v>971.70666666666659</c:v>
                </c:pt>
                <c:pt idx="236" formatCode="0.00">
                  <c:v>970.20666666666659</c:v>
                </c:pt>
                <c:pt idx="237" formatCode="0.00">
                  <c:v>968.67666666666673</c:v>
                </c:pt>
                <c:pt idx="238" formatCode="0.00">
                  <c:v>969.96</c:v>
                </c:pt>
                <c:pt idx="239" formatCode="0.00">
                  <c:v>971.25</c:v>
                </c:pt>
                <c:pt idx="240" formatCode="0.00">
                  <c:v>971.89666666666665</c:v>
                </c:pt>
                <c:pt idx="241" formatCode="0.00">
                  <c:v>972.64</c:v>
                </c:pt>
                <c:pt idx="242" formatCode="0.00">
                  <c:v>971.30333333333328</c:v>
                </c:pt>
                <c:pt idx="243" formatCode="0.00">
                  <c:v>958.74333333333334</c:v>
                </c:pt>
                <c:pt idx="244" formatCode="0.00">
                  <c:v>919.63333333333333</c:v>
                </c:pt>
                <c:pt idx="245" formatCode="0.00">
                  <c:v>862.51333333333332</c:v>
                </c:pt>
                <c:pt idx="246" formatCode="0.00">
                  <c:v>818.45666666666659</c:v>
                </c:pt>
                <c:pt idx="247" formatCode="0.00">
                  <c:v>803.23333333333323</c:v>
                </c:pt>
                <c:pt idx="248" formatCode="0.00">
                  <c:v>810.00333333333322</c:v>
                </c:pt>
                <c:pt idx="249" formatCode="0.00">
                  <c:v>815.23333333333323</c:v>
                </c:pt>
                <c:pt idx="250" formatCode="0.00">
                  <c:v>815.05333333333328</c:v>
                </c:pt>
                <c:pt idx="251" formatCode="0.00">
                  <c:v>810.11999999999989</c:v>
                </c:pt>
                <c:pt idx="252" formatCode="0.00">
                  <c:v>810.63</c:v>
                </c:pt>
                <c:pt idx="253" formatCode="0.00">
                  <c:v>827.98333333333323</c:v>
                </c:pt>
                <c:pt idx="254" formatCode="0.00">
                  <c:v>853.41666666666663</c:v>
                </c:pt>
                <c:pt idx="255" formatCode="0.00">
                  <c:v>879.79333333333341</c:v>
                </c:pt>
                <c:pt idx="256" formatCode="0.00">
                  <c:v>893.7166666666667</c:v>
                </c:pt>
                <c:pt idx="257" formatCode="0.00">
                  <c:v>903.09333333333336</c:v>
                </c:pt>
                <c:pt idx="258" formatCode="0.00">
                  <c:v>908.64666666666665</c:v>
                </c:pt>
                <c:pt idx="259" formatCode="0.00">
                  <c:v>917.50333333333344</c:v>
                </c:pt>
                <c:pt idx="260" formatCode="0.00">
                  <c:v>929</c:v>
                </c:pt>
                <c:pt idx="261" formatCode="0.00">
                  <c:v>938.67333333333329</c:v>
                </c:pt>
                <c:pt idx="262" formatCode="0.00">
                  <c:v>958.95666666666659</c:v>
                </c:pt>
                <c:pt idx="263" formatCode="0.00">
                  <c:v>1007.9733333333334</c:v>
                </c:pt>
                <c:pt idx="264" formatCode="0.00">
                  <c:v>1058.5966666666666</c:v>
                </c:pt>
                <c:pt idx="265" formatCode="0.00">
                  <c:v>1093.6233333333332</c:v>
                </c:pt>
                <c:pt idx="266" formatCode="0.00">
                  <c:v>1121.4566666666667</c:v>
                </c:pt>
                <c:pt idx="267" formatCode="0.00">
                  <c:v>1205.7866666666666</c:v>
                </c:pt>
                <c:pt idx="268" formatCode="0.00">
                  <c:v>1315.6933333333334</c:v>
                </c:pt>
                <c:pt idx="269" formatCode="0.00">
                  <c:v>1418.5833333333333</c:v>
                </c:pt>
                <c:pt idx="270" formatCode="0.00">
                  <c:v>1503.2333333333333</c:v>
                </c:pt>
                <c:pt idx="271" formatCode="0.00">
                  <c:v>1589.4766666666667</c:v>
                </c:pt>
                <c:pt idx="272" formatCode="0.00">
                  <c:v>1642.6033333333332</c:v>
                </c:pt>
                <c:pt idx="273" formatCode="0.00">
                  <c:v>1648.7300000000002</c:v>
                </c:pt>
                <c:pt idx="274" formatCode="0.00">
                  <c:v>1619.2366666666667</c:v>
                </c:pt>
                <c:pt idx="275" formatCode="0.00">
                  <c:v>1606.6366666666665</c:v>
                </c:pt>
                <c:pt idx="276" formatCode="0.00">
                  <c:v>1584.1033333333335</c:v>
                </c:pt>
                <c:pt idx="277" formatCode="0.00">
                  <c:v>1549.83</c:v>
                </c:pt>
                <c:pt idx="278" formatCode="0.00">
                  <c:v>1504.0733333333335</c:v>
                </c:pt>
                <c:pt idx="279" formatCode="0.00">
                  <c:v>1462.04</c:v>
                </c:pt>
                <c:pt idx="280" formatCode="0.00">
                  <c:v>1431.5466666666664</c:v>
                </c:pt>
                <c:pt idx="281" formatCode="0.00">
                  <c:v>1402.8533333333335</c:v>
                </c:pt>
                <c:pt idx="282" formatCode="0.00">
                  <c:v>1372.8266666666666</c:v>
                </c:pt>
                <c:pt idx="283" formatCode="0.00">
                  <c:v>1344.0966666666666</c:v>
                </c:pt>
                <c:pt idx="284" formatCode="0.00">
                  <c:v>1331.1699999999998</c:v>
                </c:pt>
                <c:pt idx="285" formatCode="0.00">
                  <c:v>1348.7566666666667</c:v>
                </c:pt>
                <c:pt idx="286" formatCode="0.00">
                  <c:v>1387.21</c:v>
                </c:pt>
                <c:pt idx="287" formatCode="0.00">
                  <c:v>1416.1333333333332</c:v>
                </c:pt>
                <c:pt idx="288" formatCode="0.00">
                  <c:v>1416.2666666666667</c:v>
                </c:pt>
                <c:pt idx="289" formatCode="0.00">
                  <c:v>1391.78</c:v>
                </c:pt>
                <c:pt idx="290" formatCode="0.00">
                  <c:v>1369.9233333333334</c:v>
                </c:pt>
                <c:pt idx="291" formatCode="0.00">
                  <c:v>1361.9366666666665</c:v>
                </c:pt>
                <c:pt idx="292" formatCode="0.00">
                  <c:v>1364.56</c:v>
                </c:pt>
                <c:pt idx="293" formatCode="0.00">
                  <c:v>1365.6466666666668</c:v>
                </c:pt>
                <c:pt idx="294" formatCode="0.00">
                  <c:v>1361.0533333333333</c:v>
                </c:pt>
                <c:pt idx="295" formatCode="0.00">
                  <c:v>1356.22</c:v>
                </c:pt>
                <c:pt idx="296" formatCode="0.00">
                  <c:v>1351.72</c:v>
                </c:pt>
                <c:pt idx="297" formatCode="0.00">
                  <c:v>1345.12</c:v>
                </c:pt>
                <c:pt idx="298" formatCode="0.00">
                  <c:v>1330.8500000000001</c:v>
                </c:pt>
                <c:pt idx="299" formatCode="0.00">
                  <c:v>1317.2633333333333</c:v>
                </c:pt>
                <c:pt idx="300" formatCode="0.00">
                  <c:v>1310.8033333333333</c:v>
                </c:pt>
                <c:pt idx="301" formatCode="0.00">
                  <c:v>1316.76</c:v>
                </c:pt>
                <c:pt idx="302" formatCode="0.00">
                  <c:v>1327.3100000000002</c:v>
                </c:pt>
                <c:pt idx="303" formatCode="0.00">
                  <c:v>1334.0666666666668</c:v>
                </c:pt>
                <c:pt idx="304" formatCode="0.00">
                  <c:v>1330.4333333333334</c:v>
                </c:pt>
                <c:pt idx="305" formatCode="0.00">
                  <c:v>1318.6166666666668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A-4E96-9F0E-F4B0BD050DB5}"/>
            </c:ext>
          </c:extLst>
        </c:ser>
        <c:ser>
          <c:idx val="2"/>
          <c:order val="2"/>
          <c:tx>
            <c:strRef>
              <c:f>'Kerosene Forecast'!$H$5</c:f>
              <c:strCache>
                <c:ptCount val="1"/>
                <c:pt idx="0">
                  <c:v>6 Months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'Kerosene Forecast'!$E$6:$E$311</c:f>
              <c:strCache>
                <c:ptCount val="306"/>
                <c:pt idx="0">
                  <c:v>January 2000</c:v>
                </c:pt>
                <c:pt idx="1">
                  <c:v>February 2000</c:v>
                </c:pt>
                <c:pt idx="2">
                  <c:v>March 2000</c:v>
                </c:pt>
                <c:pt idx="3">
                  <c:v>April 2000</c:v>
                </c:pt>
                <c:pt idx="4">
                  <c:v>May 2000</c:v>
                </c:pt>
                <c:pt idx="5">
                  <c:v>June 2000</c:v>
                </c:pt>
                <c:pt idx="6">
                  <c:v>July 2000</c:v>
                </c:pt>
                <c:pt idx="7">
                  <c:v>August 2000</c:v>
                </c:pt>
                <c:pt idx="8">
                  <c:v>September 2000</c:v>
                </c:pt>
                <c:pt idx="9">
                  <c:v>October 2000</c:v>
                </c:pt>
                <c:pt idx="10">
                  <c:v>November 2000</c:v>
                </c:pt>
                <c:pt idx="11">
                  <c:v>December 2000</c:v>
                </c:pt>
                <c:pt idx="12">
                  <c:v>January 2001</c:v>
                </c:pt>
                <c:pt idx="13">
                  <c:v>February 2001</c:v>
                </c:pt>
                <c:pt idx="14">
                  <c:v>March 2001</c:v>
                </c:pt>
                <c:pt idx="15">
                  <c:v>April 2001</c:v>
                </c:pt>
                <c:pt idx="16">
                  <c:v>May 2001</c:v>
                </c:pt>
                <c:pt idx="17">
                  <c:v>June 2001</c:v>
                </c:pt>
                <c:pt idx="18">
                  <c:v>July 2001</c:v>
                </c:pt>
                <c:pt idx="19">
                  <c:v>August 2001</c:v>
                </c:pt>
                <c:pt idx="20">
                  <c:v>September 2001</c:v>
                </c:pt>
                <c:pt idx="21">
                  <c:v>October 2001</c:v>
                </c:pt>
                <c:pt idx="22">
                  <c:v>November 2001</c:v>
                </c:pt>
                <c:pt idx="23">
                  <c:v>December 2001</c:v>
                </c:pt>
                <c:pt idx="24">
                  <c:v>January 2002</c:v>
                </c:pt>
                <c:pt idx="25">
                  <c:v>February 2002</c:v>
                </c:pt>
                <c:pt idx="26">
                  <c:v>March 2002</c:v>
                </c:pt>
                <c:pt idx="27">
                  <c:v>April 2002</c:v>
                </c:pt>
                <c:pt idx="28">
                  <c:v>May 2002</c:v>
                </c:pt>
                <c:pt idx="29">
                  <c:v>June 2002</c:v>
                </c:pt>
                <c:pt idx="30">
                  <c:v>July 2002</c:v>
                </c:pt>
                <c:pt idx="31">
                  <c:v>August 2002</c:v>
                </c:pt>
                <c:pt idx="32">
                  <c:v>September 2002</c:v>
                </c:pt>
                <c:pt idx="33">
                  <c:v>October 2002</c:v>
                </c:pt>
                <c:pt idx="34">
                  <c:v>November 2002</c:v>
                </c:pt>
                <c:pt idx="35">
                  <c:v>December 2002</c:v>
                </c:pt>
                <c:pt idx="36">
                  <c:v>January 2003</c:v>
                </c:pt>
                <c:pt idx="37">
                  <c:v>February 2003</c:v>
                </c:pt>
                <c:pt idx="38">
                  <c:v>March 2003</c:v>
                </c:pt>
                <c:pt idx="39">
                  <c:v>April 2003</c:v>
                </c:pt>
                <c:pt idx="40">
                  <c:v>May 2003</c:v>
                </c:pt>
                <c:pt idx="41">
                  <c:v>June 2003</c:v>
                </c:pt>
                <c:pt idx="42">
                  <c:v>July 2003</c:v>
                </c:pt>
                <c:pt idx="43">
                  <c:v>August 2003</c:v>
                </c:pt>
                <c:pt idx="44">
                  <c:v>September 2003</c:v>
                </c:pt>
                <c:pt idx="45">
                  <c:v>October 2003</c:v>
                </c:pt>
                <c:pt idx="46">
                  <c:v>November 2003</c:v>
                </c:pt>
                <c:pt idx="47">
                  <c:v>December 2003</c:v>
                </c:pt>
                <c:pt idx="48">
                  <c:v>January 2004</c:v>
                </c:pt>
                <c:pt idx="49">
                  <c:v>February 2004</c:v>
                </c:pt>
                <c:pt idx="50">
                  <c:v>March 2004</c:v>
                </c:pt>
                <c:pt idx="51">
                  <c:v>April 2004</c:v>
                </c:pt>
                <c:pt idx="52">
                  <c:v>May 2004</c:v>
                </c:pt>
                <c:pt idx="53">
                  <c:v>June 2004</c:v>
                </c:pt>
                <c:pt idx="54">
                  <c:v>July 2004</c:v>
                </c:pt>
                <c:pt idx="55">
                  <c:v>August 2004</c:v>
                </c:pt>
                <c:pt idx="56">
                  <c:v>September 2004</c:v>
                </c:pt>
                <c:pt idx="57">
                  <c:v>October 2004</c:v>
                </c:pt>
                <c:pt idx="58">
                  <c:v>November 2004</c:v>
                </c:pt>
                <c:pt idx="59">
                  <c:v>December 2004</c:v>
                </c:pt>
                <c:pt idx="60">
                  <c:v>January 2005</c:v>
                </c:pt>
                <c:pt idx="61">
                  <c:v>February 2005</c:v>
                </c:pt>
                <c:pt idx="62">
                  <c:v>March 2005</c:v>
                </c:pt>
                <c:pt idx="63">
                  <c:v>April 2005</c:v>
                </c:pt>
                <c:pt idx="64">
                  <c:v>May 2005</c:v>
                </c:pt>
                <c:pt idx="65">
                  <c:v>June 2005</c:v>
                </c:pt>
                <c:pt idx="66">
                  <c:v>July 2005</c:v>
                </c:pt>
                <c:pt idx="67">
                  <c:v>August 2005</c:v>
                </c:pt>
                <c:pt idx="68">
                  <c:v>September 2005</c:v>
                </c:pt>
                <c:pt idx="69">
                  <c:v>October 2005</c:v>
                </c:pt>
                <c:pt idx="70">
                  <c:v>November 2005</c:v>
                </c:pt>
                <c:pt idx="71">
                  <c:v>December 2005</c:v>
                </c:pt>
                <c:pt idx="72">
                  <c:v>January 2006</c:v>
                </c:pt>
                <c:pt idx="73">
                  <c:v>February 2006</c:v>
                </c:pt>
                <c:pt idx="74">
                  <c:v>March 2006</c:v>
                </c:pt>
                <c:pt idx="75">
                  <c:v>April 2006</c:v>
                </c:pt>
                <c:pt idx="76">
                  <c:v>May 2006</c:v>
                </c:pt>
                <c:pt idx="77">
                  <c:v>June 2006</c:v>
                </c:pt>
                <c:pt idx="78">
                  <c:v>July 2006</c:v>
                </c:pt>
                <c:pt idx="79">
                  <c:v>August 2006</c:v>
                </c:pt>
                <c:pt idx="80">
                  <c:v>September 2006</c:v>
                </c:pt>
                <c:pt idx="81">
                  <c:v>October 2006</c:v>
                </c:pt>
                <c:pt idx="82">
                  <c:v>November 2006</c:v>
                </c:pt>
                <c:pt idx="83">
                  <c:v>December 2006</c:v>
                </c:pt>
                <c:pt idx="84">
                  <c:v>January 2007</c:v>
                </c:pt>
                <c:pt idx="85">
                  <c:v>February 2007</c:v>
                </c:pt>
                <c:pt idx="86">
                  <c:v>March 2007</c:v>
                </c:pt>
                <c:pt idx="87">
                  <c:v>April 2007</c:v>
                </c:pt>
                <c:pt idx="88">
                  <c:v>May 2007</c:v>
                </c:pt>
                <c:pt idx="89">
                  <c:v>June 2007</c:v>
                </c:pt>
                <c:pt idx="90">
                  <c:v>July 2007</c:v>
                </c:pt>
                <c:pt idx="91">
                  <c:v>August 2007</c:v>
                </c:pt>
                <c:pt idx="92">
                  <c:v>September 2007</c:v>
                </c:pt>
                <c:pt idx="93">
                  <c:v>October 2007</c:v>
                </c:pt>
                <c:pt idx="94">
                  <c:v>November 2007</c:v>
                </c:pt>
                <c:pt idx="95">
                  <c:v>December 2007</c:v>
                </c:pt>
                <c:pt idx="96">
                  <c:v>January 2008</c:v>
                </c:pt>
                <c:pt idx="97">
                  <c:v>February 2008</c:v>
                </c:pt>
                <c:pt idx="98">
                  <c:v>March 2008</c:v>
                </c:pt>
                <c:pt idx="99">
                  <c:v>April 2008</c:v>
                </c:pt>
                <c:pt idx="100">
                  <c:v>May 2008</c:v>
                </c:pt>
                <c:pt idx="101">
                  <c:v>June 2008</c:v>
                </c:pt>
                <c:pt idx="102">
                  <c:v>July 2008</c:v>
                </c:pt>
                <c:pt idx="103">
                  <c:v>August 2008</c:v>
                </c:pt>
                <c:pt idx="104">
                  <c:v>September 2008</c:v>
                </c:pt>
                <c:pt idx="105">
                  <c:v>October 2008</c:v>
                </c:pt>
                <c:pt idx="106">
                  <c:v>November 2008</c:v>
                </c:pt>
                <c:pt idx="107">
                  <c:v>December 2008</c:v>
                </c:pt>
                <c:pt idx="108">
                  <c:v>January 2009</c:v>
                </c:pt>
                <c:pt idx="109">
                  <c:v>February 2009</c:v>
                </c:pt>
                <c:pt idx="110">
                  <c:v>March 2009</c:v>
                </c:pt>
                <c:pt idx="111">
                  <c:v>April 2009</c:v>
                </c:pt>
                <c:pt idx="112">
                  <c:v>May 2009</c:v>
                </c:pt>
                <c:pt idx="113">
                  <c:v>June 2009</c:v>
                </c:pt>
                <c:pt idx="114">
                  <c:v>July 2009</c:v>
                </c:pt>
                <c:pt idx="115">
                  <c:v>August 2009</c:v>
                </c:pt>
                <c:pt idx="116">
                  <c:v>September 2009</c:v>
                </c:pt>
                <c:pt idx="117">
                  <c:v>October 2009</c:v>
                </c:pt>
                <c:pt idx="118">
                  <c:v>November 2009</c:v>
                </c:pt>
                <c:pt idx="119">
                  <c:v>December 2009</c:v>
                </c:pt>
                <c:pt idx="120">
                  <c:v>January 2010</c:v>
                </c:pt>
                <c:pt idx="121">
                  <c:v>February 2010</c:v>
                </c:pt>
                <c:pt idx="122">
                  <c:v>March 2010</c:v>
                </c:pt>
                <c:pt idx="123">
                  <c:v>April 2010</c:v>
                </c:pt>
                <c:pt idx="124">
                  <c:v>May 2010</c:v>
                </c:pt>
                <c:pt idx="125">
                  <c:v>June 2010</c:v>
                </c:pt>
                <c:pt idx="126">
                  <c:v>July 2010</c:v>
                </c:pt>
                <c:pt idx="127">
                  <c:v>August 2010</c:v>
                </c:pt>
                <c:pt idx="128">
                  <c:v>September 2010</c:v>
                </c:pt>
                <c:pt idx="129">
                  <c:v>October 2010</c:v>
                </c:pt>
                <c:pt idx="130">
                  <c:v>November 2010</c:v>
                </c:pt>
                <c:pt idx="131">
                  <c:v>December 2010</c:v>
                </c:pt>
                <c:pt idx="132">
                  <c:v>January 2011</c:v>
                </c:pt>
                <c:pt idx="133">
                  <c:v>February 2011</c:v>
                </c:pt>
                <c:pt idx="134">
                  <c:v>March 2011</c:v>
                </c:pt>
                <c:pt idx="135">
                  <c:v>April 2011</c:v>
                </c:pt>
                <c:pt idx="136">
                  <c:v>May 2011</c:v>
                </c:pt>
                <c:pt idx="137">
                  <c:v>June 2011</c:v>
                </c:pt>
                <c:pt idx="138">
                  <c:v>July 2011</c:v>
                </c:pt>
                <c:pt idx="139">
                  <c:v>August 2011</c:v>
                </c:pt>
                <c:pt idx="140">
                  <c:v>September 2011</c:v>
                </c:pt>
                <c:pt idx="141">
                  <c:v>October 2011</c:v>
                </c:pt>
                <c:pt idx="142">
                  <c:v>November 2011</c:v>
                </c:pt>
                <c:pt idx="143">
                  <c:v>December 2011</c:v>
                </c:pt>
                <c:pt idx="144">
                  <c:v>January 2012</c:v>
                </c:pt>
                <c:pt idx="145">
                  <c:v>February 2012</c:v>
                </c:pt>
                <c:pt idx="146">
                  <c:v>March 2012</c:v>
                </c:pt>
                <c:pt idx="147">
                  <c:v>April 2012</c:v>
                </c:pt>
                <c:pt idx="148">
                  <c:v>May 2012</c:v>
                </c:pt>
                <c:pt idx="149">
                  <c:v>June 2012</c:v>
                </c:pt>
                <c:pt idx="150">
                  <c:v>July 2012</c:v>
                </c:pt>
                <c:pt idx="151">
                  <c:v>August 2012</c:v>
                </c:pt>
                <c:pt idx="152">
                  <c:v>September 2012</c:v>
                </c:pt>
                <c:pt idx="153">
                  <c:v>October 2012</c:v>
                </c:pt>
                <c:pt idx="154">
                  <c:v>November 2012</c:v>
                </c:pt>
                <c:pt idx="155">
                  <c:v>December 2012</c:v>
                </c:pt>
                <c:pt idx="156">
                  <c:v>January 2013</c:v>
                </c:pt>
                <c:pt idx="157">
                  <c:v>February 2013</c:v>
                </c:pt>
                <c:pt idx="158">
                  <c:v>March 2013</c:v>
                </c:pt>
                <c:pt idx="159">
                  <c:v>April 2013</c:v>
                </c:pt>
                <c:pt idx="160">
                  <c:v>May 2013</c:v>
                </c:pt>
                <c:pt idx="161">
                  <c:v>June 2013</c:v>
                </c:pt>
                <c:pt idx="162">
                  <c:v>July 2013</c:v>
                </c:pt>
                <c:pt idx="163">
                  <c:v>August 2013</c:v>
                </c:pt>
                <c:pt idx="164">
                  <c:v>September 2013</c:v>
                </c:pt>
                <c:pt idx="165">
                  <c:v>October 2013</c:v>
                </c:pt>
                <c:pt idx="166">
                  <c:v>November 2013</c:v>
                </c:pt>
                <c:pt idx="167">
                  <c:v>December 2013</c:v>
                </c:pt>
                <c:pt idx="168">
                  <c:v>January 2014</c:v>
                </c:pt>
                <c:pt idx="169">
                  <c:v>February 2014</c:v>
                </c:pt>
                <c:pt idx="170">
                  <c:v>March 2014</c:v>
                </c:pt>
                <c:pt idx="171">
                  <c:v>April 2014</c:v>
                </c:pt>
                <c:pt idx="172">
                  <c:v>May 2014</c:v>
                </c:pt>
                <c:pt idx="173">
                  <c:v>June 2014</c:v>
                </c:pt>
                <c:pt idx="174">
                  <c:v>July 2014</c:v>
                </c:pt>
                <c:pt idx="175">
                  <c:v>August 2014</c:v>
                </c:pt>
                <c:pt idx="176">
                  <c:v>September 2014</c:v>
                </c:pt>
                <c:pt idx="177">
                  <c:v>October 2014</c:v>
                </c:pt>
                <c:pt idx="178">
                  <c:v>November 2014</c:v>
                </c:pt>
                <c:pt idx="179">
                  <c:v>December 2014</c:v>
                </c:pt>
                <c:pt idx="180">
                  <c:v>January 2015</c:v>
                </c:pt>
                <c:pt idx="181">
                  <c:v>February 2015</c:v>
                </c:pt>
                <c:pt idx="182">
                  <c:v>March 2015</c:v>
                </c:pt>
                <c:pt idx="183">
                  <c:v>April 2015</c:v>
                </c:pt>
                <c:pt idx="184">
                  <c:v>May 2015</c:v>
                </c:pt>
                <c:pt idx="185">
                  <c:v>June 2015</c:v>
                </c:pt>
                <c:pt idx="186">
                  <c:v>July 2015</c:v>
                </c:pt>
                <c:pt idx="187">
                  <c:v>August 2015</c:v>
                </c:pt>
                <c:pt idx="188">
                  <c:v>September 2015</c:v>
                </c:pt>
                <c:pt idx="189">
                  <c:v>October 2015</c:v>
                </c:pt>
                <c:pt idx="190">
                  <c:v>November 2015</c:v>
                </c:pt>
                <c:pt idx="191">
                  <c:v>December 2015</c:v>
                </c:pt>
                <c:pt idx="192">
                  <c:v>January 2016</c:v>
                </c:pt>
                <c:pt idx="193">
                  <c:v>February 2016</c:v>
                </c:pt>
                <c:pt idx="194">
                  <c:v>March 2016</c:v>
                </c:pt>
                <c:pt idx="195">
                  <c:v>April 2016</c:v>
                </c:pt>
                <c:pt idx="196">
                  <c:v>May 2016</c:v>
                </c:pt>
                <c:pt idx="197">
                  <c:v>June 2016</c:v>
                </c:pt>
                <c:pt idx="198">
                  <c:v>July 2016</c:v>
                </c:pt>
                <c:pt idx="199">
                  <c:v>August 2016</c:v>
                </c:pt>
                <c:pt idx="200">
                  <c:v>September 2016</c:v>
                </c:pt>
                <c:pt idx="201">
                  <c:v>October 2016</c:v>
                </c:pt>
                <c:pt idx="202">
                  <c:v>November 2016</c:v>
                </c:pt>
                <c:pt idx="203">
                  <c:v>December 2016</c:v>
                </c:pt>
                <c:pt idx="204">
                  <c:v>January 2017</c:v>
                </c:pt>
                <c:pt idx="205">
                  <c:v>February 2017</c:v>
                </c:pt>
                <c:pt idx="206">
                  <c:v>March 2017</c:v>
                </c:pt>
                <c:pt idx="207">
                  <c:v>April 2017</c:v>
                </c:pt>
                <c:pt idx="208">
                  <c:v>May 2017</c:v>
                </c:pt>
                <c:pt idx="209">
                  <c:v>June 2017</c:v>
                </c:pt>
                <c:pt idx="210">
                  <c:v>July 2017</c:v>
                </c:pt>
                <c:pt idx="211">
                  <c:v>August 2017</c:v>
                </c:pt>
                <c:pt idx="212">
                  <c:v>September 2017</c:v>
                </c:pt>
                <c:pt idx="213">
                  <c:v>October 2017</c:v>
                </c:pt>
                <c:pt idx="214">
                  <c:v>November 2017</c:v>
                </c:pt>
                <c:pt idx="215">
                  <c:v>December 2017</c:v>
                </c:pt>
                <c:pt idx="216">
                  <c:v>January 2018</c:v>
                </c:pt>
                <c:pt idx="217">
                  <c:v>February 2018</c:v>
                </c:pt>
                <c:pt idx="218">
                  <c:v>March 2018</c:v>
                </c:pt>
                <c:pt idx="219">
                  <c:v>April 2018</c:v>
                </c:pt>
                <c:pt idx="220">
                  <c:v>May 2018</c:v>
                </c:pt>
                <c:pt idx="221">
                  <c:v>June 2018</c:v>
                </c:pt>
                <c:pt idx="222">
                  <c:v>July 2018</c:v>
                </c:pt>
                <c:pt idx="223">
                  <c:v>August 2018</c:v>
                </c:pt>
                <c:pt idx="224">
                  <c:v>September 2018</c:v>
                </c:pt>
                <c:pt idx="225">
                  <c:v>October 2018</c:v>
                </c:pt>
                <c:pt idx="226">
                  <c:v>November 2018</c:v>
                </c:pt>
                <c:pt idx="227">
                  <c:v>December 2018</c:v>
                </c:pt>
                <c:pt idx="228">
                  <c:v>January 2019</c:v>
                </c:pt>
                <c:pt idx="229">
                  <c:v>February 2019</c:v>
                </c:pt>
                <c:pt idx="230">
                  <c:v>March 2019</c:v>
                </c:pt>
                <c:pt idx="231">
                  <c:v>April 2019</c:v>
                </c:pt>
                <c:pt idx="232">
                  <c:v>May 2019</c:v>
                </c:pt>
                <c:pt idx="233">
                  <c:v>June 2019</c:v>
                </c:pt>
                <c:pt idx="234">
                  <c:v>July 2019</c:v>
                </c:pt>
                <c:pt idx="235">
                  <c:v>August 2019</c:v>
                </c:pt>
                <c:pt idx="236">
                  <c:v>September 2019</c:v>
                </c:pt>
                <c:pt idx="237">
                  <c:v>October 2019</c:v>
                </c:pt>
                <c:pt idx="238">
                  <c:v>November 2019</c:v>
                </c:pt>
                <c:pt idx="239">
                  <c:v>December 2019</c:v>
                </c:pt>
                <c:pt idx="240">
                  <c:v>January 2020</c:v>
                </c:pt>
                <c:pt idx="241">
                  <c:v>February 2020</c:v>
                </c:pt>
                <c:pt idx="242">
                  <c:v>March 2020</c:v>
                </c:pt>
                <c:pt idx="243">
                  <c:v>April 2020</c:v>
                </c:pt>
                <c:pt idx="244">
                  <c:v>May 2020</c:v>
                </c:pt>
                <c:pt idx="245">
                  <c:v>June 2020</c:v>
                </c:pt>
                <c:pt idx="246">
                  <c:v>July 2020</c:v>
                </c:pt>
                <c:pt idx="247">
                  <c:v>August 2020</c:v>
                </c:pt>
                <c:pt idx="248">
                  <c:v>September 2020</c:v>
                </c:pt>
                <c:pt idx="249">
                  <c:v>October 2020</c:v>
                </c:pt>
                <c:pt idx="250">
                  <c:v>November 2020</c:v>
                </c:pt>
                <c:pt idx="251">
                  <c:v>December 2020</c:v>
                </c:pt>
                <c:pt idx="252">
                  <c:v>January 2021</c:v>
                </c:pt>
                <c:pt idx="253">
                  <c:v>February 2021</c:v>
                </c:pt>
                <c:pt idx="254">
                  <c:v>March 2021</c:v>
                </c:pt>
                <c:pt idx="255">
                  <c:v>April 2021</c:v>
                </c:pt>
                <c:pt idx="256">
                  <c:v>May 2021</c:v>
                </c:pt>
                <c:pt idx="257">
                  <c:v>June 2021</c:v>
                </c:pt>
                <c:pt idx="258">
                  <c:v>July 2021</c:v>
                </c:pt>
                <c:pt idx="259">
                  <c:v>August 2021</c:v>
                </c:pt>
                <c:pt idx="260">
                  <c:v>September 2021</c:v>
                </c:pt>
                <c:pt idx="261">
                  <c:v>October 2021</c:v>
                </c:pt>
                <c:pt idx="262">
                  <c:v>November 2021</c:v>
                </c:pt>
                <c:pt idx="263">
                  <c:v>December 2021</c:v>
                </c:pt>
                <c:pt idx="264">
                  <c:v>January 2022</c:v>
                </c:pt>
                <c:pt idx="265">
                  <c:v>February 2022</c:v>
                </c:pt>
                <c:pt idx="266">
                  <c:v>March 2022</c:v>
                </c:pt>
                <c:pt idx="267">
                  <c:v>April 2022</c:v>
                </c:pt>
                <c:pt idx="268">
                  <c:v>May 2022</c:v>
                </c:pt>
                <c:pt idx="269">
                  <c:v>June 2022</c:v>
                </c:pt>
                <c:pt idx="270">
                  <c:v>July 2022</c:v>
                </c:pt>
                <c:pt idx="271">
                  <c:v>August 2022</c:v>
                </c:pt>
                <c:pt idx="272">
                  <c:v>September 2022</c:v>
                </c:pt>
                <c:pt idx="273">
                  <c:v>October 2022</c:v>
                </c:pt>
                <c:pt idx="274">
                  <c:v>November 2022</c:v>
                </c:pt>
                <c:pt idx="275">
                  <c:v>December 2022</c:v>
                </c:pt>
                <c:pt idx="276">
                  <c:v>January 2023</c:v>
                </c:pt>
                <c:pt idx="277">
                  <c:v>February 2023</c:v>
                </c:pt>
                <c:pt idx="278">
                  <c:v>March 2023</c:v>
                </c:pt>
                <c:pt idx="279">
                  <c:v>April 2023</c:v>
                </c:pt>
                <c:pt idx="280">
                  <c:v>May 2023</c:v>
                </c:pt>
                <c:pt idx="281">
                  <c:v>June 2023</c:v>
                </c:pt>
                <c:pt idx="282">
                  <c:v>July 2023</c:v>
                </c:pt>
                <c:pt idx="283">
                  <c:v>August 2023</c:v>
                </c:pt>
                <c:pt idx="284">
                  <c:v>September 2023</c:v>
                </c:pt>
                <c:pt idx="285">
                  <c:v>October 2023</c:v>
                </c:pt>
                <c:pt idx="286">
                  <c:v>November 2023</c:v>
                </c:pt>
                <c:pt idx="287">
                  <c:v>December 2023</c:v>
                </c:pt>
                <c:pt idx="288">
                  <c:v>January 2024</c:v>
                </c:pt>
                <c:pt idx="289">
                  <c:v>February 2024</c:v>
                </c:pt>
                <c:pt idx="290">
                  <c:v>March 2024</c:v>
                </c:pt>
                <c:pt idx="291">
                  <c:v>April 2024</c:v>
                </c:pt>
                <c:pt idx="292">
                  <c:v>May 2024</c:v>
                </c:pt>
                <c:pt idx="293">
                  <c:v>June 2024</c:v>
                </c:pt>
                <c:pt idx="294">
                  <c:v>July 2024</c:v>
                </c:pt>
                <c:pt idx="295">
                  <c:v>August 2024</c:v>
                </c:pt>
                <c:pt idx="296">
                  <c:v>September 2024</c:v>
                </c:pt>
                <c:pt idx="297">
                  <c:v>October 2024</c:v>
                </c:pt>
                <c:pt idx="298">
                  <c:v>November 2024</c:v>
                </c:pt>
                <c:pt idx="299">
                  <c:v>December 2024</c:v>
                </c:pt>
                <c:pt idx="300">
                  <c:v>January 2025</c:v>
                </c:pt>
                <c:pt idx="301">
                  <c:v>February 2025</c:v>
                </c:pt>
                <c:pt idx="302">
                  <c:v>March 2025</c:v>
                </c:pt>
                <c:pt idx="303">
                  <c:v>April 2025</c:v>
                </c:pt>
                <c:pt idx="304">
                  <c:v>May 2025</c:v>
                </c:pt>
                <c:pt idx="305">
                  <c:v>June 2025</c:v>
                </c:pt>
              </c:strCache>
            </c:strRef>
          </c:cat>
          <c:val>
            <c:numRef>
              <c:f>'Kerosene Forecast'!$H$6:$H$311</c:f>
              <c:numCache>
                <c:formatCode>General</c:formatCode>
                <c:ptCount val="306"/>
                <c:pt idx="6" formatCode="0.00">
                  <c:v>524.16833333333329</c:v>
                </c:pt>
                <c:pt idx="7" formatCode="0.00">
                  <c:v>519.38833333333332</c:v>
                </c:pt>
                <c:pt idx="8" formatCode="0.00">
                  <c:v>520.6733333333334</c:v>
                </c:pt>
                <c:pt idx="9" formatCode="0.00">
                  <c:v>526.86833333333334</c:v>
                </c:pt>
                <c:pt idx="10" formatCode="0.00">
                  <c:v>548.14499999999998</c:v>
                </c:pt>
                <c:pt idx="11" formatCode="0.00">
                  <c:v>575.09833333333336</c:v>
                </c:pt>
                <c:pt idx="12" formatCode="0.00">
                  <c:v>594.98</c:v>
                </c:pt>
                <c:pt idx="13" formatCode="0.00">
                  <c:v>610.54000000000008</c:v>
                </c:pt>
                <c:pt idx="14" formatCode="0.00">
                  <c:v>620.17166666666662</c:v>
                </c:pt>
                <c:pt idx="15" formatCode="0.00">
                  <c:v>624.9083333333333</c:v>
                </c:pt>
                <c:pt idx="16" formatCode="0.00">
                  <c:v>621.44833333333338</c:v>
                </c:pt>
                <c:pt idx="17" formatCode="0.00">
                  <c:v>613.00166666666667</c:v>
                </c:pt>
                <c:pt idx="18" formatCode="0.00">
                  <c:v>605.255</c:v>
                </c:pt>
                <c:pt idx="19" formatCode="0.00">
                  <c:v>601.70499999999993</c:v>
                </c:pt>
                <c:pt idx="20" formatCode="0.00">
                  <c:v>595.60500000000002</c:v>
                </c:pt>
                <c:pt idx="21" formatCode="0.00">
                  <c:v>588.4133333333333</c:v>
                </c:pt>
                <c:pt idx="22" formatCode="0.00">
                  <c:v>580.91499999999996</c:v>
                </c:pt>
                <c:pt idx="23" formatCode="0.00">
                  <c:v>570.65666666666664</c:v>
                </c:pt>
                <c:pt idx="24" formatCode="0.00">
                  <c:v>555.21833333333336</c:v>
                </c:pt>
                <c:pt idx="25" formatCode="0.00">
                  <c:v>541.47666666666657</c:v>
                </c:pt>
                <c:pt idx="26" formatCode="0.00">
                  <c:v>530.61666666666667</c:v>
                </c:pt>
                <c:pt idx="27" formatCode="0.00">
                  <c:v>521.45333333333338</c:v>
                </c:pt>
                <c:pt idx="28" formatCode="0.00">
                  <c:v>516.78666666666675</c:v>
                </c:pt>
                <c:pt idx="29" formatCode="0.00">
                  <c:v>519.59500000000003</c:v>
                </c:pt>
                <c:pt idx="30" formatCode="0.00">
                  <c:v>527.7700000000001</c:v>
                </c:pt>
                <c:pt idx="31" formatCode="0.00">
                  <c:v>534.995</c:v>
                </c:pt>
                <c:pt idx="32" formatCode="0.00">
                  <c:v>542.14333333333332</c:v>
                </c:pt>
                <c:pt idx="33" formatCode="0.00">
                  <c:v>550.16166666666675</c:v>
                </c:pt>
                <c:pt idx="34" formatCode="0.00">
                  <c:v>560.29833333333329</c:v>
                </c:pt>
                <c:pt idx="35" formatCode="0.00">
                  <c:v>571.77333333333331</c:v>
                </c:pt>
                <c:pt idx="36" formatCode="0.00">
                  <c:v>581.09166666666658</c:v>
                </c:pt>
                <c:pt idx="37" formatCode="0.00">
                  <c:v>594.02666666666664</c:v>
                </c:pt>
                <c:pt idx="38" formatCode="0.00">
                  <c:v>611.32499999999993</c:v>
                </c:pt>
                <c:pt idx="39" formatCode="0.00">
                  <c:v>630.54</c:v>
                </c:pt>
                <c:pt idx="40" formatCode="0.00">
                  <c:v>638.41</c:v>
                </c:pt>
                <c:pt idx="41" formatCode="0.00">
                  <c:v>638.76333333333332</c:v>
                </c:pt>
                <c:pt idx="42" formatCode="0.00">
                  <c:v>640.3366666666667</c:v>
                </c:pt>
                <c:pt idx="43" formatCode="0.00">
                  <c:v>639.43500000000006</c:v>
                </c:pt>
                <c:pt idx="44" formatCode="0.00">
                  <c:v>634.36833333333334</c:v>
                </c:pt>
                <c:pt idx="45" formatCode="0.00">
                  <c:v>626.16833333333341</c:v>
                </c:pt>
                <c:pt idx="46" formatCode="0.00">
                  <c:v>623.38333333333333</c:v>
                </c:pt>
                <c:pt idx="47" formatCode="0.00">
                  <c:v>627.70833333333337</c:v>
                </c:pt>
                <c:pt idx="48" formatCode="0.00">
                  <c:v>637.18833333333339</c:v>
                </c:pt>
                <c:pt idx="49" formatCode="0.00">
                  <c:v>648.8549999999999</c:v>
                </c:pt>
                <c:pt idx="50" formatCode="0.00">
                  <c:v>662.44500000000005</c:v>
                </c:pt>
                <c:pt idx="51" formatCode="0.00">
                  <c:v>676.27499999999998</c:v>
                </c:pt>
                <c:pt idx="52" formatCode="0.00">
                  <c:v>690.32499999999993</c:v>
                </c:pt>
                <c:pt idx="53" formatCode="0.00">
                  <c:v>703.25666666666677</c:v>
                </c:pt>
                <c:pt idx="54" formatCode="0.00">
                  <c:v>712.78166666666664</c:v>
                </c:pt>
                <c:pt idx="55" formatCode="0.00">
                  <c:v>722.80333333333328</c:v>
                </c:pt>
                <c:pt idx="56" formatCode="0.00">
                  <c:v>735.22499999999991</c:v>
                </c:pt>
                <c:pt idx="57" formatCode="0.00">
                  <c:v>748.86166666666668</c:v>
                </c:pt>
                <c:pt idx="58" formatCode="0.00">
                  <c:v>766.55333333333328</c:v>
                </c:pt>
                <c:pt idx="59" formatCode="0.00">
                  <c:v>782.54500000000007</c:v>
                </c:pt>
                <c:pt idx="60" formatCode="0.00">
                  <c:v>790.16166666666652</c:v>
                </c:pt>
                <c:pt idx="61" formatCode="0.00">
                  <c:v>791.11166666666668</c:v>
                </c:pt>
                <c:pt idx="62" formatCode="0.00">
                  <c:v>790.89499999999998</c:v>
                </c:pt>
                <c:pt idx="63" formatCode="0.00">
                  <c:v>797.06166666666661</c:v>
                </c:pt>
                <c:pt idx="64" formatCode="0.00">
                  <c:v>806.21333333333325</c:v>
                </c:pt>
                <c:pt idx="65" formatCode="0.00">
                  <c:v>813.13</c:v>
                </c:pt>
                <c:pt idx="66" formatCode="0.00">
                  <c:v>827.78499999999997</c:v>
                </c:pt>
                <c:pt idx="67" formatCode="0.00">
                  <c:v>849.88499999999988</c:v>
                </c:pt>
                <c:pt idx="68" formatCode="0.00">
                  <c:v>869.56333333333339</c:v>
                </c:pt>
                <c:pt idx="69" formatCode="0.00">
                  <c:v>887.37333333333333</c:v>
                </c:pt>
                <c:pt idx="70" formatCode="0.00">
                  <c:v>898.2166666666667</c:v>
                </c:pt>
                <c:pt idx="71" formatCode="0.00">
                  <c:v>905.43499999999995</c:v>
                </c:pt>
                <c:pt idx="72" formatCode="0.00">
                  <c:v>911.66</c:v>
                </c:pt>
                <c:pt idx="73" formatCode="0.00">
                  <c:v>916.01666666666677</c:v>
                </c:pt>
                <c:pt idx="74" formatCode="0.00">
                  <c:v>920.84833333333336</c:v>
                </c:pt>
                <c:pt idx="75" formatCode="0.00">
                  <c:v>918.35</c:v>
                </c:pt>
                <c:pt idx="76" formatCode="0.00">
                  <c:v>917.77500000000009</c:v>
                </c:pt>
                <c:pt idx="77" formatCode="0.00">
                  <c:v>926.50666666666666</c:v>
                </c:pt>
                <c:pt idx="78" formatCode="0.00">
                  <c:v>935.68999999999994</c:v>
                </c:pt>
                <c:pt idx="79" formatCode="0.00">
                  <c:v>941.9133333333333</c:v>
                </c:pt>
                <c:pt idx="80" formatCode="0.00">
                  <c:v>947.72000000000014</c:v>
                </c:pt>
                <c:pt idx="81" formatCode="0.00">
                  <c:v>953.1483333333332</c:v>
                </c:pt>
                <c:pt idx="82" formatCode="0.00">
                  <c:v>948.55000000000007</c:v>
                </c:pt>
                <c:pt idx="83" formatCode="0.00">
                  <c:v>936.83333333333337</c:v>
                </c:pt>
                <c:pt idx="84" formatCode="0.00">
                  <c:v>925.18</c:v>
                </c:pt>
                <c:pt idx="85" formatCode="0.00">
                  <c:v>910.79666666666674</c:v>
                </c:pt>
                <c:pt idx="86" formatCode="0.00">
                  <c:v>892.89666666666653</c:v>
                </c:pt>
                <c:pt idx="87" formatCode="0.00">
                  <c:v>878.91833333333318</c:v>
                </c:pt>
                <c:pt idx="88" formatCode="0.00">
                  <c:v>875.66833333333341</c:v>
                </c:pt>
                <c:pt idx="89" formatCode="0.00">
                  <c:v>878.46833333333325</c:v>
                </c:pt>
                <c:pt idx="90" formatCode="0.00">
                  <c:v>882.69999999999993</c:v>
                </c:pt>
                <c:pt idx="91" formatCode="0.00">
                  <c:v>890.1816666666665</c:v>
                </c:pt>
                <c:pt idx="92" formatCode="0.00">
                  <c:v>901.80833333333328</c:v>
                </c:pt>
                <c:pt idx="93" formatCode="0.00">
                  <c:v>912.15500000000009</c:v>
                </c:pt>
                <c:pt idx="94" formatCode="0.00">
                  <c:v>925.02499999999998</c:v>
                </c:pt>
                <c:pt idx="95" formatCode="0.00">
                  <c:v>949.24333333333323</c:v>
                </c:pt>
                <c:pt idx="96" formatCode="0.00">
                  <c:v>979.90499999999986</c:v>
                </c:pt>
                <c:pt idx="97" formatCode="0.00">
                  <c:v>995.9433333333335</c:v>
                </c:pt>
                <c:pt idx="98" formatCode="0.00">
                  <c:v>1005.8216666666667</c:v>
                </c:pt>
                <c:pt idx="99" formatCode="0.00">
                  <c:v>1025.425</c:v>
                </c:pt>
                <c:pt idx="100" formatCode="0.00">
                  <c:v>1062.9283333333333</c:v>
                </c:pt>
                <c:pt idx="101" formatCode="0.00">
                  <c:v>1113.6133333333335</c:v>
                </c:pt>
                <c:pt idx="102" formatCode="0.00">
                  <c:v>1183.8999999999999</c:v>
                </c:pt>
                <c:pt idx="103" formatCode="0.00">
                  <c:v>1271.6300000000001</c:v>
                </c:pt>
                <c:pt idx="104" formatCode="0.00">
                  <c:v>1347.1716666666669</c:v>
                </c:pt>
                <c:pt idx="105" formatCode="0.00">
                  <c:v>1397.2166666666665</c:v>
                </c:pt>
                <c:pt idx="106" formatCode="0.00">
                  <c:v>1412.4266666666665</c:v>
                </c:pt>
                <c:pt idx="107" formatCode="0.00">
                  <c:v>1375.875</c:v>
                </c:pt>
                <c:pt idx="108" formatCode="0.00">
                  <c:v>1287.6816666666666</c:v>
                </c:pt>
                <c:pt idx="109" formatCode="0.00">
                  <c:v>1184.0283333333334</c:v>
                </c:pt>
                <c:pt idx="110" formatCode="0.00">
                  <c:v>1099.47</c:v>
                </c:pt>
                <c:pt idx="111" formatCode="0.00">
                  <c:v>1030.2299999999998</c:v>
                </c:pt>
                <c:pt idx="112" formatCode="0.00">
                  <c:v>971.7883333333333</c:v>
                </c:pt>
                <c:pt idx="113" formatCode="0.00">
                  <c:v>935.65333333333331</c:v>
                </c:pt>
                <c:pt idx="114" formatCode="0.00">
                  <c:v>929.64333333333343</c:v>
                </c:pt>
                <c:pt idx="115" formatCode="0.00">
                  <c:v>941.51166666666677</c:v>
                </c:pt>
                <c:pt idx="116" formatCode="0.00">
                  <c:v>952.87666666666667</c:v>
                </c:pt>
                <c:pt idx="117" formatCode="0.00">
                  <c:v>964.54666666666674</c:v>
                </c:pt>
                <c:pt idx="118" formatCode="0.00">
                  <c:v>973.21333333333325</c:v>
                </c:pt>
                <c:pt idx="119" formatCode="0.00">
                  <c:v>991.68999999999994</c:v>
                </c:pt>
                <c:pt idx="120" formatCode="0.00">
                  <c:v>1003.9500000000002</c:v>
                </c:pt>
                <c:pt idx="121" formatCode="0.00">
                  <c:v>1012.68</c:v>
                </c:pt>
                <c:pt idx="122" formatCode="0.00">
                  <c:v>1018.2983333333335</c:v>
                </c:pt>
                <c:pt idx="123" formatCode="0.00">
                  <c:v>1024.6566666666668</c:v>
                </c:pt>
                <c:pt idx="124" formatCode="0.00">
                  <c:v>1037.8216666666669</c:v>
                </c:pt>
                <c:pt idx="125" formatCode="0.00">
                  <c:v>1045.72</c:v>
                </c:pt>
                <c:pt idx="126" formatCode="0.00">
                  <c:v>1053.3599999999999</c:v>
                </c:pt>
                <c:pt idx="127" formatCode="0.00">
                  <c:v>1059.5616666666667</c:v>
                </c:pt>
                <c:pt idx="128" formatCode="0.00">
                  <c:v>1066.8500000000001</c:v>
                </c:pt>
                <c:pt idx="129" formatCode="0.00">
                  <c:v>1071.5150000000001</c:v>
                </c:pt>
                <c:pt idx="130" formatCode="0.00">
                  <c:v>1073.4866666666669</c:v>
                </c:pt>
                <c:pt idx="131" formatCode="0.00">
                  <c:v>1076.5933333333335</c:v>
                </c:pt>
                <c:pt idx="132" formatCode="0.00">
                  <c:v>1088.9516666666668</c:v>
                </c:pt>
                <c:pt idx="133" formatCode="0.00">
                  <c:v>1108.7249999999999</c:v>
                </c:pt>
                <c:pt idx="134" formatCode="0.00">
                  <c:v>1133.7333333333333</c:v>
                </c:pt>
                <c:pt idx="135" formatCode="0.00">
                  <c:v>1172.5766666666666</c:v>
                </c:pt>
                <c:pt idx="136" formatCode="0.00">
                  <c:v>1219.1699999999998</c:v>
                </c:pt>
                <c:pt idx="137" formatCode="0.00">
                  <c:v>1264.0350000000001</c:v>
                </c:pt>
                <c:pt idx="138" formatCode="0.00">
                  <c:v>1298.6466666666665</c:v>
                </c:pt>
                <c:pt idx="139" formatCode="0.00">
                  <c:v>1324.4950000000001</c:v>
                </c:pt>
                <c:pt idx="140" formatCode="0.00">
                  <c:v>1344.9333333333334</c:v>
                </c:pt>
                <c:pt idx="141" formatCode="0.00">
                  <c:v>1351.0650000000001</c:v>
                </c:pt>
                <c:pt idx="142" formatCode="0.00">
                  <c:v>1350.825</c:v>
                </c:pt>
                <c:pt idx="143" formatCode="0.00">
                  <c:v>1351.3266666666666</c:v>
                </c:pt>
                <c:pt idx="144" formatCode="0.00">
                  <c:v>1354.6433333333334</c:v>
                </c:pt>
                <c:pt idx="145" formatCode="0.00">
                  <c:v>1359.135</c:v>
                </c:pt>
                <c:pt idx="146" formatCode="0.00">
                  <c:v>1366.2416666666668</c:v>
                </c:pt>
                <c:pt idx="147" formatCode="0.00">
                  <c:v>1377.9399999999998</c:v>
                </c:pt>
                <c:pt idx="148" formatCode="0.00">
                  <c:v>1389.3883333333333</c:v>
                </c:pt>
                <c:pt idx="149" formatCode="0.00">
                  <c:v>1396.9899999999998</c:v>
                </c:pt>
                <c:pt idx="150" formatCode="0.00">
                  <c:v>1399.5466666666664</c:v>
                </c:pt>
                <c:pt idx="151" formatCode="0.00">
                  <c:v>1396.6683333333333</c:v>
                </c:pt>
                <c:pt idx="152" formatCode="0.00">
                  <c:v>1394.2783333333334</c:v>
                </c:pt>
                <c:pt idx="153" formatCode="0.00">
                  <c:v>1393.885</c:v>
                </c:pt>
                <c:pt idx="154" formatCode="0.00">
                  <c:v>1391.9433333333334</c:v>
                </c:pt>
                <c:pt idx="155" formatCode="0.00">
                  <c:v>1388.9683333333332</c:v>
                </c:pt>
                <c:pt idx="156" formatCode="0.00">
                  <c:v>1387.9183333333331</c:v>
                </c:pt>
                <c:pt idx="157" formatCode="0.00">
                  <c:v>1390.0916666666665</c:v>
                </c:pt>
                <c:pt idx="158" formatCode="0.00">
                  <c:v>1391.6716666666664</c:v>
                </c:pt>
                <c:pt idx="159" formatCode="0.00">
                  <c:v>1390.4350000000002</c:v>
                </c:pt>
                <c:pt idx="160" formatCode="0.00">
                  <c:v>1386.22</c:v>
                </c:pt>
                <c:pt idx="161" formatCode="0.00">
                  <c:v>1380.0483333333334</c:v>
                </c:pt>
                <c:pt idx="162" formatCode="0.00">
                  <c:v>1375.075</c:v>
                </c:pt>
                <c:pt idx="163" formatCode="0.00">
                  <c:v>1372.2566666666664</c:v>
                </c:pt>
                <c:pt idx="164" formatCode="0.00">
                  <c:v>1367.7766666666666</c:v>
                </c:pt>
                <c:pt idx="165" formatCode="0.00">
                  <c:v>1360.9883333333335</c:v>
                </c:pt>
                <c:pt idx="166" formatCode="0.00">
                  <c:v>1355.9533333333334</c:v>
                </c:pt>
                <c:pt idx="167" formatCode="0.00">
                  <c:v>1354.9483333333335</c:v>
                </c:pt>
                <c:pt idx="168" formatCode="0.00">
                  <c:v>1355.1483333333335</c:v>
                </c:pt>
                <c:pt idx="169" formatCode="0.00">
                  <c:v>1354.4366666666667</c:v>
                </c:pt>
                <c:pt idx="170" formatCode="0.00">
                  <c:v>1352.7633333333333</c:v>
                </c:pt>
                <c:pt idx="171" formatCode="0.00">
                  <c:v>1350.3933333333334</c:v>
                </c:pt>
                <c:pt idx="172" formatCode="0.00">
                  <c:v>1347.3633333333335</c:v>
                </c:pt>
                <c:pt idx="173" formatCode="0.00">
                  <c:v>1343.6183333333333</c:v>
                </c:pt>
                <c:pt idx="174" formatCode="0.00">
                  <c:v>1338.5199999999998</c:v>
                </c:pt>
                <c:pt idx="175" formatCode="0.00">
                  <c:v>1332.448333333333</c:v>
                </c:pt>
                <c:pt idx="176" formatCode="0.00">
                  <c:v>1325.4349999999997</c:v>
                </c:pt>
                <c:pt idx="177" formatCode="0.00">
                  <c:v>1316.115</c:v>
                </c:pt>
                <c:pt idx="178" formatCode="0.00">
                  <c:v>1305.0633333333335</c:v>
                </c:pt>
                <c:pt idx="179" formatCode="0.00">
                  <c:v>1288.29</c:v>
                </c:pt>
                <c:pt idx="180" formatCode="0.00">
                  <c:v>1261.8183333333334</c:v>
                </c:pt>
                <c:pt idx="181" formatCode="0.00">
                  <c:v>1215.7316666666668</c:v>
                </c:pt>
                <c:pt idx="182" formatCode="0.00">
                  <c:v>1159.0083333333334</c:v>
                </c:pt>
                <c:pt idx="183" formatCode="0.00">
                  <c:v>1108.0166666666667</c:v>
                </c:pt>
                <c:pt idx="184" formatCode="0.00">
                  <c:v>1058.3566666666668</c:v>
                </c:pt>
                <c:pt idx="185" formatCode="0.00">
                  <c:v>1015.13</c:v>
                </c:pt>
                <c:pt idx="186" formatCode="0.00">
                  <c:v>983.23166666666668</c:v>
                </c:pt>
                <c:pt idx="187" formatCode="0.00">
                  <c:v>971.26333333333321</c:v>
                </c:pt>
                <c:pt idx="188" formatCode="0.00">
                  <c:v>967.87166666666656</c:v>
                </c:pt>
                <c:pt idx="189" formatCode="0.00">
                  <c:v>956.58499999999992</c:v>
                </c:pt>
                <c:pt idx="190" formatCode="0.00">
                  <c:v>945.25666666666666</c:v>
                </c:pt>
                <c:pt idx="191" formatCode="0.00">
                  <c:v>932.46999999999991</c:v>
                </c:pt>
                <c:pt idx="192" formatCode="0.00">
                  <c:v>913.84166666666658</c:v>
                </c:pt>
                <c:pt idx="193" formatCode="0.00">
                  <c:v>887.1783333333334</c:v>
                </c:pt>
                <c:pt idx="194" formatCode="0.00">
                  <c:v>856.79833333333329</c:v>
                </c:pt>
                <c:pt idx="195" formatCode="0.00">
                  <c:v>830.20333333333338</c:v>
                </c:pt>
                <c:pt idx="196" formatCode="0.00">
                  <c:v>806.32166666666672</c:v>
                </c:pt>
                <c:pt idx="197" formatCode="0.00">
                  <c:v>785.2116666666667</c:v>
                </c:pt>
                <c:pt idx="198" formatCode="0.00">
                  <c:v>773.26499999999999</c:v>
                </c:pt>
                <c:pt idx="199" formatCode="0.00">
                  <c:v>770.68666666666661</c:v>
                </c:pt>
                <c:pt idx="200" formatCode="0.00">
                  <c:v>774.62666666666667</c:v>
                </c:pt>
                <c:pt idx="201" formatCode="0.00">
                  <c:v>779.36</c:v>
                </c:pt>
                <c:pt idx="202" formatCode="0.00">
                  <c:v>784.37333333333333</c:v>
                </c:pt>
                <c:pt idx="203" formatCode="0.00">
                  <c:v>790.35166666666657</c:v>
                </c:pt>
                <c:pt idx="204" formatCode="0.00">
                  <c:v>795.52499999999998</c:v>
                </c:pt>
                <c:pt idx="205" formatCode="0.00">
                  <c:v>806.37333333333333</c:v>
                </c:pt>
                <c:pt idx="206" formatCode="0.00">
                  <c:v>819.16833333333318</c:v>
                </c:pt>
                <c:pt idx="207" formatCode="0.00">
                  <c:v>832.08333333333337</c:v>
                </c:pt>
                <c:pt idx="208" formatCode="0.00">
                  <c:v>842.71333333333325</c:v>
                </c:pt>
                <c:pt idx="209" formatCode="0.00">
                  <c:v>850.50333333333344</c:v>
                </c:pt>
                <c:pt idx="210" formatCode="0.00">
                  <c:v>854.0866666666667</c:v>
                </c:pt>
                <c:pt idx="211" formatCode="0.00">
                  <c:v>849.71833333333325</c:v>
                </c:pt>
                <c:pt idx="212" formatCode="0.00">
                  <c:v>844.30333333333328</c:v>
                </c:pt>
                <c:pt idx="213" formatCode="0.00">
                  <c:v>840.34</c:v>
                </c:pt>
                <c:pt idx="214" formatCode="0.00">
                  <c:v>839.46833333333336</c:v>
                </c:pt>
                <c:pt idx="215" formatCode="0.00">
                  <c:v>842.25</c:v>
                </c:pt>
                <c:pt idx="216" formatCode="0.00">
                  <c:v>849.57</c:v>
                </c:pt>
                <c:pt idx="217" formatCode="0.00">
                  <c:v>860.42833333333328</c:v>
                </c:pt>
                <c:pt idx="218" formatCode="0.00">
                  <c:v>873.32333333333327</c:v>
                </c:pt>
                <c:pt idx="219" formatCode="0.00">
                  <c:v>885.14666666666665</c:v>
                </c:pt>
                <c:pt idx="220" formatCode="0.00">
                  <c:v>894.96333333333325</c:v>
                </c:pt>
                <c:pt idx="221" formatCode="0.00">
                  <c:v>904.17500000000007</c:v>
                </c:pt>
                <c:pt idx="222" formatCode="0.00">
                  <c:v>913.25500000000011</c:v>
                </c:pt>
                <c:pt idx="223" formatCode="0.00">
                  <c:v>920.87</c:v>
                </c:pt>
                <c:pt idx="224" formatCode="0.00">
                  <c:v>927.04999999999984</c:v>
                </c:pt>
                <c:pt idx="225" formatCode="0.00">
                  <c:v>935.54166666666663</c:v>
                </c:pt>
                <c:pt idx="226" formatCode="0.00">
                  <c:v>950.6</c:v>
                </c:pt>
                <c:pt idx="227" formatCode="0.00">
                  <c:v>965.84833333333336</c:v>
                </c:pt>
                <c:pt idx="228" formatCode="0.00">
                  <c:v>972.73666666666668</c:v>
                </c:pt>
                <c:pt idx="229" formatCode="0.00">
                  <c:v>972.82999999999993</c:v>
                </c:pt>
                <c:pt idx="230" formatCode="0.00">
                  <c:v>971.13833333333332</c:v>
                </c:pt>
                <c:pt idx="231" formatCode="0.00">
                  <c:v>968.46833333333325</c:v>
                </c:pt>
                <c:pt idx="232" formatCode="0.00">
                  <c:v>961.88666666666666</c:v>
                </c:pt>
                <c:pt idx="233" formatCode="0.00">
                  <c:v>955.57333333333327</c:v>
                </c:pt>
                <c:pt idx="234" formatCode="0.00">
                  <c:v>954.45166666666682</c:v>
                </c:pt>
                <c:pt idx="235" formatCode="0.00">
                  <c:v>958.86833333333345</c:v>
                </c:pt>
                <c:pt idx="236" formatCode="0.00">
                  <c:v>964.125</c:v>
                </c:pt>
                <c:pt idx="237" formatCode="0.00">
                  <c:v>968.2883333333333</c:v>
                </c:pt>
                <c:pt idx="238" formatCode="0.00">
                  <c:v>970.83333333333337</c:v>
                </c:pt>
                <c:pt idx="239" formatCode="0.00">
                  <c:v>970.72833333333335</c:v>
                </c:pt>
                <c:pt idx="240" formatCode="0.00">
                  <c:v>970.28666666666675</c:v>
                </c:pt>
                <c:pt idx="241" formatCode="0.00">
                  <c:v>971.29999999999984</c:v>
                </c:pt>
                <c:pt idx="242" formatCode="0.00">
                  <c:v>971.27666666666664</c:v>
                </c:pt>
                <c:pt idx="243" formatCode="0.00">
                  <c:v>965.32</c:v>
                </c:pt>
                <c:pt idx="244" formatCode="0.00">
                  <c:v>946.13666666666666</c:v>
                </c:pt>
                <c:pt idx="245" formatCode="0.00">
                  <c:v>916.9083333333333</c:v>
                </c:pt>
                <c:pt idx="246" formatCode="0.00">
                  <c:v>888.6</c:v>
                </c:pt>
                <c:pt idx="247" formatCode="0.00">
                  <c:v>861.43333333333339</c:v>
                </c:pt>
                <c:pt idx="248" formatCode="0.00">
                  <c:v>836.25833333333321</c:v>
                </c:pt>
                <c:pt idx="249" formatCode="0.00">
                  <c:v>816.84499999999991</c:v>
                </c:pt>
                <c:pt idx="250" formatCode="0.00">
                  <c:v>809.14333333333332</c:v>
                </c:pt>
                <c:pt idx="251" formatCode="0.00">
                  <c:v>810.06166666666661</c:v>
                </c:pt>
                <c:pt idx="252" formatCode="0.00">
                  <c:v>812.9316666666665</c:v>
                </c:pt>
                <c:pt idx="253" formatCode="0.00">
                  <c:v>821.51833333333343</c:v>
                </c:pt>
                <c:pt idx="254" formatCode="0.00">
                  <c:v>831.76833333333343</c:v>
                </c:pt>
                <c:pt idx="255" formatCode="0.00">
                  <c:v>845.21166666666659</c:v>
                </c:pt>
                <c:pt idx="256" formatCode="0.00">
                  <c:v>860.85</c:v>
                </c:pt>
                <c:pt idx="257" formatCode="0.00">
                  <c:v>878.255</c:v>
                </c:pt>
                <c:pt idx="258" formatCode="0.00">
                  <c:v>894.21999999999991</c:v>
                </c:pt>
                <c:pt idx="259" formatCode="0.00">
                  <c:v>905.61</c:v>
                </c:pt>
                <c:pt idx="260" formatCode="0.00">
                  <c:v>916.04666666666674</c:v>
                </c:pt>
                <c:pt idx="261" formatCode="0.00">
                  <c:v>923.66</c:v>
                </c:pt>
                <c:pt idx="262" formatCode="0.00">
                  <c:v>938.23000000000013</c:v>
                </c:pt>
                <c:pt idx="263" formatCode="0.00">
                  <c:v>968.48666666666668</c:v>
                </c:pt>
                <c:pt idx="264" formatCode="0.00">
                  <c:v>998.63499999999988</c:v>
                </c:pt>
                <c:pt idx="265" formatCode="0.00">
                  <c:v>1026.29</c:v>
                </c:pt>
                <c:pt idx="266" formatCode="0.00">
                  <c:v>1064.7150000000001</c:v>
                </c:pt>
                <c:pt idx="267" formatCode="0.00">
                  <c:v>1132.1916666666666</c:v>
                </c:pt>
                <c:pt idx="268" formatCode="0.00">
                  <c:v>1204.6583333333331</c:v>
                </c:pt>
                <c:pt idx="269" formatCode="0.00">
                  <c:v>1270.0199999999998</c:v>
                </c:pt>
                <c:pt idx="270" formatCode="0.00">
                  <c:v>1354.51</c:v>
                </c:pt>
                <c:pt idx="271" formatCode="0.00">
                  <c:v>1452.5849999999998</c:v>
                </c:pt>
                <c:pt idx="272" formatCode="0.00">
                  <c:v>1530.5933333333335</c:v>
                </c:pt>
                <c:pt idx="273" formatCode="0.00">
                  <c:v>1575.9816666666666</c:v>
                </c:pt>
                <c:pt idx="274" formatCode="0.00">
                  <c:v>1604.3566666666666</c:v>
                </c:pt>
                <c:pt idx="275" formatCode="0.00">
                  <c:v>1624.62</c:v>
                </c:pt>
                <c:pt idx="276" formatCode="0.00">
                  <c:v>1616.4166666666667</c:v>
                </c:pt>
                <c:pt idx="277" formatCode="0.00">
                  <c:v>1584.5333333333335</c:v>
                </c:pt>
                <c:pt idx="278" formatCode="0.00">
                  <c:v>1555.3550000000002</c:v>
                </c:pt>
                <c:pt idx="279" formatCode="0.00">
                  <c:v>1523.0716666666667</c:v>
                </c:pt>
                <c:pt idx="280" formatCode="0.00">
                  <c:v>1490.6883333333333</c:v>
                </c:pt>
                <c:pt idx="281" formatCode="0.00">
                  <c:v>1453.4633333333334</c:v>
                </c:pt>
                <c:pt idx="282" formatCode="0.00">
                  <c:v>1417.4333333333332</c:v>
                </c:pt>
                <c:pt idx="283" formatCode="0.00">
                  <c:v>1387.8216666666667</c:v>
                </c:pt>
                <c:pt idx="284" formatCode="0.00">
                  <c:v>1367.0116666666665</c:v>
                </c:pt>
                <c:pt idx="285" formatCode="0.00">
                  <c:v>1360.7916666666665</c:v>
                </c:pt>
                <c:pt idx="286" formatCode="0.00">
                  <c:v>1365.6533333333334</c:v>
                </c:pt>
                <c:pt idx="287" formatCode="0.00">
                  <c:v>1373.6516666666666</c:v>
                </c:pt>
                <c:pt idx="288" formatCode="0.00">
                  <c:v>1382.5116666666665</c:v>
                </c:pt>
                <c:pt idx="289" formatCode="0.00">
                  <c:v>1389.4949999999999</c:v>
                </c:pt>
                <c:pt idx="290" formatCode="0.00">
                  <c:v>1393.0283333333334</c:v>
                </c:pt>
                <c:pt idx="291" formatCode="0.00">
                  <c:v>1389.1016666666667</c:v>
                </c:pt>
                <c:pt idx="292" formatCode="0.00">
                  <c:v>1378.17</c:v>
                </c:pt>
                <c:pt idx="293" formatCode="0.00">
                  <c:v>1367.7850000000001</c:v>
                </c:pt>
                <c:pt idx="294" formatCode="0.00">
                  <c:v>1361.4950000000001</c:v>
                </c:pt>
                <c:pt idx="295" formatCode="0.00">
                  <c:v>1360.39</c:v>
                </c:pt>
                <c:pt idx="296" formatCode="0.00">
                  <c:v>1358.6833333333334</c:v>
                </c:pt>
                <c:pt idx="297" formatCode="0.00">
                  <c:v>1353.0866666666668</c:v>
                </c:pt>
                <c:pt idx="298" formatCode="0.00">
                  <c:v>1343.5350000000001</c:v>
                </c:pt>
                <c:pt idx="299" formatCode="0.00">
                  <c:v>1334.4916666666666</c:v>
                </c:pt>
                <c:pt idx="300" formatCode="0.00">
                  <c:v>1327.9616666666666</c:v>
                </c:pt>
                <c:pt idx="301" formatCode="0.00">
                  <c:v>1323.8050000000001</c:v>
                </c:pt>
                <c:pt idx="302" formatCode="0.00">
                  <c:v>1322.2866666666666</c:v>
                </c:pt>
                <c:pt idx="303" formatCode="0.00">
                  <c:v>1322.4349999999999</c:v>
                </c:pt>
                <c:pt idx="304" formatCode="0.00">
                  <c:v>1323.5966666666666</c:v>
                </c:pt>
                <c:pt idx="305" formatCode="0.00">
                  <c:v>1322.9633333333334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DA-4E96-9F0E-F4B0BD050DB5}"/>
            </c:ext>
          </c:extLst>
        </c:ser>
        <c:ser>
          <c:idx val="3"/>
          <c:order val="3"/>
          <c:tx>
            <c:strRef>
              <c:f>'Kerosene Forecast'!$I$5</c:f>
              <c:strCache>
                <c:ptCount val="1"/>
                <c:pt idx="0">
                  <c:v>12 Months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'Kerosene Forecast'!$E$6:$E$311</c:f>
              <c:strCache>
                <c:ptCount val="306"/>
                <c:pt idx="0">
                  <c:v>January 2000</c:v>
                </c:pt>
                <c:pt idx="1">
                  <c:v>February 2000</c:v>
                </c:pt>
                <c:pt idx="2">
                  <c:v>March 2000</c:v>
                </c:pt>
                <c:pt idx="3">
                  <c:v>April 2000</c:v>
                </c:pt>
                <c:pt idx="4">
                  <c:v>May 2000</c:v>
                </c:pt>
                <c:pt idx="5">
                  <c:v>June 2000</c:v>
                </c:pt>
                <c:pt idx="6">
                  <c:v>July 2000</c:v>
                </c:pt>
                <c:pt idx="7">
                  <c:v>August 2000</c:v>
                </c:pt>
                <c:pt idx="8">
                  <c:v>September 2000</c:v>
                </c:pt>
                <c:pt idx="9">
                  <c:v>October 2000</c:v>
                </c:pt>
                <c:pt idx="10">
                  <c:v>November 2000</c:v>
                </c:pt>
                <c:pt idx="11">
                  <c:v>December 2000</c:v>
                </c:pt>
                <c:pt idx="12">
                  <c:v>January 2001</c:v>
                </c:pt>
                <c:pt idx="13">
                  <c:v>February 2001</c:v>
                </c:pt>
                <c:pt idx="14">
                  <c:v>March 2001</c:v>
                </c:pt>
                <c:pt idx="15">
                  <c:v>April 2001</c:v>
                </c:pt>
                <c:pt idx="16">
                  <c:v>May 2001</c:v>
                </c:pt>
                <c:pt idx="17">
                  <c:v>June 2001</c:v>
                </c:pt>
                <c:pt idx="18">
                  <c:v>July 2001</c:v>
                </c:pt>
                <c:pt idx="19">
                  <c:v>August 2001</c:v>
                </c:pt>
                <c:pt idx="20">
                  <c:v>September 2001</c:v>
                </c:pt>
                <c:pt idx="21">
                  <c:v>October 2001</c:v>
                </c:pt>
                <c:pt idx="22">
                  <c:v>November 2001</c:v>
                </c:pt>
                <c:pt idx="23">
                  <c:v>December 2001</c:v>
                </c:pt>
                <c:pt idx="24">
                  <c:v>January 2002</c:v>
                </c:pt>
                <c:pt idx="25">
                  <c:v>February 2002</c:v>
                </c:pt>
                <c:pt idx="26">
                  <c:v>March 2002</c:v>
                </c:pt>
                <c:pt idx="27">
                  <c:v>April 2002</c:v>
                </c:pt>
                <c:pt idx="28">
                  <c:v>May 2002</c:v>
                </c:pt>
                <c:pt idx="29">
                  <c:v>June 2002</c:v>
                </c:pt>
                <c:pt idx="30">
                  <c:v>July 2002</c:v>
                </c:pt>
                <c:pt idx="31">
                  <c:v>August 2002</c:v>
                </c:pt>
                <c:pt idx="32">
                  <c:v>September 2002</c:v>
                </c:pt>
                <c:pt idx="33">
                  <c:v>October 2002</c:v>
                </c:pt>
                <c:pt idx="34">
                  <c:v>November 2002</c:v>
                </c:pt>
                <c:pt idx="35">
                  <c:v>December 2002</c:v>
                </c:pt>
                <c:pt idx="36">
                  <c:v>January 2003</c:v>
                </c:pt>
                <c:pt idx="37">
                  <c:v>February 2003</c:v>
                </c:pt>
                <c:pt idx="38">
                  <c:v>March 2003</c:v>
                </c:pt>
                <c:pt idx="39">
                  <c:v>April 2003</c:v>
                </c:pt>
                <c:pt idx="40">
                  <c:v>May 2003</c:v>
                </c:pt>
                <c:pt idx="41">
                  <c:v>June 2003</c:v>
                </c:pt>
                <c:pt idx="42">
                  <c:v>July 2003</c:v>
                </c:pt>
                <c:pt idx="43">
                  <c:v>August 2003</c:v>
                </c:pt>
                <c:pt idx="44">
                  <c:v>September 2003</c:v>
                </c:pt>
                <c:pt idx="45">
                  <c:v>October 2003</c:v>
                </c:pt>
                <c:pt idx="46">
                  <c:v>November 2003</c:v>
                </c:pt>
                <c:pt idx="47">
                  <c:v>December 2003</c:v>
                </c:pt>
                <c:pt idx="48">
                  <c:v>January 2004</c:v>
                </c:pt>
                <c:pt idx="49">
                  <c:v>February 2004</c:v>
                </c:pt>
                <c:pt idx="50">
                  <c:v>March 2004</c:v>
                </c:pt>
                <c:pt idx="51">
                  <c:v>April 2004</c:v>
                </c:pt>
                <c:pt idx="52">
                  <c:v>May 2004</c:v>
                </c:pt>
                <c:pt idx="53">
                  <c:v>June 2004</c:v>
                </c:pt>
                <c:pt idx="54">
                  <c:v>July 2004</c:v>
                </c:pt>
                <c:pt idx="55">
                  <c:v>August 2004</c:v>
                </c:pt>
                <c:pt idx="56">
                  <c:v>September 2004</c:v>
                </c:pt>
                <c:pt idx="57">
                  <c:v>October 2004</c:v>
                </c:pt>
                <c:pt idx="58">
                  <c:v>November 2004</c:v>
                </c:pt>
                <c:pt idx="59">
                  <c:v>December 2004</c:v>
                </c:pt>
                <c:pt idx="60">
                  <c:v>January 2005</c:v>
                </c:pt>
                <c:pt idx="61">
                  <c:v>February 2005</c:v>
                </c:pt>
                <c:pt idx="62">
                  <c:v>March 2005</c:v>
                </c:pt>
                <c:pt idx="63">
                  <c:v>April 2005</c:v>
                </c:pt>
                <c:pt idx="64">
                  <c:v>May 2005</c:v>
                </c:pt>
                <c:pt idx="65">
                  <c:v>June 2005</c:v>
                </c:pt>
                <c:pt idx="66">
                  <c:v>July 2005</c:v>
                </c:pt>
                <c:pt idx="67">
                  <c:v>August 2005</c:v>
                </c:pt>
                <c:pt idx="68">
                  <c:v>September 2005</c:v>
                </c:pt>
                <c:pt idx="69">
                  <c:v>October 2005</c:v>
                </c:pt>
                <c:pt idx="70">
                  <c:v>November 2005</c:v>
                </c:pt>
                <c:pt idx="71">
                  <c:v>December 2005</c:v>
                </c:pt>
                <c:pt idx="72">
                  <c:v>January 2006</c:v>
                </c:pt>
                <c:pt idx="73">
                  <c:v>February 2006</c:v>
                </c:pt>
                <c:pt idx="74">
                  <c:v>March 2006</c:v>
                </c:pt>
                <c:pt idx="75">
                  <c:v>April 2006</c:v>
                </c:pt>
                <c:pt idx="76">
                  <c:v>May 2006</c:v>
                </c:pt>
                <c:pt idx="77">
                  <c:v>June 2006</c:v>
                </c:pt>
                <c:pt idx="78">
                  <c:v>July 2006</c:v>
                </c:pt>
                <c:pt idx="79">
                  <c:v>August 2006</c:v>
                </c:pt>
                <c:pt idx="80">
                  <c:v>September 2006</c:v>
                </c:pt>
                <c:pt idx="81">
                  <c:v>October 2006</c:v>
                </c:pt>
                <c:pt idx="82">
                  <c:v>November 2006</c:v>
                </c:pt>
                <c:pt idx="83">
                  <c:v>December 2006</c:v>
                </c:pt>
                <c:pt idx="84">
                  <c:v>January 2007</c:v>
                </c:pt>
                <c:pt idx="85">
                  <c:v>February 2007</c:v>
                </c:pt>
                <c:pt idx="86">
                  <c:v>March 2007</c:v>
                </c:pt>
                <c:pt idx="87">
                  <c:v>April 2007</c:v>
                </c:pt>
                <c:pt idx="88">
                  <c:v>May 2007</c:v>
                </c:pt>
                <c:pt idx="89">
                  <c:v>June 2007</c:v>
                </c:pt>
                <c:pt idx="90">
                  <c:v>July 2007</c:v>
                </c:pt>
                <c:pt idx="91">
                  <c:v>August 2007</c:v>
                </c:pt>
                <c:pt idx="92">
                  <c:v>September 2007</c:v>
                </c:pt>
                <c:pt idx="93">
                  <c:v>October 2007</c:v>
                </c:pt>
                <c:pt idx="94">
                  <c:v>November 2007</c:v>
                </c:pt>
                <c:pt idx="95">
                  <c:v>December 2007</c:v>
                </c:pt>
                <c:pt idx="96">
                  <c:v>January 2008</c:v>
                </c:pt>
                <c:pt idx="97">
                  <c:v>February 2008</c:v>
                </c:pt>
                <c:pt idx="98">
                  <c:v>March 2008</c:v>
                </c:pt>
                <c:pt idx="99">
                  <c:v>April 2008</c:v>
                </c:pt>
                <c:pt idx="100">
                  <c:v>May 2008</c:v>
                </c:pt>
                <c:pt idx="101">
                  <c:v>June 2008</c:v>
                </c:pt>
                <c:pt idx="102">
                  <c:v>July 2008</c:v>
                </c:pt>
                <c:pt idx="103">
                  <c:v>August 2008</c:v>
                </c:pt>
                <c:pt idx="104">
                  <c:v>September 2008</c:v>
                </c:pt>
                <c:pt idx="105">
                  <c:v>October 2008</c:v>
                </c:pt>
                <c:pt idx="106">
                  <c:v>November 2008</c:v>
                </c:pt>
                <c:pt idx="107">
                  <c:v>December 2008</c:v>
                </c:pt>
                <c:pt idx="108">
                  <c:v>January 2009</c:v>
                </c:pt>
                <c:pt idx="109">
                  <c:v>February 2009</c:v>
                </c:pt>
                <c:pt idx="110">
                  <c:v>March 2009</c:v>
                </c:pt>
                <c:pt idx="111">
                  <c:v>April 2009</c:v>
                </c:pt>
                <c:pt idx="112">
                  <c:v>May 2009</c:v>
                </c:pt>
                <c:pt idx="113">
                  <c:v>June 2009</c:v>
                </c:pt>
                <c:pt idx="114">
                  <c:v>July 2009</c:v>
                </c:pt>
                <c:pt idx="115">
                  <c:v>August 2009</c:v>
                </c:pt>
                <c:pt idx="116">
                  <c:v>September 2009</c:v>
                </c:pt>
                <c:pt idx="117">
                  <c:v>October 2009</c:v>
                </c:pt>
                <c:pt idx="118">
                  <c:v>November 2009</c:v>
                </c:pt>
                <c:pt idx="119">
                  <c:v>December 2009</c:v>
                </c:pt>
                <c:pt idx="120">
                  <c:v>January 2010</c:v>
                </c:pt>
                <c:pt idx="121">
                  <c:v>February 2010</c:v>
                </c:pt>
                <c:pt idx="122">
                  <c:v>March 2010</c:v>
                </c:pt>
                <c:pt idx="123">
                  <c:v>April 2010</c:v>
                </c:pt>
                <c:pt idx="124">
                  <c:v>May 2010</c:v>
                </c:pt>
                <c:pt idx="125">
                  <c:v>June 2010</c:v>
                </c:pt>
                <c:pt idx="126">
                  <c:v>July 2010</c:v>
                </c:pt>
                <c:pt idx="127">
                  <c:v>August 2010</c:v>
                </c:pt>
                <c:pt idx="128">
                  <c:v>September 2010</c:v>
                </c:pt>
                <c:pt idx="129">
                  <c:v>October 2010</c:v>
                </c:pt>
                <c:pt idx="130">
                  <c:v>November 2010</c:v>
                </c:pt>
                <c:pt idx="131">
                  <c:v>December 2010</c:v>
                </c:pt>
                <c:pt idx="132">
                  <c:v>January 2011</c:v>
                </c:pt>
                <c:pt idx="133">
                  <c:v>February 2011</c:v>
                </c:pt>
                <c:pt idx="134">
                  <c:v>March 2011</c:v>
                </c:pt>
                <c:pt idx="135">
                  <c:v>April 2011</c:v>
                </c:pt>
                <c:pt idx="136">
                  <c:v>May 2011</c:v>
                </c:pt>
                <c:pt idx="137">
                  <c:v>June 2011</c:v>
                </c:pt>
                <c:pt idx="138">
                  <c:v>July 2011</c:v>
                </c:pt>
                <c:pt idx="139">
                  <c:v>August 2011</c:v>
                </c:pt>
                <c:pt idx="140">
                  <c:v>September 2011</c:v>
                </c:pt>
                <c:pt idx="141">
                  <c:v>October 2011</c:v>
                </c:pt>
                <c:pt idx="142">
                  <c:v>November 2011</c:v>
                </c:pt>
                <c:pt idx="143">
                  <c:v>December 2011</c:v>
                </c:pt>
                <c:pt idx="144">
                  <c:v>January 2012</c:v>
                </c:pt>
                <c:pt idx="145">
                  <c:v>February 2012</c:v>
                </c:pt>
                <c:pt idx="146">
                  <c:v>March 2012</c:v>
                </c:pt>
                <c:pt idx="147">
                  <c:v>April 2012</c:v>
                </c:pt>
                <c:pt idx="148">
                  <c:v>May 2012</c:v>
                </c:pt>
                <c:pt idx="149">
                  <c:v>June 2012</c:v>
                </c:pt>
                <c:pt idx="150">
                  <c:v>July 2012</c:v>
                </c:pt>
                <c:pt idx="151">
                  <c:v>August 2012</c:v>
                </c:pt>
                <c:pt idx="152">
                  <c:v>September 2012</c:v>
                </c:pt>
                <c:pt idx="153">
                  <c:v>October 2012</c:v>
                </c:pt>
                <c:pt idx="154">
                  <c:v>November 2012</c:v>
                </c:pt>
                <c:pt idx="155">
                  <c:v>December 2012</c:v>
                </c:pt>
                <c:pt idx="156">
                  <c:v>January 2013</c:v>
                </c:pt>
                <c:pt idx="157">
                  <c:v>February 2013</c:v>
                </c:pt>
                <c:pt idx="158">
                  <c:v>March 2013</c:v>
                </c:pt>
                <c:pt idx="159">
                  <c:v>April 2013</c:v>
                </c:pt>
                <c:pt idx="160">
                  <c:v>May 2013</c:v>
                </c:pt>
                <c:pt idx="161">
                  <c:v>June 2013</c:v>
                </c:pt>
                <c:pt idx="162">
                  <c:v>July 2013</c:v>
                </c:pt>
                <c:pt idx="163">
                  <c:v>August 2013</c:v>
                </c:pt>
                <c:pt idx="164">
                  <c:v>September 2013</c:v>
                </c:pt>
                <c:pt idx="165">
                  <c:v>October 2013</c:v>
                </c:pt>
                <c:pt idx="166">
                  <c:v>November 2013</c:v>
                </c:pt>
                <c:pt idx="167">
                  <c:v>December 2013</c:v>
                </c:pt>
                <c:pt idx="168">
                  <c:v>January 2014</c:v>
                </c:pt>
                <c:pt idx="169">
                  <c:v>February 2014</c:v>
                </c:pt>
                <c:pt idx="170">
                  <c:v>March 2014</c:v>
                </c:pt>
                <c:pt idx="171">
                  <c:v>April 2014</c:v>
                </c:pt>
                <c:pt idx="172">
                  <c:v>May 2014</c:v>
                </c:pt>
                <c:pt idx="173">
                  <c:v>June 2014</c:v>
                </c:pt>
                <c:pt idx="174">
                  <c:v>July 2014</c:v>
                </c:pt>
                <c:pt idx="175">
                  <c:v>August 2014</c:v>
                </c:pt>
                <c:pt idx="176">
                  <c:v>September 2014</c:v>
                </c:pt>
                <c:pt idx="177">
                  <c:v>October 2014</c:v>
                </c:pt>
                <c:pt idx="178">
                  <c:v>November 2014</c:v>
                </c:pt>
                <c:pt idx="179">
                  <c:v>December 2014</c:v>
                </c:pt>
                <c:pt idx="180">
                  <c:v>January 2015</c:v>
                </c:pt>
                <c:pt idx="181">
                  <c:v>February 2015</c:v>
                </c:pt>
                <c:pt idx="182">
                  <c:v>March 2015</c:v>
                </c:pt>
                <c:pt idx="183">
                  <c:v>April 2015</c:v>
                </c:pt>
                <c:pt idx="184">
                  <c:v>May 2015</c:v>
                </c:pt>
                <c:pt idx="185">
                  <c:v>June 2015</c:v>
                </c:pt>
                <c:pt idx="186">
                  <c:v>July 2015</c:v>
                </c:pt>
                <c:pt idx="187">
                  <c:v>August 2015</c:v>
                </c:pt>
                <c:pt idx="188">
                  <c:v>September 2015</c:v>
                </c:pt>
                <c:pt idx="189">
                  <c:v>October 2015</c:v>
                </c:pt>
                <c:pt idx="190">
                  <c:v>November 2015</c:v>
                </c:pt>
                <c:pt idx="191">
                  <c:v>December 2015</c:v>
                </c:pt>
                <c:pt idx="192">
                  <c:v>January 2016</c:v>
                </c:pt>
                <c:pt idx="193">
                  <c:v>February 2016</c:v>
                </c:pt>
                <c:pt idx="194">
                  <c:v>March 2016</c:v>
                </c:pt>
                <c:pt idx="195">
                  <c:v>April 2016</c:v>
                </c:pt>
                <c:pt idx="196">
                  <c:v>May 2016</c:v>
                </c:pt>
                <c:pt idx="197">
                  <c:v>June 2016</c:v>
                </c:pt>
                <c:pt idx="198">
                  <c:v>July 2016</c:v>
                </c:pt>
                <c:pt idx="199">
                  <c:v>August 2016</c:v>
                </c:pt>
                <c:pt idx="200">
                  <c:v>September 2016</c:v>
                </c:pt>
                <c:pt idx="201">
                  <c:v>October 2016</c:v>
                </c:pt>
                <c:pt idx="202">
                  <c:v>November 2016</c:v>
                </c:pt>
                <c:pt idx="203">
                  <c:v>December 2016</c:v>
                </c:pt>
                <c:pt idx="204">
                  <c:v>January 2017</c:v>
                </c:pt>
                <c:pt idx="205">
                  <c:v>February 2017</c:v>
                </c:pt>
                <c:pt idx="206">
                  <c:v>March 2017</c:v>
                </c:pt>
                <c:pt idx="207">
                  <c:v>April 2017</c:v>
                </c:pt>
                <c:pt idx="208">
                  <c:v>May 2017</c:v>
                </c:pt>
                <c:pt idx="209">
                  <c:v>June 2017</c:v>
                </c:pt>
                <c:pt idx="210">
                  <c:v>July 2017</c:v>
                </c:pt>
                <c:pt idx="211">
                  <c:v>August 2017</c:v>
                </c:pt>
                <c:pt idx="212">
                  <c:v>September 2017</c:v>
                </c:pt>
                <c:pt idx="213">
                  <c:v>October 2017</c:v>
                </c:pt>
                <c:pt idx="214">
                  <c:v>November 2017</c:v>
                </c:pt>
                <c:pt idx="215">
                  <c:v>December 2017</c:v>
                </c:pt>
                <c:pt idx="216">
                  <c:v>January 2018</c:v>
                </c:pt>
                <c:pt idx="217">
                  <c:v>February 2018</c:v>
                </c:pt>
                <c:pt idx="218">
                  <c:v>March 2018</c:v>
                </c:pt>
                <c:pt idx="219">
                  <c:v>April 2018</c:v>
                </c:pt>
                <c:pt idx="220">
                  <c:v>May 2018</c:v>
                </c:pt>
                <c:pt idx="221">
                  <c:v>June 2018</c:v>
                </c:pt>
                <c:pt idx="222">
                  <c:v>July 2018</c:v>
                </c:pt>
                <c:pt idx="223">
                  <c:v>August 2018</c:v>
                </c:pt>
                <c:pt idx="224">
                  <c:v>September 2018</c:v>
                </c:pt>
                <c:pt idx="225">
                  <c:v>October 2018</c:v>
                </c:pt>
                <c:pt idx="226">
                  <c:v>November 2018</c:v>
                </c:pt>
                <c:pt idx="227">
                  <c:v>December 2018</c:v>
                </c:pt>
                <c:pt idx="228">
                  <c:v>January 2019</c:v>
                </c:pt>
                <c:pt idx="229">
                  <c:v>February 2019</c:v>
                </c:pt>
                <c:pt idx="230">
                  <c:v>March 2019</c:v>
                </c:pt>
                <c:pt idx="231">
                  <c:v>April 2019</c:v>
                </c:pt>
                <c:pt idx="232">
                  <c:v>May 2019</c:v>
                </c:pt>
                <c:pt idx="233">
                  <c:v>June 2019</c:v>
                </c:pt>
                <c:pt idx="234">
                  <c:v>July 2019</c:v>
                </c:pt>
                <c:pt idx="235">
                  <c:v>August 2019</c:v>
                </c:pt>
                <c:pt idx="236">
                  <c:v>September 2019</c:v>
                </c:pt>
                <c:pt idx="237">
                  <c:v>October 2019</c:v>
                </c:pt>
                <c:pt idx="238">
                  <c:v>November 2019</c:v>
                </c:pt>
                <c:pt idx="239">
                  <c:v>December 2019</c:v>
                </c:pt>
                <c:pt idx="240">
                  <c:v>January 2020</c:v>
                </c:pt>
                <c:pt idx="241">
                  <c:v>February 2020</c:v>
                </c:pt>
                <c:pt idx="242">
                  <c:v>March 2020</c:v>
                </c:pt>
                <c:pt idx="243">
                  <c:v>April 2020</c:v>
                </c:pt>
                <c:pt idx="244">
                  <c:v>May 2020</c:v>
                </c:pt>
                <c:pt idx="245">
                  <c:v>June 2020</c:v>
                </c:pt>
                <c:pt idx="246">
                  <c:v>July 2020</c:v>
                </c:pt>
                <c:pt idx="247">
                  <c:v>August 2020</c:v>
                </c:pt>
                <c:pt idx="248">
                  <c:v>September 2020</c:v>
                </c:pt>
                <c:pt idx="249">
                  <c:v>October 2020</c:v>
                </c:pt>
                <c:pt idx="250">
                  <c:v>November 2020</c:v>
                </c:pt>
                <c:pt idx="251">
                  <c:v>December 2020</c:v>
                </c:pt>
                <c:pt idx="252">
                  <c:v>January 2021</c:v>
                </c:pt>
                <c:pt idx="253">
                  <c:v>February 2021</c:v>
                </c:pt>
                <c:pt idx="254">
                  <c:v>March 2021</c:v>
                </c:pt>
                <c:pt idx="255">
                  <c:v>April 2021</c:v>
                </c:pt>
                <c:pt idx="256">
                  <c:v>May 2021</c:v>
                </c:pt>
                <c:pt idx="257">
                  <c:v>June 2021</c:v>
                </c:pt>
                <c:pt idx="258">
                  <c:v>July 2021</c:v>
                </c:pt>
                <c:pt idx="259">
                  <c:v>August 2021</c:v>
                </c:pt>
                <c:pt idx="260">
                  <c:v>September 2021</c:v>
                </c:pt>
                <c:pt idx="261">
                  <c:v>October 2021</c:v>
                </c:pt>
                <c:pt idx="262">
                  <c:v>November 2021</c:v>
                </c:pt>
                <c:pt idx="263">
                  <c:v>December 2021</c:v>
                </c:pt>
                <c:pt idx="264">
                  <c:v>January 2022</c:v>
                </c:pt>
                <c:pt idx="265">
                  <c:v>February 2022</c:v>
                </c:pt>
                <c:pt idx="266">
                  <c:v>March 2022</c:v>
                </c:pt>
                <c:pt idx="267">
                  <c:v>April 2022</c:v>
                </c:pt>
                <c:pt idx="268">
                  <c:v>May 2022</c:v>
                </c:pt>
                <c:pt idx="269">
                  <c:v>June 2022</c:v>
                </c:pt>
                <c:pt idx="270">
                  <c:v>July 2022</c:v>
                </c:pt>
                <c:pt idx="271">
                  <c:v>August 2022</c:v>
                </c:pt>
                <c:pt idx="272">
                  <c:v>September 2022</c:v>
                </c:pt>
                <c:pt idx="273">
                  <c:v>October 2022</c:v>
                </c:pt>
                <c:pt idx="274">
                  <c:v>November 2022</c:v>
                </c:pt>
                <c:pt idx="275">
                  <c:v>December 2022</c:v>
                </c:pt>
                <c:pt idx="276">
                  <c:v>January 2023</c:v>
                </c:pt>
                <c:pt idx="277">
                  <c:v>February 2023</c:v>
                </c:pt>
                <c:pt idx="278">
                  <c:v>March 2023</c:v>
                </c:pt>
                <c:pt idx="279">
                  <c:v>April 2023</c:v>
                </c:pt>
                <c:pt idx="280">
                  <c:v>May 2023</c:v>
                </c:pt>
                <c:pt idx="281">
                  <c:v>June 2023</c:v>
                </c:pt>
                <c:pt idx="282">
                  <c:v>July 2023</c:v>
                </c:pt>
                <c:pt idx="283">
                  <c:v>August 2023</c:v>
                </c:pt>
                <c:pt idx="284">
                  <c:v>September 2023</c:v>
                </c:pt>
                <c:pt idx="285">
                  <c:v>October 2023</c:v>
                </c:pt>
                <c:pt idx="286">
                  <c:v>November 2023</c:v>
                </c:pt>
                <c:pt idx="287">
                  <c:v>December 2023</c:v>
                </c:pt>
                <c:pt idx="288">
                  <c:v>January 2024</c:v>
                </c:pt>
                <c:pt idx="289">
                  <c:v>February 2024</c:v>
                </c:pt>
                <c:pt idx="290">
                  <c:v>March 2024</c:v>
                </c:pt>
                <c:pt idx="291">
                  <c:v>April 2024</c:v>
                </c:pt>
                <c:pt idx="292">
                  <c:v>May 2024</c:v>
                </c:pt>
                <c:pt idx="293">
                  <c:v>June 2024</c:v>
                </c:pt>
                <c:pt idx="294">
                  <c:v>July 2024</c:v>
                </c:pt>
                <c:pt idx="295">
                  <c:v>August 2024</c:v>
                </c:pt>
                <c:pt idx="296">
                  <c:v>September 2024</c:v>
                </c:pt>
                <c:pt idx="297">
                  <c:v>October 2024</c:v>
                </c:pt>
                <c:pt idx="298">
                  <c:v>November 2024</c:v>
                </c:pt>
                <c:pt idx="299">
                  <c:v>December 2024</c:v>
                </c:pt>
                <c:pt idx="300">
                  <c:v>January 2025</c:v>
                </c:pt>
                <c:pt idx="301">
                  <c:v>February 2025</c:v>
                </c:pt>
                <c:pt idx="302">
                  <c:v>March 2025</c:v>
                </c:pt>
                <c:pt idx="303">
                  <c:v>April 2025</c:v>
                </c:pt>
                <c:pt idx="304">
                  <c:v>May 2025</c:v>
                </c:pt>
                <c:pt idx="305">
                  <c:v>June 2025</c:v>
                </c:pt>
              </c:strCache>
            </c:strRef>
          </c:cat>
          <c:val>
            <c:numRef>
              <c:f>'Kerosene Forecast'!$I$6:$I$311</c:f>
              <c:numCache>
                <c:formatCode>General</c:formatCode>
                <c:ptCount val="306"/>
                <c:pt idx="12" formatCode="0.00">
                  <c:v>559.57416666666666</c:v>
                </c:pt>
                <c:pt idx="13" formatCode="0.00">
                  <c:v>564.96416666666676</c:v>
                </c:pt>
                <c:pt idx="14" formatCode="0.00">
                  <c:v>570.42250000000001</c:v>
                </c:pt>
                <c:pt idx="15" formatCode="0.00">
                  <c:v>575.88833333333343</c:v>
                </c:pt>
                <c:pt idx="16" formatCode="0.00">
                  <c:v>584.79666666666674</c:v>
                </c:pt>
                <c:pt idx="17" formatCode="0.00">
                  <c:v>594.05000000000007</c:v>
                </c:pt>
                <c:pt idx="18" formatCode="0.00">
                  <c:v>600.11749999999995</c:v>
                </c:pt>
                <c:pt idx="19" formatCode="0.00">
                  <c:v>606.12250000000006</c:v>
                </c:pt>
                <c:pt idx="20" formatCode="0.00">
                  <c:v>607.88833333333343</c:v>
                </c:pt>
                <c:pt idx="21" formatCode="0.00">
                  <c:v>606.66083333333336</c:v>
                </c:pt>
                <c:pt idx="22" formatCode="0.00">
                  <c:v>601.18166666666673</c:v>
                </c:pt>
                <c:pt idx="23" formatCode="0.00">
                  <c:v>591.82916666666665</c:v>
                </c:pt>
                <c:pt idx="24" formatCode="0.00">
                  <c:v>580.23666666666668</c:v>
                </c:pt>
                <c:pt idx="25" formatCode="0.00">
                  <c:v>571.59083333333331</c:v>
                </c:pt>
                <c:pt idx="26" formatCode="0.00">
                  <c:v>563.1108333333334</c:v>
                </c:pt>
                <c:pt idx="27" formatCode="0.00">
                  <c:v>554.93333333333339</c:v>
                </c:pt>
                <c:pt idx="28" formatCode="0.00">
                  <c:v>548.85083333333341</c:v>
                </c:pt>
                <c:pt idx="29" formatCode="0.00">
                  <c:v>545.12583333333339</c:v>
                </c:pt>
                <c:pt idx="30" formatCode="0.00">
                  <c:v>541.49416666666673</c:v>
                </c:pt>
                <c:pt idx="31" formatCode="0.00">
                  <c:v>538.23583333333329</c:v>
                </c:pt>
                <c:pt idx="32" formatCode="0.00">
                  <c:v>536.38</c:v>
                </c:pt>
                <c:pt idx="33" formatCode="0.00">
                  <c:v>535.8075</c:v>
                </c:pt>
                <c:pt idx="34" formatCode="0.00">
                  <c:v>538.5424999999999</c:v>
                </c:pt>
                <c:pt idx="35" formatCode="0.00">
                  <c:v>545.68416666666656</c:v>
                </c:pt>
                <c:pt idx="36" formatCode="0.00">
                  <c:v>554.43083333333345</c:v>
                </c:pt>
                <c:pt idx="37" formatCode="0.00">
                  <c:v>564.51083333333338</c:v>
                </c:pt>
                <c:pt idx="38" formatCode="0.00">
                  <c:v>576.73416666666674</c:v>
                </c:pt>
                <c:pt idx="39" formatCode="0.00">
                  <c:v>590.35083333333341</c:v>
                </c:pt>
                <c:pt idx="40" formatCode="0.00">
                  <c:v>599.35416666666663</c:v>
                </c:pt>
                <c:pt idx="41" formatCode="0.00">
                  <c:v>605.26833333333332</c:v>
                </c:pt>
                <c:pt idx="42" formatCode="0.00">
                  <c:v>610.71416666666664</c:v>
                </c:pt>
                <c:pt idx="43" formatCode="0.00">
                  <c:v>616.73083333333329</c:v>
                </c:pt>
                <c:pt idx="44" formatCode="0.00">
                  <c:v>622.84666666666669</c:v>
                </c:pt>
                <c:pt idx="45" formatCode="0.00">
                  <c:v>628.35416666666663</c:v>
                </c:pt>
                <c:pt idx="46" formatCode="0.00">
                  <c:v>630.89666666666665</c:v>
                </c:pt>
                <c:pt idx="47" formatCode="0.00">
                  <c:v>633.23583333333329</c:v>
                </c:pt>
                <c:pt idx="48" formatCode="0.00">
                  <c:v>638.76250000000005</c:v>
                </c:pt>
                <c:pt idx="49" formatCode="0.00">
                  <c:v>644.14499999999998</c:v>
                </c:pt>
                <c:pt idx="50" formatCode="0.00">
                  <c:v>648.40666666666664</c:v>
                </c:pt>
                <c:pt idx="51" formatCode="0.00">
                  <c:v>651.22166666666669</c:v>
                </c:pt>
                <c:pt idx="52" formatCode="0.00">
                  <c:v>656.85416666666663</c:v>
                </c:pt>
                <c:pt idx="53" formatCode="0.00">
                  <c:v>665.48249999999996</c:v>
                </c:pt>
                <c:pt idx="54" formatCode="0.00">
                  <c:v>674.98500000000001</c:v>
                </c:pt>
                <c:pt idx="55" formatCode="0.00">
                  <c:v>685.82916666666654</c:v>
                </c:pt>
                <c:pt idx="56" formatCode="0.00">
                  <c:v>698.83500000000004</c:v>
                </c:pt>
                <c:pt idx="57" formatCode="0.00">
                  <c:v>712.56833333333327</c:v>
                </c:pt>
                <c:pt idx="58" formatCode="0.00">
                  <c:v>728.43916666666667</c:v>
                </c:pt>
                <c:pt idx="59" formatCode="0.00">
                  <c:v>742.90083333333325</c:v>
                </c:pt>
                <c:pt idx="60" formatCode="0.00">
                  <c:v>751.47166666666647</c:v>
                </c:pt>
                <c:pt idx="61" formatCode="0.00">
                  <c:v>756.95749999999998</c:v>
                </c:pt>
                <c:pt idx="62" formatCode="0.00">
                  <c:v>763.06</c:v>
                </c:pt>
                <c:pt idx="63" formatCode="0.00">
                  <c:v>772.96166666666659</c:v>
                </c:pt>
                <c:pt idx="64" formatCode="0.00">
                  <c:v>786.38333333333321</c:v>
                </c:pt>
                <c:pt idx="65" formatCode="0.00">
                  <c:v>797.83749999999998</c:v>
                </c:pt>
                <c:pt idx="66" formatCode="0.00">
                  <c:v>808.97333333333324</c:v>
                </c:pt>
                <c:pt idx="67" formatCode="0.00">
                  <c:v>820.49833333333333</c:v>
                </c:pt>
                <c:pt idx="68" formatCode="0.00">
                  <c:v>830.22916666666663</c:v>
                </c:pt>
                <c:pt idx="69" formatCode="0.00">
                  <c:v>842.21749999999986</c:v>
                </c:pt>
                <c:pt idx="70" formatCode="0.00">
                  <c:v>852.21500000000003</c:v>
                </c:pt>
                <c:pt idx="71" formatCode="0.00">
                  <c:v>859.28249999999991</c:v>
                </c:pt>
                <c:pt idx="72" formatCode="0.00">
                  <c:v>869.72249999999997</c:v>
                </c:pt>
                <c:pt idx="73" formatCode="0.00">
                  <c:v>882.95083333333332</c:v>
                </c:pt>
                <c:pt idx="74" formatCode="0.00">
                  <c:v>895.20583333333309</c:v>
                </c:pt>
                <c:pt idx="75" formatCode="0.00">
                  <c:v>902.86166666666668</c:v>
                </c:pt>
                <c:pt idx="76" formatCode="0.00">
                  <c:v>907.99583333333339</c:v>
                </c:pt>
                <c:pt idx="77" formatCode="0.00">
                  <c:v>915.97083333333319</c:v>
                </c:pt>
                <c:pt idx="78" formatCode="0.00">
                  <c:v>923.67500000000007</c:v>
                </c:pt>
                <c:pt idx="79" formatCode="0.00">
                  <c:v>928.96500000000015</c:v>
                </c:pt>
                <c:pt idx="80" formatCode="0.00">
                  <c:v>934.28416666666669</c:v>
                </c:pt>
                <c:pt idx="81" formatCode="0.00">
                  <c:v>935.74916666666661</c:v>
                </c:pt>
                <c:pt idx="82" formatCode="0.00">
                  <c:v>933.16249999999991</c:v>
                </c:pt>
                <c:pt idx="83" formatCode="0.00">
                  <c:v>931.66999999999973</c:v>
                </c:pt>
                <c:pt idx="84" formatCode="0.00">
                  <c:v>930.43499999999995</c:v>
                </c:pt>
                <c:pt idx="85" formatCode="0.00">
                  <c:v>926.35500000000002</c:v>
                </c:pt>
                <c:pt idx="86" formatCode="0.00">
                  <c:v>920.30833333333339</c:v>
                </c:pt>
                <c:pt idx="87" formatCode="0.00">
                  <c:v>916.03333333333319</c:v>
                </c:pt>
                <c:pt idx="88" formatCode="0.00">
                  <c:v>912.10916666666651</c:v>
                </c:pt>
                <c:pt idx="89" formatCode="0.00">
                  <c:v>907.65083333333348</c:v>
                </c:pt>
                <c:pt idx="90" formatCode="0.00">
                  <c:v>903.93999999999994</c:v>
                </c:pt>
                <c:pt idx="91" formatCode="0.00">
                  <c:v>900.48916666666673</c:v>
                </c:pt>
                <c:pt idx="92" formatCode="0.00">
                  <c:v>897.35249999999996</c:v>
                </c:pt>
                <c:pt idx="93" formatCode="0.00">
                  <c:v>895.53666666666675</c:v>
                </c:pt>
                <c:pt idx="94" formatCode="0.00">
                  <c:v>900.34666666666681</c:v>
                </c:pt>
                <c:pt idx="95" formatCode="0.00">
                  <c:v>913.85583333333341</c:v>
                </c:pt>
                <c:pt idx="96" formatCode="0.00">
                  <c:v>931.30250000000012</c:v>
                </c:pt>
                <c:pt idx="97" formatCode="0.00">
                  <c:v>943.06249999999989</c:v>
                </c:pt>
                <c:pt idx="98" formatCode="0.00">
                  <c:v>953.81500000000005</c:v>
                </c:pt>
                <c:pt idx="99" formatCode="0.00">
                  <c:v>968.79</c:v>
                </c:pt>
                <c:pt idx="100" formatCode="0.00">
                  <c:v>993.9766666666668</c:v>
                </c:pt>
                <c:pt idx="101" formatCode="0.00">
                  <c:v>1031.4283333333333</c:v>
                </c:pt>
                <c:pt idx="102" formatCode="0.00">
                  <c:v>1081.9024999999999</c:v>
                </c:pt>
                <c:pt idx="103" formatCode="0.00">
                  <c:v>1133.7866666666669</c:v>
                </c:pt>
                <c:pt idx="104" formatCode="0.00">
                  <c:v>1176.4966666666667</c:v>
                </c:pt>
                <c:pt idx="105" formatCode="0.00">
                  <c:v>1211.3208333333334</c:v>
                </c:pt>
                <c:pt idx="106" formatCode="0.00">
                  <c:v>1237.6775</c:v>
                </c:pt>
                <c:pt idx="107" formatCode="0.00">
                  <c:v>1244.7441666666666</c:v>
                </c:pt>
                <c:pt idx="108" formatCode="0.00">
                  <c:v>1235.7908333333332</c:v>
                </c:pt>
                <c:pt idx="109" formatCode="0.00">
                  <c:v>1227.8291666666667</c:v>
                </c:pt>
                <c:pt idx="110" formatCode="0.00">
                  <c:v>1223.3208333333334</c:v>
                </c:pt>
                <c:pt idx="111" formatCode="0.00">
                  <c:v>1213.7233333333331</c:v>
                </c:pt>
                <c:pt idx="112" formatCode="0.00">
                  <c:v>1192.1074999999998</c:v>
                </c:pt>
                <c:pt idx="113" formatCode="0.00">
                  <c:v>1155.7641666666666</c:v>
                </c:pt>
                <c:pt idx="114" formatCode="0.00">
                  <c:v>1108.6624999999999</c:v>
                </c:pt>
                <c:pt idx="115" formatCode="0.00">
                  <c:v>1062.7699999999998</c:v>
                </c:pt>
                <c:pt idx="116" formatCode="0.00">
                  <c:v>1026.1733333333332</c:v>
                </c:pt>
                <c:pt idx="117" formatCode="0.00">
                  <c:v>997.38833333333321</c:v>
                </c:pt>
                <c:pt idx="118" formatCode="0.00">
                  <c:v>972.50083333333339</c:v>
                </c:pt>
                <c:pt idx="119" formatCode="0.00">
                  <c:v>963.67166666666674</c:v>
                </c:pt>
                <c:pt idx="120" formatCode="0.00">
                  <c:v>966.79666666666674</c:v>
                </c:pt>
                <c:pt idx="121" formatCode="0.00">
                  <c:v>977.09583333333342</c:v>
                </c:pt>
                <c:pt idx="122" formatCode="0.00">
                  <c:v>985.58750000000009</c:v>
                </c:pt>
                <c:pt idx="123" formatCode="0.00">
                  <c:v>994.60166666666657</c:v>
                </c:pt>
                <c:pt idx="124" formatCode="0.00">
                  <c:v>1005.5174999999999</c:v>
                </c:pt>
                <c:pt idx="125" formatCode="0.00">
                  <c:v>1018.7049999999999</c:v>
                </c:pt>
                <c:pt idx="126" formatCode="0.00">
                  <c:v>1028.655</c:v>
                </c:pt>
                <c:pt idx="127" formatCode="0.00">
                  <c:v>1036.1208333333332</c:v>
                </c:pt>
                <c:pt idx="128" formatCode="0.00">
                  <c:v>1042.5741666666665</c:v>
                </c:pt>
                <c:pt idx="129" formatCode="0.00">
                  <c:v>1048.0858333333333</c:v>
                </c:pt>
                <c:pt idx="130" formatCode="0.00">
                  <c:v>1055.6541666666667</c:v>
                </c:pt>
                <c:pt idx="131" formatCode="0.00">
                  <c:v>1061.1566666666665</c:v>
                </c:pt>
                <c:pt idx="132" formatCode="0.00">
                  <c:v>1071.1558333333332</c:v>
                </c:pt>
                <c:pt idx="133" formatCode="0.00">
                  <c:v>1084.1433333333334</c:v>
                </c:pt>
                <c:pt idx="134" formatCode="0.00">
                  <c:v>1100.2916666666667</c:v>
                </c:pt>
                <c:pt idx="135" formatCode="0.00">
                  <c:v>1122.0458333333336</c:v>
                </c:pt>
                <c:pt idx="136" formatCode="0.00">
                  <c:v>1146.3283333333336</c:v>
                </c:pt>
                <c:pt idx="137" formatCode="0.00">
                  <c:v>1170.314166666667</c:v>
                </c:pt>
                <c:pt idx="138" formatCode="0.00">
                  <c:v>1193.7991666666669</c:v>
                </c:pt>
                <c:pt idx="139" formatCode="0.00">
                  <c:v>1216.6099999999999</c:v>
                </c:pt>
                <c:pt idx="140" formatCode="0.00">
                  <c:v>1239.3333333333333</c:v>
                </c:pt>
                <c:pt idx="141" formatCode="0.00">
                  <c:v>1261.8208333333334</c:v>
                </c:pt>
                <c:pt idx="142" formatCode="0.00">
                  <c:v>1284.9974999999999</c:v>
                </c:pt>
                <c:pt idx="143" formatCode="0.00">
                  <c:v>1307.6808333333333</c:v>
                </c:pt>
                <c:pt idx="144" formatCode="0.00">
                  <c:v>1326.645</c:v>
                </c:pt>
                <c:pt idx="145" formatCode="0.00">
                  <c:v>1341.8150000000001</c:v>
                </c:pt>
                <c:pt idx="146" formatCode="0.00">
                  <c:v>1355.5875000000001</c:v>
                </c:pt>
                <c:pt idx="147" formatCode="0.00">
                  <c:v>1364.5025000000001</c:v>
                </c:pt>
                <c:pt idx="148" formatCode="0.00">
                  <c:v>1370.1066666666666</c:v>
                </c:pt>
                <c:pt idx="149" formatCode="0.00">
                  <c:v>1374.1583333333335</c:v>
                </c:pt>
                <c:pt idx="150" formatCode="0.00">
                  <c:v>1377.0950000000003</c:v>
                </c:pt>
                <c:pt idx="151" formatCode="0.00">
                  <c:v>1377.9016666666666</c:v>
                </c:pt>
                <c:pt idx="152" formatCode="0.00">
                  <c:v>1380.26</c:v>
                </c:pt>
                <c:pt idx="153" formatCode="0.00">
                  <c:v>1385.9125000000001</c:v>
                </c:pt>
                <c:pt idx="154" formatCode="0.00">
                  <c:v>1390.6658333333332</c:v>
                </c:pt>
                <c:pt idx="155" formatCode="0.00">
                  <c:v>1392.9791666666663</c:v>
                </c:pt>
                <c:pt idx="156" formatCode="0.00">
                  <c:v>1393.7324999999998</c:v>
                </c:pt>
                <c:pt idx="157" formatCode="0.00">
                  <c:v>1393.38</c:v>
                </c:pt>
                <c:pt idx="158" formatCode="0.00">
                  <c:v>1392.9749999999997</c:v>
                </c:pt>
                <c:pt idx="159" formatCode="0.00">
                  <c:v>1392.1599999999999</c:v>
                </c:pt>
                <c:pt idx="160" formatCode="0.00">
                  <c:v>1389.0816666666667</c:v>
                </c:pt>
                <c:pt idx="161" formatCode="0.00">
                  <c:v>1384.5083333333332</c:v>
                </c:pt>
                <c:pt idx="162" formatCode="0.00">
                  <c:v>1381.4966666666667</c:v>
                </c:pt>
                <c:pt idx="163" formatCode="0.00">
                  <c:v>1381.1741666666667</c:v>
                </c:pt>
                <c:pt idx="164" formatCode="0.00">
                  <c:v>1379.7241666666666</c:v>
                </c:pt>
                <c:pt idx="165" formatCode="0.00">
                  <c:v>1375.7116666666668</c:v>
                </c:pt>
                <c:pt idx="166" formatCode="0.00">
                  <c:v>1371.0866666666668</c:v>
                </c:pt>
                <c:pt idx="167" formatCode="0.00">
                  <c:v>1367.4983333333337</c:v>
                </c:pt>
                <c:pt idx="168" formatCode="0.00">
                  <c:v>1365.1116666666669</c:v>
                </c:pt>
                <c:pt idx="169" formatCode="0.00">
                  <c:v>1363.3466666666666</c:v>
                </c:pt>
                <c:pt idx="170" formatCode="0.00">
                  <c:v>1360.27</c:v>
                </c:pt>
                <c:pt idx="171" formatCode="0.00">
                  <c:v>1355.6908333333333</c:v>
                </c:pt>
                <c:pt idx="172" formatCode="0.00">
                  <c:v>1351.6583333333335</c:v>
                </c:pt>
                <c:pt idx="173" formatCode="0.00">
                  <c:v>1349.2833333333335</c:v>
                </c:pt>
                <c:pt idx="174" formatCode="0.00">
                  <c:v>1346.8341666666668</c:v>
                </c:pt>
                <c:pt idx="175" formatCode="0.00">
                  <c:v>1343.4424999999999</c:v>
                </c:pt>
                <c:pt idx="176" formatCode="0.00">
                  <c:v>1339.0991666666666</c:v>
                </c:pt>
                <c:pt idx="177" formatCode="0.00">
                  <c:v>1333.2541666666666</c:v>
                </c:pt>
                <c:pt idx="178" formatCode="0.00">
                  <c:v>1326.2133333333331</c:v>
                </c:pt>
                <c:pt idx="179" formatCode="0.00">
                  <c:v>1315.9541666666667</c:v>
                </c:pt>
                <c:pt idx="180" formatCode="0.00">
                  <c:v>1300.1691666666666</c:v>
                </c:pt>
                <c:pt idx="181" formatCode="0.00">
                  <c:v>1274.0899999999999</c:v>
                </c:pt>
                <c:pt idx="182" formatCode="0.00">
                  <c:v>1242.2216666666666</c:v>
                </c:pt>
                <c:pt idx="183" formatCode="0.00">
                  <c:v>1212.0658333333333</c:v>
                </c:pt>
                <c:pt idx="184" formatCode="0.00">
                  <c:v>1181.71</c:v>
                </c:pt>
                <c:pt idx="185" formatCode="0.00">
                  <c:v>1151.71</c:v>
                </c:pt>
                <c:pt idx="186" formatCode="0.00">
                  <c:v>1122.5249999999999</c:v>
                </c:pt>
                <c:pt idx="187" formatCode="0.00">
                  <c:v>1093.4975000000002</c:v>
                </c:pt>
                <c:pt idx="188" formatCode="0.00">
                  <c:v>1063.4399999999998</c:v>
                </c:pt>
                <c:pt idx="189" formatCode="0.00">
                  <c:v>1032.3008333333335</c:v>
                </c:pt>
                <c:pt idx="190" formatCode="0.00">
                  <c:v>1001.8066666666667</c:v>
                </c:pt>
                <c:pt idx="191" formatCode="0.00">
                  <c:v>973.80000000000007</c:v>
                </c:pt>
                <c:pt idx="192" formatCode="0.00">
                  <c:v>948.53666666666675</c:v>
                </c:pt>
                <c:pt idx="193" formatCode="0.00">
                  <c:v>929.2208333333333</c:v>
                </c:pt>
                <c:pt idx="194" formatCode="0.00">
                  <c:v>912.33500000000004</c:v>
                </c:pt>
                <c:pt idx="195" formatCode="0.00">
                  <c:v>893.39416666666659</c:v>
                </c:pt>
                <c:pt idx="196" formatCode="0.00">
                  <c:v>875.78916666666657</c:v>
                </c:pt>
                <c:pt idx="197" formatCode="0.00">
                  <c:v>858.84083333333331</c:v>
                </c:pt>
                <c:pt idx="198" formatCode="0.00">
                  <c:v>843.55333333333328</c:v>
                </c:pt>
                <c:pt idx="199" formatCode="0.00">
                  <c:v>828.9325</c:v>
                </c:pt>
                <c:pt idx="200" formatCode="0.00">
                  <c:v>815.71250000000009</c:v>
                </c:pt>
                <c:pt idx="201" formatCode="0.00">
                  <c:v>804.78166666666675</c:v>
                </c:pt>
                <c:pt idx="202" formatCode="0.00">
                  <c:v>795.34749999999997</c:v>
                </c:pt>
                <c:pt idx="203" formatCode="0.00">
                  <c:v>787.78166666666664</c:v>
                </c:pt>
                <c:pt idx="204" formatCode="0.00">
                  <c:v>784.39499999999998</c:v>
                </c:pt>
                <c:pt idx="205" formatCode="0.00">
                  <c:v>788.53000000000009</c:v>
                </c:pt>
                <c:pt idx="206" formatCode="0.00">
                  <c:v>796.89750000000004</c:v>
                </c:pt>
                <c:pt idx="207" formatCode="0.00">
                  <c:v>805.72166666666669</c:v>
                </c:pt>
                <c:pt idx="208" formatCode="0.00">
                  <c:v>813.54333333333341</c:v>
                </c:pt>
                <c:pt idx="209" formatCode="0.00">
                  <c:v>820.4274999999999</c:v>
                </c:pt>
                <c:pt idx="210" formatCode="0.00">
                  <c:v>824.80583333333334</c:v>
                </c:pt>
                <c:pt idx="211" formatCode="0.00">
                  <c:v>828.04583333333323</c:v>
                </c:pt>
                <c:pt idx="212" formatCode="0.00">
                  <c:v>831.73583333333329</c:v>
                </c:pt>
                <c:pt idx="213" formatCode="0.00">
                  <c:v>836.2116666666667</c:v>
                </c:pt>
                <c:pt idx="214" formatCode="0.00">
                  <c:v>841.09083333333331</c:v>
                </c:pt>
                <c:pt idx="215" formatCode="0.00">
                  <c:v>846.37666666666667</c:v>
                </c:pt>
                <c:pt idx="216" formatCode="0.00">
                  <c:v>851.82833333333338</c:v>
                </c:pt>
                <c:pt idx="217" formatCode="0.00">
                  <c:v>855.07333333333327</c:v>
                </c:pt>
                <c:pt idx="218" formatCode="0.00">
                  <c:v>858.81333333333316</c:v>
                </c:pt>
                <c:pt idx="219" formatCode="0.00">
                  <c:v>862.74333333333334</c:v>
                </c:pt>
                <c:pt idx="220" formatCode="0.00">
                  <c:v>867.21583333333353</c:v>
                </c:pt>
                <c:pt idx="221" formatCode="0.00">
                  <c:v>873.21250000000009</c:v>
                </c:pt>
                <c:pt idx="222" formatCode="0.00">
                  <c:v>881.41250000000002</c:v>
                </c:pt>
                <c:pt idx="223" formatCode="0.00">
                  <c:v>890.64916666666659</c:v>
                </c:pt>
                <c:pt idx="224" formatCode="0.00">
                  <c:v>900.18666666666661</c:v>
                </c:pt>
                <c:pt idx="225" formatCode="0.00">
                  <c:v>910.34416666666664</c:v>
                </c:pt>
                <c:pt idx="226" formatCode="0.00">
                  <c:v>922.78166666666664</c:v>
                </c:pt>
                <c:pt idx="227" formatCode="0.00">
                  <c:v>935.01166666666666</c:v>
                </c:pt>
                <c:pt idx="228" formatCode="0.00">
                  <c:v>942.99583333333328</c:v>
                </c:pt>
                <c:pt idx="229" formatCode="0.00">
                  <c:v>946.84999999999991</c:v>
                </c:pt>
                <c:pt idx="230" formatCode="0.00">
                  <c:v>949.09416666666664</c:v>
                </c:pt>
                <c:pt idx="231" formatCode="0.00">
                  <c:v>952.00500000000011</c:v>
                </c:pt>
                <c:pt idx="232" formatCode="0.00">
                  <c:v>956.24333333333334</c:v>
                </c:pt>
                <c:pt idx="233" formatCode="0.00">
                  <c:v>960.7108333333332</c:v>
                </c:pt>
                <c:pt idx="234" formatCode="0.00">
                  <c:v>963.59416666666675</c:v>
                </c:pt>
                <c:pt idx="235" formatCode="0.00">
                  <c:v>965.84916666666652</c:v>
                </c:pt>
                <c:pt idx="236" formatCode="0.00">
                  <c:v>967.63166666666655</c:v>
                </c:pt>
                <c:pt idx="237" formatCode="0.00">
                  <c:v>968.3783333333331</c:v>
                </c:pt>
                <c:pt idx="238" formatCode="0.00">
                  <c:v>966.36000000000013</c:v>
                </c:pt>
                <c:pt idx="239" formatCode="0.00">
                  <c:v>963.15083333333348</c:v>
                </c:pt>
                <c:pt idx="240" formatCode="0.00">
                  <c:v>962.36916666666673</c:v>
                </c:pt>
                <c:pt idx="241" formatCode="0.00">
                  <c:v>965.08416666666687</c:v>
                </c:pt>
                <c:pt idx="242" formatCode="0.00">
                  <c:v>967.70083333333332</c:v>
                </c:pt>
                <c:pt idx="243" formatCode="0.00">
                  <c:v>966.80416666666667</c:v>
                </c:pt>
                <c:pt idx="244" formatCode="0.00">
                  <c:v>958.48500000000001</c:v>
                </c:pt>
                <c:pt idx="245" formatCode="0.00">
                  <c:v>943.81833333333327</c:v>
                </c:pt>
                <c:pt idx="246" formatCode="0.00">
                  <c:v>929.44333333333327</c:v>
                </c:pt>
                <c:pt idx="247" formatCode="0.00">
                  <c:v>916.36666666666667</c:v>
                </c:pt>
                <c:pt idx="248" formatCode="0.00">
                  <c:v>903.76750000000004</c:v>
                </c:pt>
                <c:pt idx="249" formatCode="0.00">
                  <c:v>891.08249999999998</c:v>
                </c:pt>
                <c:pt idx="250" formatCode="0.00">
                  <c:v>877.64000000000021</c:v>
                </c:pt>
                <c:pt idx="251" formatCode="0.00">
                  <c:v>863.48500000000013</c:v>
                </c:pt>
                <c:pt idx="252" formatCode="0.00">
                  <c:v>850.76583333333326</c:v>
                </c:pt>
                <c:pt idx="253" formatCode="0.00">
                  <c:v>841.4758333333333</c:v>
                </c:pt>
                <c:pt idx="254" formatCode="0.00">
                  <c:v>834.01333333333332</c:v>
                </c:pt>
                <c:pt idx="255" formatCode="0.00">
                  <c:v>831.02833333333353</c:v>
                </c:pt>
                <c:pt idx="256" formatCode="0.00">
                  <c:v>834.99666666666678</c:v>
                </c:pt>
                <c:pt idx="257" formatCode="0.00">
                  <c:v>844.1583333333333</c:v>
                </c:pt>
                <c:pt idx="258" formatCode="0.00">
                  <c:v>853.57583333333321</c:v>
                </c:pt>
                <c:pt idx="259" formatCode="0.00">
                  <c:v>863.56416666666689</c:v>
                </c:pt>
                <c:pt idx="260" formatCode="0.00">
                  <c:v>873.90749999999991</c:v>
                </c:pt>
                <c:pt idx="261" formatCode="0.00">
                  <c:v>884.43583333333333</c:v>
                </c:pt>
                <c:pt idx="262" formatCode="0.00">
                  <c:v>899.54</c:v>
                </c:pt>
                <c:pt idx="263" formatCode="0.00">
                  <c:v>923.37083333333339</c:v>
                </c:pt>
                <c:pt idx="264" formatCode="0.00">
                  <c:v>946.42750000000012</c:v>
                </c:pt>
                <c:pt idx="265" formatCode="0.00">
                  <c:v>965.95000000000016</c:v>
                </c:pt>
                <c:pt idx="266" formatCode="0.00">
                  <c:v>990.3808333333335</c:v>
                </c:pt>
                <c:pt idx="267" formatCode="0.00">
                  <c:v>1027.9258333333335</c:v>
                </c:pt>
                <c:pt idx="268" formatCode="0.00">
                  <c:v>1071.4441666666669</c:v>
                </c:pt>
                <c:pt idx="269" formatCode="0.00">
                  <c:v>1119.2533333333333</c:v>
                </c:pt>
                <c:pt idx="270" formatCode="0.00">
                  <c:v>1176.5725</c:v>
                </c:pt>
                <c:pt idx="271" formatCode="0.00">
                  <c:v>1239.4375</c:v>
                </c:pt>
                <c:pt idx="272" formatCode="0.00">
                  <c:v>1297.6541666666667</c:v>
                </c:pt>
                <c:pt idx="273" formatCode="0.00">
                  <c:v>1354.0866666666666</c:v>
                </c:pt>
                <c:pt idx="274" formatCode="0.00">
                  <c:v>1404.5074999999999</c:v>
                </c:pt>
                <c:pt idx="275" formatCode="0.00">
                  <c:v>1447.3199999999997</c:v>
                </c:pt>
                <c:pt idx="276" formatCode="0.00">
                  <c:v>1485.4633333333331</c:v>
                </c:pt>
                <c:pt idx="277" formatCode="0.00">
                  <c:v>1518.5591666666667</c:v>
                </c:pt>
                <c:pt idx="278" formatCode="0.00">
                  <c:v>1542.9741666666669</c:v>
                </c:pt>
                <c:pt idx="279" formatCode="0.00">
                  <c:v>1549.5266666666666</c:v>
                </c:pt>
                <c:pt idx="280" formatCode="0.00">
                  <c:v>1547.5225</c:v>
                </c:pt>
                <c:pt idx="281" formatCode="0.00">
                  <c:v>1539.0416666666667</c:v>
                </c:pt>
                <c:pt idx="282" formatCode="0.00">
                  <c:v>1516.925</c:v>
                </c:pt>
                <c:pt idx="283" formatCode="0.00">
                  <c:v>1486.1775000000005</c:v>
                </c:pt>
                <c:pt idx="284" formatCode="0.00">
                  <c:v>1461.1833333333334</c:v>
                </c:pt>
                <c:pt idx="285" formatCode="0.00">
                  <c:v>1441.9316666666666</c:v>
                </c:pt>
                <c:pt idx="286" formatCode="0.00">
                  <c:v>1428.1708333333333</c:v>
                </c:pt>
                <c:pt idx="287" formatCode="0.00">
                  <c:v>1413.5575000000001</c:v>
                </c:pt>
                <c:pt idx="288" formatCode="0.00">
                  <c:v>1399.9724999999999</c:v>
                </c:pt>
                <c:pt idx="289" formatCode="0.00">
                  <c:v>1388.6583333333335</c:v>
                </c:pt>
                <c:pt idx="290" formatCode="0.00">
                  <c:v>1380.0200000000002</c:v>
                </c:pt>
                <c:pt idx="291" formatCode="0.00">
                  <c:v>1374.9466666666667</c:v>
                </c:pt>
                <c:pt idx="292" formatCode="0.00">
                  <c:v>1371.9116666666666</c:v>
                </c:pt>
                <c:pt idx="293" formatCode="0.00">
                  <c:v>1370.7183333333332</c:v>
                </c:pt>
                <c:pt idx="294" formatCode="0.00">
                  <c:v>1372.0033333333333</c:v>
                </c:pt>
                <c:pt idx="295" formatCode="0.00">
                  <c:v>1374.9424999999999</c:v>
                </c:pt>
                <c:pt idx="296" formatCode="0.00">
                  <c:v>1375.8558333333333</c:v>
                </c:pt>
                <c:pt idx="297" formatCode="0.00">
                  <c:v>1371.0941666666668</c:v>
                </c:pt>
                <c:pt idx="298" formatCode="0.00">
                  <c:v>1360.8525000000002</c:v>
                </c:pt>
                <c:pt idx="299" formatCode="0.00">
                  <c:v>1351.1383333333335</c:v>
                </c:pt>
                <c:pt idx="300" formatCode="0.00">
                  <c:v>1344.7283333333332</c:v>
                </c:pt>
                <c:pt idx="301" formatCode="0.00">
                  <c:v>1342.0975000000001</c:v>
                </c:pt>
                <c:pt idx="302" formatCode="0.00">
                  <c:v>1340.4850000000001</c:v>
                </c:pt>
                <c:pt idx="303" formatCode="0.00">
                  <c:v>1337.7608333333335</c:v>
                </c:pt>
                <c:pt idx="304" formatCode="0.00">
                  <c:v>1333.5658333333333</c:v>
                </c:pt>
                <c:pt idx="305" formatCode="0.00">
                  <c:v>1328.7275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DA-4E96-9F0E-F4B0BD050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893311"/>
        <c:axId val="540895231"/>
      </c:lineChart>
      <c:catAx>
        <c:axId val="54089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  <a:r>
                  <a:rPr lang="en-US" baseline="0"/>
                  <a:t> 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95231"/>
        <c:crosses val="autoZero"/>
        <c:auto val="1"/>
        <c:lblAlgn val="ctr"/>
        <c:lblOffset val="100"/>
        <c:noMultiLvlLbl val="0"/>
      </c:catAx>
      <c:valAx>
        <c:axId val="54089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Price (Won per litre)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Vehicle Diesel Real Data and Forecasting Data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'Vehicle diesel Forecast'!$F$5</c:f>
              <c:strCache>
                <c:ptCount val="1"/>
                <c:pt idx="0">
                  <c:v>Vehicle diesel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'Vehicle diesel Forecast'!$E$6:$E$311</c:f>
              <c:strCache>
                <c:ptCount val="306"/>
                <c:pt idx="0">
                  <c:v>January 2000</c:v>
                </c:pt>
                <c:pt idx="1">
                  <c:v>February 2000</c:v>
                </c:pt>
                <c:pt idx="2">
                  <c:v>March 2000</c:v>
                </c:pt>
                <c:pt idx="3">
                  <c:v>April 2000</c:v>
                </c:pt>
                <c:pt idx="4">
                  <c:v>May 2000</c:v>
                </c:pt>
                <c:pt idx="5">
                  <c:v>June 2000</c:v>
                </c:pt>
                <c:pt idx="6">
                  <c:v>July 2000</c:v>
                </c:pt>
                <c:pt idx="7">
                  <c:v>August 2000</c:v>
                </c:pt>
                <c:pt idx="8">
                  <c:v>September 2000</c:v>
                </c:pt>
                <c:pt idx="9">
                  <c:v>October 2000</c:v>
                </c:pt>
                <c:pt idx="10">
                  <c:v>November 2000</c:v>
                </c:pt>
                <c:pt idx="11">
                  <c:v>December 2000</c:v>
                </c:pt>
                <c:pt idx="12">
                  <c:v>January 2001</c:v>
                </c:pt>
                <c:pt idx="13">
                  <c:v>February 2001</c:v>
                </c:pt>
                <c:pt idx="14">
                  <c:v>March 2001</c:v>
                </c:pt>
                <c:pt idx="15">
                  <c:v>April 2001</c:v>
                </c:pt>
                <c:pt idx="16">
                  <c:v>May 2001</c:v>
                </c:pt>
                <c:pt idx="17">
                  <c:v>June 2001</c:v>
                </c:pt>
                <c:pt idx="18">
                  <c:v>July 2001</c:v>
                </c:pt>
                <c:pt idx="19">
                  <c:v>August 2001</c:v>
                </c:pt>
                <c:pt idx="20">
                  <c:v>September 2001</c:v>
                </c:pt>
                <c:pt idx="21">
                  <c:v>October 2001</c:v>
                </c:pt>
                <c:pt idx="22">
                  <c:v>November 2001</c:v>
                </c:pt>
                <c:pt idx="23">
                  <c:v>December 2001</c:v>
                </c:pt>
                <c:pt idx="24">
                  <c:v>January 2002</c:v>
                </c:pt>
                <c:pt idx="25">
                  <c:v>February 2002</c:v>
                </c:pt>
                <c:pt idx="26">
                  <c:v>March 2002</c:v>
                </c:pt>
                <c:pt idx="27">
                  <c:v>April 2002</c:v>
                </c:pt>
                <c:pt idx="28">
                  <c:v>May 2002</c:v>
                </c:pt>
                <c:pt idx="29">
                  <c:v>June 2002</c:v>
                </c:pt>
                <c:pt idx="30">
                  <c:v>July 2002</c:v>
                </c:pt>
                <c:pt idx="31">
                  <c:v>August 2002</c:v>
                </c:pt>
                <c:pt idx="32">
                  <c:v>September 2002</c:v>
                </c:pt>
                <c:pt idx="33">
                  <c:v>October 2002</c:v>
                </c:pt>
                <c:pt idx="34">
                  <c:v>November 2002</c:v>
                </c:pt>
                <c:pt idx="35">
                  <c:v>December 2002</c:v>
                </c:pt>
                <c:pt idx="36">
                  <c:v>January 2003</c:v>
                </c:pt>
                <c:pt idx="37">
                  <c:v>February 2003</c:v>
                </c:pt>
                <c:pt idx="38">
                  <c:v>March 2003</c:v>
                </c:pt>
                <c:pt idx="39">
                  <c:v>April 2003</c:v>
                </c:pt>
                <c:pt idx="40">
                  <c:v>May 2003</c:v>
                </c:pt>
                <c:pt idx="41">
                  <c:v>June 2003</c:v>
                </c:pt>
                <c:pt idx="42">
                  <c:v>July 2003</c:v>
                </c:pt>
                <c:pt idx="43">
                  <c:v>August 2003</c:v>
                </c:pt>
                <c:pt idx="44">
                  <c:v>September 2003</c:v>
                </c:pt>
                <c:pt idx="45">
                  <c:v>October 2003</c:v>
                </c:pt>
                <c:pt idx="46">
                  <c:v>November 2003</c:v>
                </c:pt>
                <c:pt idx="47">
                  <c:v>December 2003</c:v>
                </c:pt>
                <c:pt idx="48">
                  <c:v>January 2004</c:v>
                </c:pt>
                <c:pt idx="49">
                  <c:v>February 2004</c:v>
                </c:pt>
                <c:pt idx="50">
                  <c:v>March 2004</c:v>
                </c:pt>
                <c:pt idx="51">
                  <c:v>April 2004</c:v>
                </c:pt>
                <c:pt idx="52">
                  <c:v>May 2004</c:v>
                </c:pt>
                <c:pt idx="53">
                  <c:v>June 2004</c:v>
                </c:pt>
                <c:pt idx="54">
                  <c:v>July 2004</c:v>
                </c:pt>
                <c:pt idx="55">
                  <c:v>August 2004</c:v>
                </c:pt>
                <c:pt idx="56">
                  <c:v>September 2004</c:v>
                </c:pt>
                <c:pt idx="57">
                  <c:v>October 2004</c:v>
                </c:pt>
                <c:pt idx="58">
                  <c:v>November 2004</c:v>
                </c:pt>
                <c:pt idx="59">
                  <c:v>December 2004</c:v>
                </c:pt>
                <c:pt idx="60">
                  <c:v>January 2005</c:v>
                </c:pt>
                <c:pt idx="61">
                  <c:v>February 2005</c:v>
                </c:pt>
                <c:pt idx="62">
                  <c:v>March 2005</c:v>
                </c:pt>
                <c:pt idx="63">
                  <c:v>April 2005</c:v>
                </c:pt>
                <c:pt idx="64">
                  <c:v>May 2005</c:v>
                </c:pt>
                <c:pt idx="65">
                  <c:v>June 2005</c:v>
                </c:pt>
                <c:pt idx="66">
                  <c:v>July 2005</c:v>
                </c:pt>
                <c:pt idx="67">
                  <c:v>August 2005</c:v>
                </c:pt>
                <c:pt idx="68">
                  <c:v>September 2005</c:v>
                </c:pt>
                <c:pt idx="69">
                  <c:v>October 2005</c:v>
                </c:pt>
                <c:pt idx="70">
                  <c:v>November 2005</c:v>
                </c:pt>
                <c:pt idx="71">
                  <c:v>December 2005</c:v>
                </c:pt>
                <c:pt idx="72">
                  <c:v>January 2006</c:v>
                </c:pt>
                <c:pt idx="73">
                  <c:v>February 2006</c:v>
                </c:pt>
                <c:pt idx="74">
                  <c:v>March 2006</c:v>
                </c:pt>
                <c:pt idx="75">
                  <c:v>April 2006</c:v>
                </c:pt>
                <c:pt idx="76">
                  <c:v>May 2006</c:v>
                </c:pt>
                <c:pt idx="77">
                  <c:v>June 2006</c:v>
                </c:pt>
                <c:pt idx="78">
                  <c:v>July 2006</c:v>
                </c:pt>
                <c:pt idx="79">
                  <c:v>August 2006</c:v>
                </c:pt>
                <c:pt idx="80">
                  <c:v>September 2006</c:v>
                </c:pt>
                <c:pt idx="81">
                  <c:v>October 2006</c:v>
                </c:pt>
                <c:pt idx="82">
                  <c:v>November 2006</c:v>
                </c:pt>
                <c:pt idx="83">
                  <c:v>December 2006</c:v>
                </c:pt>
                <c:pt idx="84">
                  <c:v>January 2007</c:v>
                </c:pt>
                <c:pt idx="85">
                  <c:v>February 2007</c:v>
                </c:pt>
                <c:pt idx="86">
                  <c:v>March 2007</c:v>
                </c:pt>
                <c:pt idx="87">
                  <c:v>April 2007</c:v>
                </c:pt>
                <c:pt idx="88">
                  <c:v>May 2007</c:v>
                </c:pt>
                <c:pt idx="89">
                  <c:v>June 2007</c:v>
                </c:pt>
                <c:pt idx="90">
                  <c:v>July 2007</c:v>
                </c:pt>
                <c:pt idx="91">
                  <c:v>August 2007</c:v>
                </c:pt>
                <c:pt idx="92">
                  <c:v>September 2007</c:v>
                </c:pt>
                <c:pt idx="93">
                  <c:v>October 2007</c:v>
                </c:pt>
                <c:pt idx="94">
                  <c:v>November 2007</c:v>
                </c:pt>
                <c:pt idx="95">
                  <c:v>December 2007</c:v>
                </c:pt>
                <c:pt idx="96">
                  <c:v>January 2008</c:v>
                </c:pt>
                <c:pt idx="97">
                  <c:v>February 2008</c:v>
                </c:pt>
                <c:pt idx="98">
                  <c:v>March 2008</c:v>
                </c:pt>
                <c:pt idx="99">
                  <c:v>April 2008</c:v>
                </c:pt>
                <c:pt idx="100">
                  <c:v>May 2008</c:v>
                </c:pt>
                <c:pt idx="101">
                  <c:v>June 2008</c:v>
                </c:pt>
                <c:pt idx="102">
                  <c:v>July 2008</c:v>
                </c:pt>
                <c:pt idx="103">
                  <c:v>August 2008</c:v>
                </c:pt>
                <c:pt idx="104">
                  <c:v>September 2008</c:v>
                </c:pt>
                <c:pt idx="105">
                  <c:v>October 2008</c:v>
                </c:pt>
                <c:pt idx="106">
                  <c:v>November 2008</c:v>
                </c:pt>
                <c:pt idx="107">
                  <c:v>December 2008</c:v>
                </c:pt>
                <c:pt idx="108">
                  <c:v>January 2009</c:v>
                </c:pt>
                <c:pt idx="109">
                  <c:v>February 2009</c:v>
                </c:pt>
                <c:pt idx="110">
                  <c:v>March 2009</c:v>
                </c:pt>
                <c:pt idx="111">
                  <c:v>April 2009</c:v>
                </c:pt>
                <c:pt idx="112">
                  <c:v>May 2009</c:v>
                </c:pt>
                <c:pt idx="113">
                  <c:v>June 2009</c:v>
                </c:pt>
                <c:pt idx="114">
                  <c:v>July 2009</c:v>
                </c:pt>
                <c:pt idx="115">
                  <c:v>August 2009</c:v>
                </c:pt>
                <c:pt idx="116">
                  <c:v>September 2009</c:v>
                </c:pt>
                <c:pt idx="117">
                  <c:v>October 2009</c:v>
                </c:pt>
                <c:pt idx="118">
                  <c:v>November 2009</c:v>
                </c:pt>
                <c:pt idx="119">
                  <c:v>December 2009</c:v>
                </c:pt>
                <c:pt idx="120">
                  <c:v>January 2010</c:v>
                </c:pt>
                <c:pt idx="121">
                  <c:v>February 2010</c:v>
                </c:pt>
                <c:pt idx="122">
                  <c:v>March 2010</c:v>
                </c:pt>
                <c:pt idx="123">
                  <c:v>April 2010</c:v>
                </c:pt>
                <c:pt idx="124">
                  <c:v>May 2010</c:v>
                </c:pt>
                <c:pt idx="125">
                  <c:v>June 2010</c:v>
                </c:pt>
                <c:pt idx="126">
                  <c:v>July 2010</c:v>
                </c:pt>
                <c:pt idx="127">
                  <c:v>August 2010</c:v>
                </c:pt>
                <c:pt idx="128">
                  <c:v>September 2010</c:v>
                </c:pt>
                <c:pt idx="129">
                  <c:v>October 2010</c:v>
                </c:pt>
                <c:pt idx="130">
                  <c:v>November 2010</c:v>
                </c:pt>
                <c:pt idx="131">
                  <c:v>December 2010</c:v>
                </c:pt>
                <c:pt idx="132">
                  <c:v>January 2011</c:v>
                </c:pt>
                <c:pt idx="133">
                  <c:v>February 2011</c:v>
                </c:pt>
                <c:pt idx="134">
                  <c:v>March 2011</c:v>
                </c:pt>
                <c:pt idx="135">
                  <c:v>April 2011</c:v>
                </c:pt>
                <c:pt idx="136">
                  <c:v>May 2011</c:v>
                </c:pt>
                <c:pt idx="137">
                  <c:v>June 2011</c:v>
                </c:pt>
                <c:pt idx="138">
                  <c:v>July 2011</c:v>
                </c:pt>
                <c:pt idx="139">
                  <c:v>August 2011</c:v>
                </c:pt>
                <c:pt idx="140">
                  <c:v>September 2011</c:v>
                </c:pt>
                <c:pt idx="141">
                  <c:v>October 2011</c:v>
                </c:pt>
                <c:pt idx="142">
                  <c:v>November 2011</c:v>
                </c:pt>
                <c:pt idx="143">
                  <c:v>December 2011</c:v>
                </c:pt>
                <c:pt idx="144">
                  <c:v>January 2012</c:v>
                </c:pt>
                <c:pt idx="145">
                  <c:v>February 2012</c:v>
                </c:pt>
                <c:pt idx="146">
                  <c:v>March 2012</c:v>
                </c:pt>
                <c:pt idx="147">
                  <c:v>April 2012</c:v>
                </c:pt>
                <c:pt idx="148">
                  <c:v>May 2012</c:v>
                </c:pt>
                <c:pt idx="149">
                  <c:v>June 2012</c:v>
                </c:pt>
                <c:pt idx="150">
                  <c:v>July 2012</c:v>
                </c:pt>
                <c:pt idx="151">
                  <c:v>August 2012</c:v>
                </c:pt>
                <c:pt idx="152">
                  <c:v>September 2012</c:v>
                </c:pt>
                <c:pt idx="153">
                  <c:v>October 2012</c:v>
                </c:pt>
                <c:pt idx="154">
                  <c:v>November 2012</c:v>
                </c:pt>
                <c:pt idx="155">
                  <c:v>December 2012</c:v>
                </c:pt>
                <c:pt idx="156">
                  <c:v>January 2013</c:v>
                </c:pt>
                <c:pt idx="157">
                  <c:v>February 2013</c:v>
                </c:pt>
                <c:pt idx="158">
                  <c:v>March 2013</c:v>
                </c:pt>
                <c:pt idx="159">
                  <c:v>April 2013</c:v>
                </c:pt>
                <c:pt idx="160">
                  <c:v>May 2013</c:v>
                </c:pt>
                <c:pt idx="161">
                  <c:v>June 2013</c:v>
                </c:pt>
                <c:pt idx="162">
                  <c:v>July 2013</c:v>
                </c:pt>
                <c:pt idx="163">
                  <c:v>August 2013</c:v>
                </c:pt>
                <c:pt idx="164">
                  <c:v>September 2013</c:v>
                </c:pt>
                <c:pt idx="165">
                  <c:v>October 2013</c:v>
                </c:pt>
                <c:pt idx="166">
                  <c:v>November 2013</c:v>
                </c:pt>
                <c:pt idx="167">
                  <c:v>December 2013</c:v>
                </c:pt>
                <c:pt idx="168">
                  <c:v>January 2014</c:v>
                </c:pt>
                <c:pt idx="169">
                  <c:v>February 2014</c:v>
                </c:pt>
                <c:pt idx="170">
                  <c:v>March 2014</c:v>
                </c:pt>
                <c:pt idx="171">
                  <c:v>April 2014</c:v>
                </c:pt>
                <c:pt idx="172">
                  <c:v>May 2014</c:v>
                </c:pt>
                <c:pt idx="173">
                  <c:v>June 2014</c:v>
                </c:pt>
                <c:pt idx="174">
                  <c:v>July 2014</c:v>
                </c:pt>
                <c:pt idx="175">
                  <c:v>August 2014</c:v>
                </c:pt>
                <c:pt idx="176">
                  <c:v>September 2014</c:v>
                </c:pt>
                <c:pt idx="177">
                  <c:v>October 2014</c:v>
                </c:pt>
                <c:pt idx="178">
                  <c:v>November 2014</c:v>
                </c:pt>
                <c:pt idx="179">
                  <c:v>December 2014</c:v>
                </c:pt>
                <c:pt idx="180">
                  <c:v>January 2015</c:v>
                </c:pt>
                <c:pt idx="181">
                  <c:v>February 2015</c:v>
                </c:pt>
                <c:pt idx="182">
                  <c:v>March 2015</c:v>
                </c:pt>
                <c:pt idx="183">
                  <c:v>April 2015</c:v>
                </c:pt>
                <c:pt idx="184">
                  <c:v>May 2015</c:v>
                </c:pt>
                <c:pt idx="185">
                  <c:v>June 2015</c:v>
                </c:pt>
                <c:pt idx="186">
                  <c:v>July 2015</c:v>
                </c:pt>
                <c:pt idx="187">
                  <c:v>August 2015</c:v>
                </c:pt>
                <c:pt idx="188">
                  <c:v>September 2015</c:v>
                </c:pt>
                <c:pt idx="189">
                  <c:v>October 2015</c:v>
                </c:pt>
                <c:pt idx="190">
                  <c:v>November 2015</c:v>
                </c:pt>
                <c:pt idx="191">
                  <c:v>December 2015</c:v>
                </c:pt>
                <c:pt idx="192">
                  <c:v>January 2016</c:v>
                </c:pt>
                <c:pt idx="193">
                  <c:v>February 2016</c:v>
                </c:pt>
                <c:pt idx="194">
                  <c:v>March 2016</c:v>
                </c:pt>
                <c:pt idx="195">
                  <c:v>April 2016</c:v>
                </c:pt>
                <c:pt idx="196">
                  <c:v>May 2016</c:v>
                </c:pt>
                <c:pt idx="197">
                  <c:v>June 2016</c:v>
                </c:pt>
                <c:pt idx="198">
                  <c:v>July 2016</c:v>
                </c:pt>
                <c:pt idx="199">
                  <c:v>August 2016</c:v>
                </c:pt>
                <c:pt idx="200">
                  <c:v>September 2016</c:v>
                </c:pt>
                <c:pt idx="201">
                  <c:v>October 2016</c:v>
                </c:pt>
                <c:pt idx="202">
                  <c:v>November 2016</c:v>
                </c:pt>
                <c:pt idx="203">
                  <c:v>December 2016</c:v>
                </c:pt>
                <c:pt idx="204">
                  <c:v>January 2017</c:v>
                </c:pt>
                <c:pt idx="205">
                  <c:v>February 2017</c:v>
                </c:pt>
                <c:pt idx="206">
                  <c:v>March 2017</c:v>
                </c:pt>
                <c:pt idx="207">
                  <c:v>April 2017</c:v>
                </c:pt>
                <c:pt idx="208">
                  <c:v>May 2017</c:v>
                </c:pt>
                <c:pt idx="209">
                  <c:v>June 2017</c:v>
                </c:pt>
                <c:pt idx="210">
                  <c:v>July 2017</c:v>
                </c:pt>
                <c:pt idx="211">
                  <c:v>August 2017</c:v>
                </c:pt>
                <c:pt idx="212">
                  <c:v>September 2017</c:v>
                </c:pt>
                <c:pt idx="213">
                  <c:v>October 2017</c:v>
                </c:pt>
                <c:pt idx="214">
                  <c:v>November 2017</c:v>
                </c:pt>
                <c:pt idx="215">
                  <c:v>December 2017</c:v>
                </c:pt>
                <c:pt idx="216">
                  <c:v>January 2018</c:v>
                </c:pt>
                <c:pt idx="217">
                  <c:v>February 2018</c:v>
                </c:pt>
                <c:pt idx="218">
                  <c:v>March 2018</c:v>
                </c:pt>
                <c:pt idx="219">
                  <c:v>April 2018</c:v>
                </c:pt>
                <c:pt idx="220">
                  <c:v>May 2018</c:v>
                </c:pt>
                <c:pt idx="221">
                  <c:v>June 2018</c:v>
                </c:pt>
                <c:pt idx="222">
                  <c:v>July 2018</c:v>
                </c:pt>
                <c:pt idx="223">
                  <c:v>August 2018</c:v>
                </c:pt>
                <c:pt idx="224">
                  <c:v>September 2018</c:v>
                </c:pt>
                <c:pt idx="225">
                  <c:v>October 2018</c:v>
                </c:pt>
                <c:pt idx="226">
                  <c:v>November 2018</c:v>
                </c:pt>
                <c:pt idx="227">
                  <c:v>December 2018</c:v>
                </c:pt>
                <c:pt idx="228">
                  <c:v>January 2019</c:v>
                </c:pt>
                <c:pt idx="229">
                  <c:v>February 2019</c:v>
                </c:pt>
                <c:pt idx="230">
                  <c:v>March 2019</c:v>
                </c:pt>
                <c:pt idx="231">
                  <c:v>April 2019</c:v>
                </c:pt>
                <c:pt idx="232">
                  <c:v>May 2019</c:v>
                </c:pt>
                <c:pt idx="233">
                  <c:v>June 2019</c:v>
                </c:pt>
                <c:pt idx="234">
                  <c:v>July 2019</c:v>
                </c:pt>
                <c:pt idx="235">
                  <c:v>August 2019</c:v>
                </c:pt>
                <c:pt idx="236">
                  <c:v>September 2019</c:v>
                </c:pt>
                <c:pt idx="237">
                  <c:v>October 2019</c:v>
                </c:pt>
                <c:pt idx="238">
                  <c:v>November 2019</c:v>
                </c:pt>
                <c:pt idx="239">
                  <c:v>December 2019</c:v>
                </c:pt>
                <c:pt idx="240">
                  <c:v>January 2020</c:v>
                </c:pt>
                <c:pt idx="241">
                  <c:v>February 2020</c:v>
                </c:pt>
                <c:pt idx="242">
                  <c:v>March 2020</c:v>
                </c:pt>
                <c:pt idx="243">
                  <c:v>April 2020</c:v>
                </c:pt>
                <c:pt idx="244">
                  <c:v>May 2020</c:v>
                </c:pt>
                <c:pt idx="245">
                  <c:v>June 2020</c:v>
                </c:pt>
                <c:pt idx="246">
                  <c:v>July 2020</c:v>
                </c:pt>
                <c:pt idx="247">
                  <c:v>August 2020</c:v>
                </c:pt>
                <c:pt idx="248">
                  <c:v>September 2020</c:v>
                </c:pt>
                <c:pt idx="249">
                  <c:v>October 2020</c:v>
                </c:pt>
                <c:pt idx="250">
                  <c:v>November 2020</c:v>
                </c:pt>
                <c:pt idx="251">
                  <c:v>December 2020</c:v>
                </c:pt>
                <c:pt idx="252">
                  <c:v>January 2021</c:v>
                </c:pt>
                <c:pt idx="253">
                  <c:v>February 2021</c:v>
                </c:pt>
                <c:pt idx="254">
                  <c:v>March 2021</c:v>
                </c:pt>
                <c:pt idx="255">
                  <c:v>April 2021</c:v>
                </c:pt>
                <c:pt idx="256">
                  <c:v>May 2021</c:v>
                </c:pt>
                <c:pt idx="257">
                  <c:v>June 2021</c:v>
                </c:pt>
                <c:pt idx="258">
                  <c:v>July 2021</c:v>
                </c:pt>
                <c:pt idx="259">
                  <c:v>August 2021</c:v>
                </c:pt>
                <c:pt idx="260">
                  <c:v>September 2021</c:v>
                </c:pt>
                <c:pt idx="261">
                  <c:v>October 2021</c:v>
                </c:pt>
                <c:pt idx="262">
                  <c:v>November 2021</c:v>
                </c:pt>
                <c:pt idx="263">
                  <c:v>December 2021</c:v>
                </c:pt>
                <c:pt idx="264">
                  <c:v>January 2022</c:v>
                </c:pt>
                <c:pt idx="265">
                  <c:v>February 2022</c:v>
                </c:pt>
                <c:pt idx="266">
                  <c:v>March 2022</c:v>
                </c:pt>
                <c:pt idx="267">
                  <c:v>April 2022</c:v>
                </c:pt>
                <c:pt idx="268">
                  <c:v>May 2022</c:v>
                </c:pt>
                <c:pt idx="269">
                  <c:v>June 2022</c:v>
                </c:pt>
                <c:pt idx="270">
                  <c:v>July 2022</c:v>
                </c:pt>
                <c:pt idx="271">
                  <c:v>August 2022</c:v>
                </c:pt>
                <c:pt idx="272">
                  <c:v>September 2022</c:v>
                </c:pt>
                <c:pt idx="273">
                  <c:v>October 2022</c:v>
                </c:pt>
                <c:pt idx="274">
                  <c:v>November 2022</c:v>
                </c:pt>
                <c:pt idx="275">
                  <c:v>December 2022</c:v>
                </c:pt>
                <c:pt idx="276">
                  <c:v>January 2023</c:v>
                </c:pt>
                <c:pt idx="277">
                  <c:v>February 2023</c:v>
                </c:pt>
                <c:pt idx="278">
                  <c:v>March 2023</c:v>
                </c:pt>
                <c:pt idx="279">
                  <c:v>April 2023</c:v>
                </c:pt>
                <c:pt idx="280">
                  <c:v>May 2023</c:v>
                </c:pt>
                <c:pt idx="281">
                  <c:v>June 2023</c:v>
                </c:pt>
                <c:pt idx="282">
                  <c:v>July 2023</c:v>
                </c:pt>
                <c:pt idx="283">
                  <c:v>August 2023</c:v>
                </c:pt>
                <c:pt idx="284">
                  <c:v>September 2023</c:v>
                </c:pt>
                <c:pt idx="285">
                  <c:v>October 2023</c:v>
                </c:pt>
                <c:pt idx="286">
                  <c:v>November 2023</c:v>
                </c:pt>
                <c:pt idx="287">
                  <c:v>December 2023</c:v>
                </c:pt>
                <c:pt idx="288">
                  <c:v>January 2024</c:v>
                </c:pt>
                <c:pt idx="289">
                  <c:v>February 2024</c:v>
                </c:pt>
                <c:pt idx="290">
                  <c:v>March 2024</c:v>
                </c:pt>
                <c:pt idx="291">
                  <c:v>April 2024</c:v>
                </c:pt>
                <c:pt idx="292">
                  <c:v>May 2024</c:v>
                </c:pt>
                <c:pt idx="293">
                  <c:v>June 2024</c:v>
                </c:pt>
                <c:pt idx="294">
                  <c:v>July 2024</c:v>
                </c:pt>
                <c:pt idx="295">
                  <c:v>August 2024</c:v>
                </c:pt>
                <c:pt idx="296">
                  <c:v>September 2024</c:v>
                </c:pt>
                <c:pt idx="297">
                  <c:v>October 2024</c:v>
                </c:pt>
                <c:pt idx="298">
                  <c:v>November 2024</c:v>
                </c:pt>
                <c:pt idx="299">
                  <c:v>December 2024</c:v>
                </c:pt>
                <c:pt idx="300">
                  <c:v>January 2025</c:v>
                </c:pt>
                <c:pt idx="301">
                  <c:v>February 2025</c:v>
                </c:pt>
                <c:pt idx="302">
                  <c:v>March 2025</c:v>
                </c:pt>
                <c:pt idx="303">
                  <c:v>April 2025</c:v>
                </c:pt>
                <c:pt idx="304">
                  <c:v>May 2025</c:v>
                </c:pt>
                <c:pt idx="305">
                  <c:v>June 2025</c:v>
                </c:pt>
              </c:strCache>
            </c:strRef>
          </c:cat>
          <c:val>
            <c:numRef>
              <c:f>'Vehicle diesel Forecast'!$F$6:$F$311</c:f>
              <c:numCache>
                <c:formatCode>#,##0.00</c:formatCode>
                <c:ptCount val="306"/>
                <c:pt idx="0">
                  <c:v>583.35</c:v>
                </c:pt>
                <c:pt idx="1">
                  <c:v>578.77</c:v>
                </c:pt>
                <c:pt idx="2">
                  <c:v>578.12</c:v>
                </c:pt>
                <c:pt idx="3">
                  <c:v>566.99</c:v>
                </c:pt>
                <c:pt idx="4">
                  <c:v>548.97</c:v>
                </c:pt>
                <c:pt idx="5">
                  <c:v>584.16999999999996</c:v>
                </c:pt>
                <c:pt idx="6">
                  <c:v>581.66</c:v>
                </c:pt>
                <c:pt idx="7">
                  <c:v>618.67999999999995</c:v>
                </c:pt>
                <c:pt idx="8">
                  <c:v>648.05999999999995</c:v>
                </c:pt>
                <c:pt idx="9">
                  <c:v>692.18</c:v>
                </c:pt>
                <c:pt idx="10">
                  <c:v>689.9</c:v>
                </c:pt>
                <c:pt idx="11">
                  <c:v>682.46</c:v>
                </c:pt>
                <c:pt idx="12">
                  <c:v>660.99</c:v>
                </c:pt>
                <c:pt idx="13">
                  <c:v>658.18</c:v>
                </c:pt>
                <c:pt idx="14">
                  <c:v>656.25</c:v>
                </c:pt>
                <c:pt idx="15">
                  <c:v>663.57</c:v>
                </c:pt>
                <c:pt idx="16">
                  <c:v>645.4</c:v>
                </c:pt>
                <c:pt idx="17">
                  <c:v>644.54999999999995</c:v>
                </c:pt>
                <c:pt idx="18">
                  <c:v>651.61</c:v>
                </c:pt>
                <c:pt idx="19">
                  <c:v>649.42999999999995</c:v>
                </c:pt>
                <c:pt idx="20">
                  <c:v>650.29</c:v>
                </c:pt>
                <c:pt idx="21">
                  <c:v>651.45000000000005</c:v>
                </c:pt>
                <c:pt idx="22">
                  <c:v>618.03</c:v>
                </c:pt>
                <c:pt idx="23">
                  <c:v>585.16999999999996</c:v>
                </c:pt>
                <c:pt idx="24">
                  <c:v>597.91</c:v>
                </c:pt>
                <c:pt idx="25">
                  <c:v>600.11</c:v>
                </c:pt>
                <c:pt idx="26">
                  <c:v>609.21</c:v>
                </c:pt>
                <c:pt idx="27">
                  <c:v>652.75</c:v>
                </c:pt>
                <c:pt idx="28">
                  <c:v>681.37</c:v>
                </c:pt>
                <c:pt idx="29">
                  <c:v>679.23</c:v>
                </c:pt>
                <c:pt idx="30">
                  <c:v>698.63</c:v>
                </c:pt>
                <c:pt idx="31">
                  <c:v>696.58</c:v>
                </c:pt>
                <c:pt idx="32">
                  <c:v>696.55</c:v>
                </c:pt>
                <c:pt idx="33">
                  <c:v>725.88</c:v>
                </c:pt>
                <c:pt idx="34">
                  <c:v>752.05</c:v>
                </c:pt>
                <c:pt idx="35">
                  <c:v>740.7</c:v>
                </c:pt>
                <c:pt idx="36">
                  <c:v>766.26</c:v>
                </c:pt>
                <c:pt idx="37">
                  <c:v>790.05</c:v>
                </c:pt>
                <c:pt idx="38">
                  <c:v>811.52</c:v>
                </c:pt>
                <c:pt idx="39">
                  <c:v>774.6</c:v>
                </c:pt>
                <c:pt idx="40">
                  <c:v>741.85</c:v>
                </c:pt>
                <c:pt idx="41">
                  <c:v>731.73</c:v>
                </c:pt>
                <c:pt idx="42">
                  <c:v>757.67</c:v>
                </c:pt>
                <c:pt idx="43">
                  <c:v>760.28</c:v>
                </c:pt>
                <c:pt idx="44">
                  <c:v>762.32</c:v>
                </c:pt>
                <c:pt idx="45">
                  <c:v>766.42</c:v>
                </c:pt>
                <c:pt idx="46">
                  <c:v>791.54</c:v>
                </c:pt>
                <c:pt idx="47">
                  <c:v>810.12</c:v>
                </c:pt>
                <c:pt idx="48">
                  <c:v>832.71</c:v>
                </c:pt>
                <c:pt idx="49">
                  <c:v>848.81</c:v>
                </c:pt>
                <c:pt idx="50">
                  <c:v>849.46</c:v>
                </c:pt>
                <c:pt idx="51">
                  <c:v>851.54</c:v>
                </c:pt>
                <c:pt idx="52">
                  <c:v>868.47</c:v>
                </c:pt>
                <c:pt idx="53">
                  <c:v>878.53</c:v>
                </c:pt>
                <c:pt idx="54">
                  <c:v>928.47</c:v>
                </c:pt>
                <c:pt idx="55">
                  <c:v>960.12</c:v>
                </c:pt>
                <c:pt idx="56">
                  <c:v>964.59</c:v>
                </c:pt>
                <c:pt idx="57">
                  <c:v>981.09</c:v>
                </c:pt>
                <c:pt idx="58">
                  <c:v>978.18</c:v>
                </c:pt>
                <c:pt idx="59">
                  <c:v>939.26</c:v>
                </c:pt>
                <c:pt idx="60">
                  <c:v>930.29</c:v>
                </c:pt>
                <c:pt idx="61">
                  <c:v>945.16</c:v>
                </c:pt>
                <c:pt idx="62">
                  <c:v>995.67</c:v>
                </c:pt>
                <c:pt idx="63">
                  <c:v>1035.5</c:v>
                </c:pt>
                <c:pt idx="64">
                  <c:v>1015.7</c:v>
                </c:pt>
                <c:pt idx="65">
                  <c:v>1035</c:v>
                </c:pt>
                <c:pt idx="66">
                  <c:v>1134.98</c:v>
                </c:pt>
                <c:pt idx="67">
                  <c:v>1153.69</c:v>
                </c:pt>
                <c:pt idx="68">
                  <c:v>1193.5899999999999</c:v>
                </c:pt>
                <c:pt idx="69">
                  <c:v>1192.02</c:v>
                </c:pt>
                <c:pt idx="70">
                  <c:v>1155.4100000000001</c:v>
                </c:pt>
                <c:pt idx="71">
                  <c:v>1136.19</c:v>
                </c:pt>
                <c:pt idx="72">
                  <c:v>1156.6199999999999</c:v>
                </c:pt>
                <c:pt idx="73">
                  <c:v>1160.8399999999999</c:v>
                </c:pt>
                <c:pt idx="74">
                  <c:v>1170.28</c:v>
                </c:pt>
                <c:pt idx="75">
                  <c:v>1211.25</c:v>
                </c:pt>
                <c:pt idx="76">
                  <c:v>1251.26</c:v>
                </c:pt>
                <c:pt idx="77">
                  <c:v>1250.1099999999999</c:v>
                </c:pt>
                <c:pt idx="78">
                  <c:v>1295.58</c:v>
                </c:pt>
                <c:pt idx="79">
                  <c:v>1298.3900000000001</c:v>
                </c:pt>
                <c:pt idx="80">
                  <c:v>1271.6199999999999</c:v>
                </c:pt>
                <c:pt idx="81">
                  <c:v>1209.31</c:v>
                </c:pt>
                <c:pt idx="82">
                  <c:v>1186.67</c:v>
                </c:pt>
                <c:pt idx="83">
                  <c:v>1181.78</c:v>
                </c:pt>
                <c:pt idx="84">
                  <c:v>1170.1600000000001</c:v>
                </c:pt>
                <c:pt idx="85">
                  <c:v>1164.3699999999999</c:v>
                </c:pt>
                <c:pt idx="86">
                  <c:v>1185.8499999999999</c:v>
                </c:pt>
                <c:pt idx="87">
                  <c:v>1215.32</c:v>
                </c:pt>
                <c:pt idx="88">
                  <c:v>1238.5</c:v>
                </c:pt>
                <c:pt idx="89">
                  <c:v>1248.58</c:v>
                </c:pt>
                <c:pt idx="90">
                  <c:v>1256.43</c:v>
                </c:pt>
                <c:pt idx="91">
                  <c:v>1289.47</c:v>
                </c:pt>
                <c:pt idx="92">
                  <c:v>1294.71</c:v>
                </c:pt>
                <c:pt idx="93">
                  <c:v>1340.49</c:v>
                </c:pt>
                <c:pt idx="94">
                  <c:v>1404.45</c:v>
                </c:pt>
                <c:pt idx="95">
                  <c:v>1435.46</c:v>
                </c:pt>
                <c:pt idx="96">
                  <c:v>1456.37</c:v>
                </c:pt>
                <c:pt idx="97">
                  <c:v>1456.43</c:v>
                </c:pt>
                <c:pt idx="98">
                  <c:v>1503.91</c:v>
                </c:pt>
                <c:pt idx="99">
                  <c:v>1611.13</c:v>
                </c:pt>
                <c:pt idx="100">
                  <c:v>1768.06</c:v>
                </c:pt>
                <c:pt idx="101">
                  <c:v>1910.28</c:v>
                </c:pt>
                <c:pt idx="102">
                  <c:v>1919.23</c:v>
                </c:pt>
                <c:pt idx="103">
                  <c:v>1766.31</c:v>
                </c:pt>
                <c:pt idx="104">
                  <c:v>1663.89</c:v>
                </c:pt>
                <c:pt idx="105">
                  <c:v>1601.5</c:v>
                </c:pt>
                <c:pt idx="106">
                  <c:v>1416.43</c:v>
                </c:pt>
                <c:pt idx="107">
                  <c:v>1303.1199999999999</c:v>
                </c:pt>
                <c:pt idx="108">
                  <c:v>1304.8900000000001</c:v>
                </c:pt>
                <c:pt idx="109">
                  <c:v>1322.07</c:v>
                </c:pt>
                <c:pt idx="110">
                  <c:v>1303.8499999999999</c:v>
                </c:pt>
                <c:pt idx="111">
                  <c:v>1330.09</c:v>
                </c:pt>
                <c:pt idx="112">
                  <c:v>1321.43</c:v>
                </c:pt>
                <c:pt idx="113">
                  <c:v>1389.39</c:v>
                </c:pt>
                <c:pt idx="114">
                  <c:v>1428.01</c:v>
                </c:pt>
                <c:pt idx="115">
                  <c:v>1447.93</c:v>
                </c:pt>
                <c:pt idx="116">
                  <c:v>1452.68</c:v>
                </c:pt>
                <c:pt idx="117">
                  <c:v>1409.16</c:v>
                </c:pt>
                <c:pt idx="118">
                  <c:v>1451.89</c:v>
                </c:pt>
                <c:pt idx="119">
                  <c:v>1441.25</c:v>
                </c:pt>
                <c:pt idx="120">
                  <c:v>1449.66</c:v>
                </c:pt>
                <c:pt idx="121">
                  <c:v>1442.87</c:v>
                </c:pt>
                <c:pt idx="122">
                  <c:v>1469.17</c:v>
                </c:pt>
                <c:pt idx="123">
                  <c:v>1507.15</c:v>
                </c:pt>
                <c:pt idx="124">
                  <c:v>1521.99</c:v>
                </c:pt>
                <c:pt idx="125">
                  <c:v>1508.69</c:v>
                </c:pt>
                <c:pt idx="126">
                  <c:v>1518.18</c:v>
                </c:pt>
                <c:pt idx="127">
                  <c:v>1512.86</c:v>
                </c:pt>
                <c:pt idx="128">
                  <c:v>1499.16</c:v>
                </c:pt>
                <c:pt idx="129">
                  <c:v>1499.97</c:v>
                </c:pt>
                <c:pt idx="130">
                  <c:v>1518.01</c:v>
                </c:pt>
                <c:pt idx="131">
                  <c:v>1570.14</c:v>
                </c:pt>
                <c:pt idx="132">
                  <c:v>1621.73</c:v>
                </c:pt>
                <c:pt idx="133">
                  <c:v>1651.65</c:v>
                </c:pt>
                <c:pt idx="134">
                  <c:v>1755.92</c:v>
                </c:pt>
                <c:pt idx="135">
                  <c:v>1792.75</c:v>
                </c:pt>
                <c:pt idx="136">
                  <c:v>1772.88</c:v>
                </c:pt>
                <c:pt idx="137">
                  <c:v>1736.25</c:v>
                </c:pt>
                <c:pt idx="138">
                  <c:v>1754.36</c:v>
                </c:pt>
                <c:pt idx="139">
                  <c:v>1757.89</c:v>
                </c:pt>
                <c:pt idx="140">
                  <c:v>1746.28</c:v>
                </c:pt>
                <c:pt idx="141">
                  <c:v>1772.47</c:v>
                </c:pt>
                <c:pt idx="142">
                  <c:v>1788.03</c:v>
                </c:pt>
                <c:pt idx="143">
                  <c:v>1792.34</c:v>
                </c:pt>
                <c:pt idx="144">
                  <c:v>1805.14</c:v>
                </c:pt>
                <c:pt idx="145">
                  <c:v>1828.8</c:v>
                </c:pt>
                <c:pt idx="146">
                  <c:v>1853.55</c:v>
                </c:pt>
                <c:pt idx="147">
                  <c:v>1865.56</c:v>
                </c:pt>
                <c:pt idx="148">
                  <c:v>1839.61</c:v>
                </c:pt>
                <c:pt idx="149">
                  <c:v>1777.7</c:v>
                </c:pt>
                <c:pt idx="150">
                  <c:v>1726.59</c:v>
                </c:pt>
                <c:pt idx="151">
                  <c:v>1784.78</c:v>
                </c:pt>
                <c:pt idx="152">
                  <c:v>1836.55</c:v>
                </c:pt>
                <c:pt idx="153">
                  <c:v>1820.8</c:v>
                </c:pt>
                <c:pt idx="154">
                  <c:v>1777.65</c:v>
                </c:pt>
                <c:pt idx="155">
                  <c:v>1759.92</c:v>
                </c:pt>
                <c:pt idx="156">
                  <c:v>1749.59</c:v>
                </c:pt>
                <c:pt idx="157">
                  <c:v>1766.73</c:v>
                </c:pt>
                <c:pt idx="158">
                  <c:v>1785.96</c:v>
                </c:pt>
                <c:pt idx="159">
                  <c:v>1745.21</c:v>
                </c:pt>
                <c:pt idx="160">
                  <c:v>1699.44</c:v>
                </c:pt>
                <c:pt idx="161">
                  <c:v>1701.02</c:v>
                </c:pt>
                <c:pt idx="162">
                  <c:v>1729.69</c:v>
                </c:pt>
                <c:pt idx="163">
                  <c:v>1743.62</c:v>
                </c:pt>
                <c:pt idx="164">
                  <c:v>1734.29</c:v>
                </c:pt>
                <c:pt idx="165">
                  <c:v>1708.68</c:v>
                </c:pt>
                <c:pt idx="166">
                  <c:v>1692.86</c:v>
                </c:pt>
                <c:pt idx="167">
                  <c:v>1699.13</c:v>
                </c:pt>
                <c:pt idx="168">
                  <c:v>1705.09</c:v>
                </c:pt>
                <c:pt idx="169">
                  <c:v>1698.49</c:v>
                </c:pt>
                <c:pt idx="170">
                  <c:v>1696.03</c:v>
                </c:pt>
                <c:pt idx="171">
                  <c:v>1688.93</c:v>
                </c:pt>
                <c:pt idx="172">
                  <c:v>1680.9</c:v>
                </c:pt>
                <c:pt idx="173">
                  <c:v>1670.23</c:v>
                </c:pt>
                <c:pt idx="174">
                  <c:v>1661.47</c:v>
                </c:pt>
                <c:pt idx="175">
                  <c:v>1644.45</c:v>
                </c:pt>
                <c:pt idx="176">
                  <c:v>1618.07</c:v>
                </c:pt>
                <c:pt idx="177">
                  <c:v>1584.95</c:v>
                </c:pt>
                <c:pt idx="178">
                  <c:v>1534.25</c:v>
                </c:pt>
                <c:pt idx="179">
                  <c:v>1461.04</c:v>
                </c:pt>
                <c:pt idx="180">
                  <c:v>1330.47</c:v>
                </c:pt>
                <c:pt idx="181">
                  <c:v>1277.1199999999999</c:v>
                </c:pt>
                <c:pt idx="182">
                  <c:v>1326.82</c:v>
                </c:pt>
                <c:pt idx="183">
                  <c:v>1320.18</c:v>
                </c:pt>
                <c:pt idx="184">
                  <c:v>1343.53</c:v>
                </c:pt>
                <c:pt idx="185">
                  <c:v>1368.8</c:v>
                </c:pt>
                <c:pt idx="186">
                  <c:v>1354.65</c:v>
                </c:pt>
                <c:pt idx="187">
                  <c:v>1307.77</c:v>
                </c:pt>
                <c:pt idx="188">
                  <c:v>1263.79</c:v>
                </c:pt>
                <c:pt idx="189">
                  <c:v>1251.92</c:v>
                </c:pt>
                <c:pt idx="190">
                  <c:v>1234.95</c:v>
                </c:pt>
                <c:pt idx="191">
                  <c:v>1211.03</c:v>
                </c:pt>
                <c:pt idx="192">
                  <c:v>1157.33</c:v>
                </c:pt>
                <c:pt idx="193">
                  <c:v>1101.1199999999999</c:v>
                </c:pt>
                <c:pt idx="194">
                  <c:v>1103.1500000000001</c:v>
                </c:pt>
                <c:pt idx="195">
                  <c:v>1121.3599999999999</c:v>
                </c:pt>
                <c:pt idx="196">
                  <c:v>1157.9100000000001</c:v>
                </c:pt>
                <c:pt idx="197">
                  <c:v>1225.25</c:v>
                </c:pt>
                <c:pt idx="198">
                  <c:v>1228.3699999999999</c:v>
                </c:pt>
                <c:pt idx="199">
                  <c:v>1207.22</c:v>
                </c:pt>
                <c:pt idx="200">
                  <c:v>1203.04</c:v>
                </c:pt>
                <c:pt idx="201">
                  <c:v>1211.1400000000001</c:v>
                </c:pt>
                <c:pt idx="202">
                  <c:v>1222.73</c:v>
                </c:pt>
                <c:pt idx="203">
                  <c:v>1249.6500000000001</c:v>
                </c:pt>
                <c:pt idx="204">
                  <c:v>1300.18</c:v>
                </c:pt>
                <c:pt idx="205">
                  <c:v>1307.5</c:v>
                </c:pt>
                <c:pt idx="206">
                  <c:v>1297.28</c:v>
                </c:pt>
                <c:pt idx="207">
                  <c:v>1277.8399999999999</c:v>
                </c:pt>
                <c:pt idx="208">
                  <c:v>1271.3900000000001</c:v>
                </c:pt>
                <c:pt idx="209">
                  <c:v>1251.47</c:v>
                </c:pt>
                <c:pt idx="210">
                  <c:v>1229.81</c:v>
                </c:pt>
                <c:pt idx="211">
                  <c:v>1244.8699999999999</c:v>
                </c:pt>
                <c:pt idx="212">
                  <c:v>1271.01</c:v>
                </c:pt>
                <c:pt idx="213">
                  <c:v>1295.6099999999999</c:v>
                </c:pt>
                <c:pt idx="214">
                  <c:v>1313.02</c:v>
                </c:pt>
                <c:pt idx="215">
                  <c:v>1332.35</c:v>
                </c:pt>
                <c:pt idx="216">
                  <c:v>1344.93</c:v>
                </c:pt>
                <c:pt idx="217">
                  <c:v>1360.41</c:v>
                </c:pt>
                <c:pt idx="218">
                  <c:v>1354.58</c:v>
                </c:pt>
                <c:pt idx="219">
                  <c:v>1349.06</c:v>
                </c:pt>
                <c:pt idx="220">
                  <c:v>1380.24</c:v>
                </c:pt>
                <c:pt idx="221">
                  <c:v>1410.01</c:v>
                </c:pt>
                <c:pt idx="222">
                  <c:v>1411.85</c:v>
                </c:pt>
                <c:pt idx="223">
                  <c:v>1419.13</c:v>
                </c:pt>
                <c:pt idx="224">
                  <c:v>1438.93</c:v>
                </c:pt>
                <c:pt idx="225">
                  <c:v>1485.02</c:v>
                </c:pt>
                <c:pt idx="226">
                  <c:v>1424.66</c:v>
                </c:pt>
                <c:pt idx="227">
                  <c:v>1324.11</c:v>
                </c:pt>
                <c:pt idx="228">
                  <c:v>1249.4100000000001</c:v>
                </c:pt>
                <c:pt idx="229">
                  <c:v>1242.9100000000001</c:v>
                </c:pt>
                <c:pt idx="230">
                  <c:v>1269.1600000000001</c:v>
                </c:pt>
                <c:pt idx="231">
                  <c:v>1316.42</c:v>
                </c:pt>
                <c:pt idx="232">
                  <c:v>1385.31</c:v>
                </c:pt>
                <c:pt idx="233">
                  <c:v>1379.77</c:v>
                </c:pt>
                <c:pt idx="234">
                  <c:v>1352.84</c:v>
                </c:pt>
                <c:pt idx="235">
                  <c:v>1351.92</c:v>
                </c:pt>
                <c:pt idx="236">
                  <c:v>1379.84</c:v>
                </c:pt>
                <c:pt idx="237">
                  <c:v>1387.73</c:v>
                </c:pt>
                <c:pt idx="238">
                  <c:v>1380.51</c:v>
                </c:pt>
                <c:pt idx="239">
                  <c:v>1385.42</c:v>
                </c:pt>
                <c:pt idx="240">
                  <c:v>1398.4</c:v>
                </c:pt>
                <c:pt idx="241">
                  <c:v>1369.85</c:v>
                </c:pt>
                <c:pt idx="242">
                  <c:v>1280.77</c:v>
                </c:pt>
                <c:pt idx="243">
                  <c:v>1132.44</c:v>
                </c:pt>
                <c:pt idx="244">
                  <c:v>1065.79</c:v>
                </c:pt>
                <c:pt idx="245">
                  <c:v>1127.9000000000001</c:v>
                </c:pt>
                <c:pt idx="246">
                  <c:v>1162.9000000000001</c:v>
                </c:pt>
                <c:pt idx="247">
                  <c:v>1163.56</c:v>
                </c:pt>
                <c:pt idx="248">
                  <c:v>1154.45</c:v>
                </c:pt>
                <c:pt idx="249">
                  <c:v>1133.96</c:v>
                </c:pt>
                <c:pt idx="250">
                  <c:v>1119.5999999999999</c:v>
                </c:pt>
                <c:pt idx="251">
                  <c:v>1168.32</c:v>
                </c:pt>
                <c:pt idx="252">
                  <c:v>1242.3499999999999</c:v>
                </c:pt>
                <c:pt idx="253">
                  <c:v>1263.3599999999999</c:v>
                </c:pt>
                <c:pt idx="254">
                  <c:v>1312.63</c:v>
                </c:pt>
                <c:pt idx="255">
                  <c:v>1332.74</c:v>
                </c:pt>
                <c:pt idx="256">
                  <c:v>1338.81</c:v>
                </c:pt>
                <c:pt idx="257">
                  <c:v>1374.36</c:v>
                </c:pt>
                <c:pt idx="258">
                  <c:v>1425.54</c:v>
                </c:pt>
                <c:pt idx="259">
                  <c:v>1440.54</c:v>
                </c:pt>
                <c:pt idx="260">
                  <c:v>1437.17</c:v>
                </c:pt>
                <c:pt idx="261">
                  <c:v>1509.29</c:v>
                </c:pt>
                <c:pt idx="262">
                  <c:v>1549.72</c:v>
                </c:pt>
                <c:pt idx="263">
                  <c:v>1468.9</c:v>
                </c:pt>
                <c:pt idx="264">
                  <c:v>1453.53</c:v>
                </c:pt>
                <c:pt idx="265">
                  <c:v>1536.64</c:v>
                </c:pt>
                <c:pt idx="266">
                  <c:v>1826.93</c:v>
                </c:pt>
                <c:pt idx="267">
                  <c:v>1906.42</c:v>
                </c:pt>
                <c:pt idx="268">
                  <c:v>1964.28</c:v>
                </c:pt>
                <c:pt idx="269">
                  <c:v>2089.0300000000002</c:v>
                </c:pt>
                <c:pt idx="270">
                  <c:v>2084.91</c:v>
                </c:pt>
                <c:pt idx="271">
                  <c:v>1889.31</c:v>
                </c:pt>
                <c:pt idx="272">
                  <c:v>1850.2</c:v>
                </c:pt>
                <c:pt idx="273">
                  <c:v>1838.34</c:v>
                </c:pt>
                <c:pt idx="274">
                  <c:v>1879.15</c:v>
                </c:pt>
                <c:pt idx="275">
                  <c:v>1783.21</c:v>
                </c:pt>
                <c:pt idx="276">
                  <c:v>1675.37</c:v>
                </c:pt>
                <c:pt idx="277">
                  <c:v>1606.41</c:v>
                </c:pt>
                <c:pt idx="278">
                  <c:v>1539.72</c:v>
                </c:pt>
                <c:pt idx="279">
                  <c:v>1535.7</c:v>
                </c:pt>
                <c:pt idx="280">
                  <c:v>1471.97</c:v>
                </c:pt>
                <c:pt idx="281">
                  <c:v>1394.48</c:v>
                </c:pt>
                <c:pt idx="282">
                  <c:v>1396.48</c:v>
                </c:pt>
                <c:pt idx="283">
                  <c:v>1573.16</c:v>
                </c:pt>
                <c:pt idx="284">
                  <c:v>1666.53</c:v>
                </c:pt>
                <c:pt idx="285">
                  <c:v>1690.31</c:v>
                </c:pt>
                <c:pt idx="286">
                  <c:v>1628.22</c:v>
                </c:pt>
                <c:pt idx="287">
                  <c:v>1526.31</c:v>
                </c:pt>
                <c:pt idx="288">
                  <c:v>1480.07</c:v>
                </c:pt>
                <c:pt idx="289">
                  <c:v>1517.75</c:v>
                </c:pt>
                <c:pt idx="290">
                  <c:v>1538.97</c:v>
                </c:pt>
                <c:pt idx="291">
                  <c:v>1557.77</c:v>
                </c:pt>
                <c:pt idx="292">
                  <c:v>1539.59</c:v>
                </c:pt>
                <c:pt idx="293">
                  <c:v>1487.54</c:v>
                </c:pt>
                <c:pt idx="294">
                  <c:v>1542.46</c:v>
                </c:pt>
                <c:pt idx="295">
                  <c:v>1528.85</c:v>
                </c:pt>
                <c:pt idx="296">
                  <c:v>1458.22</c:v>
                </c:pt>
                <c:pt idx="297">
                  <c:v>1421.44</c:v>
                </c:pt>
                <c:pt idx="298">
                  <c:v>1461.04</c:v>
                </c:pt>
                <c:pt idx="299">
                  <c:v>1497.25</c:v>
                </c:pt>
                <c:pt idx="300">
                  <c:v>1563.53</c:v>
                </c:pt>
                <c:pt idx="301">
                  <c:v>1594.01</c:v>
                </c:pt>
                <c:pt idx="302">
                  <c:v>1555.03</c:v>
                </c:pt>
                <c:pt idx="303">
                  <c:v>1513.21</c:v>
                </c:pt>
                <c:pt idx="304">
                  <c:v>1502.15</c:v>
                </c:pt>
                <c:pt idx="305">
                  <c:v>1505.43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2-493B-8D30-8FA7558103EE}"/>
            </c:ext>
          </c:extLst>
        </c:ser>
        <c:ser>
          <c:idx val="1"/>
          <c:order val="1"/>
          <c:tx>
            <c:strRef>
              <c:f>'Vehicle diesel Forecast'!$G$5</c:f>
              <c:strCache>
                <c:ptCount val="1"/>
                <c:pt idx="0">
                  <c:v>3 Months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'Vehicle diesel Forecast'!$E$6:$E$311</c:f>
              <c:strCache>
                <c:ptCount val="306"/>
                <c:pt idx="0">
                  <c:v>January 2000</c:v>
                </c:pt>
                <c:pt idx="1">
                  <c:v>February 2000</c:v>
                </c:pt>
                <c:pt idx="2">
                  <c:v>March 2000</c:v>
                </c:pt>
                <c:pt idx="3">
                  <c:v>April 2000</c:v>
                </c:pt>
                <c:pt idx="4">
                  <c:v>May 2000</c:v>
                </c:pt>
                <c:pt idx="5">
                  <c:v>June 2000</c:v>
                </c:pt>
                <c:pt idx="6">
                  <c:v>July 2000</c:v>
                </c:pt>
                <c:pt idx="7">
                  <c:v>August 2000</c:v>
                </c:pt>
                <c:pt idx="8">
                  <c:v>September 2000</c:v>
                </c:pt>
                <c:pt idx="9">
                  <c:v>October 2000</c:v>
                </c:pt>
                <c:pt idx="10">
                  <c:v>November 2000</c:v>
                </c:pt>
                <c:pt idx="11">
                  <c:v>December 2000</c:v>
                </c:pt>
                <c:pt idx="12">
                  <c:v>January 2001</c:v>
                </c:pt>
                <c:pt idx="13">
                  <c:v>February 2001</c:v>
                </c:pt>
                <c:pt idx="14">
                  <c:v>March 2001</c:v>
                </c:pt>
                <c:pt idx="15">
                  <c:v>April 2001</c:v>
                </c:pt>
                <c:pt idx="16">
                  <c:v>May 2001</c:v>
                </c:pt>
                <c:pt idx="17">
                  <c:v>June 2001</c:v>
                </c:pt>
                <c:pt idx="18">
                  <c:v>July 2001</c:v>
                </c:pt>
                <c:pt idx="19">
                  <c:v>August 2001</c:v>
                </c:pt>
                <c:pt idx="20">
                  <c:v>September 2001</c:v>
                </c:pt>
                <c:pt idx="21">
                  <c:v>October 2001</c:v>
                </c:pt>
                <c:pt idx="22">
                  <c:v>November 2001</c:v>
                </c:pt>
                <c:pt idx="23">
                  <c:v>December 2001</c:v>
                </c:pt>
                <c:pt idx="24">
                  <c:v>January 2002</c:v>
                </c:pt>
                <c:pt idx="25">
                  <c:v>February 2002</c:v>
                </c:pt>
                <c:pt idx="26">
                  <c:v>March 2002</c:v>
                </c:pt>
                <c:pt idx="27">
                  <c:v>April 2002</c:v>
                </c:pt>
                <c:pt idx="28">
                  <c:v>May 2002</c:v>
                </c:pt>
                <c:pt idx="29">
                  <c:v>June 2002</c:v>
                </c:pt>
                <c:pt idx="30">
                  <c:v>July 2002</c:v>
                </c:pt>
                <c:pt idx="31">
                  <c:v>August 2002</c:v>
                </c:pt>
                <c:pt idx="32">
                  <c:v>September 2002</c:v>
                </c:pt>
                <c:pt idx="33">
                  <c:v>October 2002</c:v>
                </c:pt>
                <c:pt idx="34">
                  <c:v>November 2002</c:v>
                </c:pt>
                <c:pt idx="35">
                  <c:v>December 2002</c:v>
                </c:pt>
                <c:pt idx="36">
                  <c:v>January 2003</c:v>
                </c:pt>
                <c:pt idx="37">
                  <c:v>February 2003</c:v>
                </c:pt>
                <c:pt idx="38">
                  <c:v>March 2003</c:v>
                </c:pt>
                <c:pt idx="39">
                  <c:v>April 2003</c:v>
                </c:pt>
                <c:pt idx="40">
                  <c:v>May 2003</c:v>
                </c:pt>
                <c:pt idx="41">
                  <c:v>June 2003</c:v>
                </c:pt>
                <c:pt idx="42">
                  <c:v>July 2003</c:v>
                </c:pt>
                <c:pt idx="43">
                  <c:v>August 2003</c:v>
                </c:pt>
                <c:pt idx="44">
                  <c:v>September 2003</c:v>
                </c:pt>
                <c:pt idx="45">
                  <c:v>October 2003</c:v>
                </c:pt>
                <c:pt idx="46">
                  <c:v>November 2003</c:v>
                </c:pt>
                <c:pt idx="47">
                  <c:v>December 2003</c:v>
                </c:pt>
                <c:pt idx="48">
                  <c:v>January 2004</c:v>
                </c:pt>
                <c:pt idx="49">
                  <c:v>February 2004</c:v>
                </c:pt>
                <c:pt idx="50">
                  <c:v>March 2004</c:v>
                </c:pt>
                <c:pt idx="51">
                  <c:v>April 2004</c:v>
                </c:pt>
                <c:pt idx="52">
                  <c:v>May 2004</c:v>
                </c:pt>
                <c:pt idx="53">
                  <c:v>June 2004</c:v>
                </c:pt>
                <c:pt idx="54">
                  <c:v>July 2004</c:v>
                </c:pt>
                <c:pt idx="55">
                  <c:v>August 2004</c:v>
                </c:pt>
                <c:pt idx="56">
                  <c:v>September 2004</c:v>
                </c:pt>
                <c:pt idx="57">
                  <c:v>October 2004</c:v>
                </c:pt>
                <c:pt idx="58">
                  <c:v>November 2004</c:v>
                </c:pt>
                <c:pt idx="59">
                  <c:v>December 2004</c:v>
                </c:pt>
                <c:pt idx="60">
                  <c:v>January 2005</c:v>
                </c:pt>
                <c:pt idx="61">
                  <c:v>February 2005</c:v>
                </c:pt>
                <c:pt idx="62">
                  <c:v>March 2005</c:v>
                </c:pt>
                <c:pt idx="63">
                  <c:v>April 2005</c:v>
                </c:pt>
                <c:pt idx="64">
                  <c:v>May 2005</c:v>
                </c:pt>
                <c:pt idx="65">
                  <c:v>June 2005</c:v>
                </c:pt>
                <c:pt idx="66">
                  <c:v>July 2005</c:v>
                </c:pt>
                <c:pt idx="67">
                  <c:v>August 2005</c:v>
                </c:pt>
                <c:pt idx="68">
                  <c:v>September 2005</c:v>
                </c:pt>
                <c:pt idx="69">
                  <c:v>October 2005</c:v>
                </c:pt>
                <c:pt idx="70">
                  <c:v>November 2005</c:v>
                </c:pt>
                <c:pt idx="71">
                  <c:v>December 2005</c:v>
                </c:pt>
                <c:pt idx="72">
                  <c:v>January 2006</c:v>
                </c:pt>
                <c:pt idx="73">
                  <c:v>February 2006</c:v>
                </c:pt>
                <c:pt idx="74">
                  <c:v>March 2006</c:v>
                </c:pt>
                <c:pt idx="75">
                  <c:v>April 2006</c:v>
                </c:pt>
                <c:pt idx="76">
                  <c:v>May 2006</c:v>
                </c:pt>
                <c:pt idx="77">
                  <c:v>June 2006</c:v>
                </c:pt>
                <c:pt idx="78">
                  <c:v>July 2006</c:v>
                </c:pt>
                <c:pt idx="79">
                  <c:v>August 2006</c:v>
                </c:pt>
                <c:pt idx="80">
                  <c:v>September 2006</c:v>
                </c:pt>
                <c:pt idx="81">
                  <c:v>October 2006</c:v>
                </c:pt>
                <c:pt idx="82">
                  <c:v>November 2006</c:v>
                </c:pt>
                <c:pt idx="83">
                  <c:v>December 2006</c:v>
                </c:pt>
                <c:pt idx="84">
                  <c:v>January 2007</c:v>
                </c:pt>
                <c:pt idx="85">
                  <c:v>February 2007</c:v>
                </c:pt>
                <c:pt idx="86">
                  <c:v>March 2007</c:v>
                </c:pt>
                <c:pt idx="87">
                  <c:v>April 2007</c:v>
                </c:pt>
                <c:pt idx="88">
                  <c:v>May 2007</c:v>
                </c:pt>
                <c:pt idx="89">
                  <c:v>June 2007</c:v>
                </c:pt>
                <c:pt idx="90">
                  <c:v>July 2007</c:v>
                </c:pt>
                <c:pt idx="91">
                  <c:v>August 2007</c:v>
                </c:pt>
                <c:pt idx="92">
                  <c:v>September 2007</c:v>
                </c:pt>
                <c:pt idx="93">
                  <c:v>October 2007</c:v>
                </c:pt>
                <c:pt idx="94">
                  <c:v>November 2007</c:v>
                </c:pt>
                <c:pt idx="95">
                  <c:v>December 2007</c:v>
                </c:pt>
                <c:pt idx="96">
                  <c:v>January 2008</c:v>
                </c:pt>
                <c:pt idx="97">
                  <c:v>February 2008</c:v>
                </c:pt>
                <c:pt idx="98">
                  <c:v>March 2008</c:v>
                </c:pt>
                <c:pt idx="99">
                  <c:v>April 2008</c:v>
                </c:pt>
                <c:pt idx="100">
                  <c:v>May 2008</c:v>
                </c:pt>
                <c:pt idx="101">
                  <c:v>June 2008</c:v>
                </c:pt>
                <c:pt idx="102">
                  <c:v>July 2008</c:v>
                </c:pt>
                <c:pt idx="103">
                  <c:v>August 2008</c:v>
                </c:pt>
                <c:pt idx="104">
                  <c:v>September 2008</c:v>
                </c:pt>
                <c:pt idx="105">
                  <c:v>October 2008</c:v>
                </c:pt>
                <c:pt idx="106">
                  <c:v>November 2008</c:v>
                </c:pt>
                <c:pt idx="107">
                  <c:v>December 2008</c:v>
                </c:pt>
                <c:pt idx="108">
                  <c:v>January 2009</c:v>
                </c:pt>
                <c:pt idx="109">
                  <c:v>February 2009</c:v>
                </c:pt>
                <c:pt idx="110">
                  <c:v>March 2009</c:v>
                </c:pt>
                <c:pt idx="111">
                  <c:v>April 2009</c:v>
                </c:pt>
                <c:pt idx="112">
                  <c:v>May 2009</c:v>
                </c:pt>
                <c:pt idx="113">
                  <c:v>June 2009</c:v>
                </c:pt>
                <c:pt idx="114">
                  <c:v>July 2009</c:v>
                </c:pt>
                <c:pt idx="115">
                  <c:v>August 2009</c:v>
                </c:pt>
                <c:pt idx="116">
                  <c:v>September 2009</c:v>
                </c:pt>
                <c:pt idx="117">
                  <c:v>October 2009</c:v>
                </c:pt>
                <c:pt idx="118">
                  <c:v>November 2009</c:v>
                </c:pt>
                <c:pt idx="119">
                  <c:v>December 2009</c:v>
                </c:pt>
                <c:pt idx="120">
                  <c:v>January 2010</c:v>
                </c:pt>
                <c:pt idx="121">
                  <c:v>February 2010</c:v>
                </c:pt>
                <c:pt idx="122">
                  <c:v>March 2010</c:v>
                </c:pt>
                <c:pt idx="123">
                  <c:v>April 2010</c:v>
                </c:pt>
                <c:pt idx="124">
                  <c:v>May 2010</c:v>
                </c:pt>
                <c:pt idx="125">
                  <c:v>June 2010</c:v>
                </c:pt>
                <c:pt idx="126">
                  <c:v>July 2010</c:v>
                </c:pt>
                <c:pt idx="127">
                  <c:v>August 2010</c:v>
                </c:pt>
                <c:pt idx="128">
                  <c:v>September 2010</c:v>
                </c:pt>
                <c:pt idx="129">
                  <c:v>October 2010</c:v>
                </c:pt>
                <c:pt idx="130">
                  <c:v>November 2010</c:v>
                </c:pt>
                <c:pt idx="131">
                  <c:v>December 2010</c:v>
                </c:pt>
                <c:pt idx="132">
                  <c:v>January 2011</c:v>
                </c:pt>
                <c:pt idx="133">
                  <c:v>February 2011</c:v>
                </c:pt>
                <c:pt idx="134">
                  <c:v>March 2011</c:v>
                </c:pt>
                <c:pt idx="135">
                  <c:v>April 2011</c:v>
                </c:pt>
                <c:pt idx="136">
                  <c:v>May 2011</c:v>
                </c:pt>
                <c:pt idx="137">
                  <c:v>June 2011</c:v>
                </c:pt>
                <c:pt idx="138">
                  <c:v>July 2011</c:v>
                </c:pt>
                <c:pt idx="139">
                  <c:v>August 2011</c:v>
                </c:pt>
                <c:pt idx="140">
                  <c:v>September 2011</c:v>
                </c:pt>
                <c:pt idx="141">
                  <c:v>October 2011</c:v>
                </c:pt>
                <c:pt idx="142">
                  <c:v>November 2011</c:v>
                </c:pt>
                <c:pt idx="143">
                  <c:v>December 2011</c:v>
                </c:pt>
                <c:pt idx="144">
                  <c:v>January 2012</c:v>
                </c:pt>
                <c:pt idx="145">
                  <c:v>February 2012</c:v>
                </c:pt>
                <c:pt idx="146">
                  <c:v>March 2012</c:v>
                </c:pt>
                <c:pt idx="147">
                  <c:v>April 2012</c:v>
                </c:pt>
                <c:pt idx="148">
                  <c:v>May 2012</c:v>
                </c:pt>
                <c:pt idx="149">
                  <c:v>June 2012</c:v>
                </c:pt>
                <c:pt idx="150">
                  <c:v>July 2012</c:v>
                </c:pt>
                <c:pt idx="151">
                  <c:v>August 2012</c:v>
                </c:pt>
                <c:pt idx="152">
                  <c:v>September 2012</c:v>
                </c:pt>
                <c:pt idx="153">
                  <c:v>October 2012</c:v>
                </c:pt>
                <c:pt idx="154">
                  <c:v>November 2012</c:v>
                </c:pt>
                <c:pt idx="155">
                  <c:v>December 2012</c:v>
                </c:pt>
                <c:pt idx="156">
                  <c:v>January 2013</c:v>
                </c:pt>
                <c:pt idx="157">
                  <c:v>February 2013</c:v>
                </c:pt>
                <c:pt idx="158">
                  <c:v>March 2013</c:v>
                </c:pt>
                <c:pt idx="159">
                  <c:v>April 2013</c:v>
                </c:pt>
                <c:pt idx="160">
                  <c:v>May 2013</c:v>
                </c:pt>
                <c:pt idx="161">
                  <c:v>June 2013</c:v>
                </c:pt>
                <c:pt idx="162">
                  <c:v>July 2013</c:v>
                </c:pt>
                <c:pt idx="163">
                  <c:v>August 2013</c:v>
                </c:pt>
                <c:pt idx="164">
                  <c:v>September 2013</c:v>
                </c:pt>
                <c:pt idx="165">
                  <c:v>October 2013</c:v>
                </c:pt>
                <c:pt idx="166">
                  <c:v>November 2013</c:v>
                </c:pt>
                <c:pt idx="167">
                  <c:v>December 2013</c:v>
                </c:pt>
                <c:pt idx="168">
                  <c:v>January 2014</c:v>
                </c:pt>
                <c:pt idx="169">
                  <c:v>February 2014</c:v>
                </c:pt>
                <c:pt idx="170">
                  <c:v>March 2014</c:v>
                </c:pt>
                <c:pt idx="171">
                  <c:v>April 2014</c:v>
                </c:pt>
                <c:pt idx="172">
                  <c:v>May 2014</c:v>
                </c:pt>
                <c:pt idx="173">
                  <c:v>June 2014</c:v>
                </c:pt>
                <c:pt idx="174">
                  <c:v>July 2014</c:v>
                </c:pt>
                <c:pt idx="175">
                  <c:v>August 2014</c:v>
                </c:pt>
                <c:pt idx="176">
                  <c:v>September 2014</c:v>
                </c:pt>
                <c:pt idx="177">
                  <c:v>October 2014</c:v>
                </c:pt>
                <c:pt idx="178">
                  <c:v>November 2014</c:v>
                </c:pt>
                <c:pt idx="179">
                  <c:v>December 2014</c:v>
                </c:pt>
                <c:pt idx="180">
                  <c:v>January 2015</c:v>
                </c:pt>
                <c:pt idx="181">
                  <c:v>February 2015</c:v>
                </c:pt>
                <c:pt idx="182">
                  <c:v>March 2015</c:v>
                </c:pt>
                <c:pt idx="183">
                  <c:v>April 2015</c:v>
                </c:pt>
                <c:pt idx="184">
                  <c:v>May 2015</c:v>
                </c:pt>
                <c:pt idx="185">
                  <c:v>June 2015</c:v>
                </c:pt>
                <c:pt idx="186">
                  <c:v>July 2015</c:v>
                </c:pt>
                <c:pt idx="187">
                  <c:v>August 2015</c:v>
                </c:pt>
                <c:pt idx="188">
                  <c:v>September 2015</c:v>
                </c:pt>
                <c:pt idx="189">
                  <c:v>October 2015</c:v>
                </c:pt>
                <c:pt idx="190">
                  <c:v>November 2015</c:v>
                </c:pt>
                <c:pt idx="191">
                  <c:v>December 2015</c:v>
                </c:pt>
                <c:pt idx="192">
                  <c:v>January 2016</c:v>
                </c:pt>
                <c:pt idx="193">
                  <c:v>February 2016</c:v>
                </c:pt>
                <c:pt idx="194">
                  <c:v>March 2016</c:v>
                </c:pt>
                <c:pt idx="195">
                  <c:v>April 2016</c:v>
                </c:pt>
                <c:pt idx="196">
                  <c:v>May 2016</c:v>
                </c:pt>
                <c:pt idx="197">
                  <c:v>June 2016</c:v>
                </c:pt>
                <c:pt idx="198">
                  <c:v>July 2016</c:v>
                </c:pt>
                <c:pt idx="199">
                  <c:v>August 2016</c:v>
                </c:pt>
                <c:pt idx="200">
                  <c:v>September 2016</c:v>
                </c:pt>
                <c:pt idx="201">
                  <c:v>October 2016</c:v>
                </c:pt>
                <c:pt idx="202">
                  <c:v>November 2016</c:v>
                </c:pt>
                <c:pt idx="203">
                  <c:v>December 2016</c:v>
                </c:pt>
                <c:pt idx="204">
                  <c:v>January 2017</c:v>
                </c:pt>
                <c:pt idx="205">
                  <c:v>February 2017</c:v>
                </c:pt>
                <c:pt idx="206">
                  <c:v>March 2017</c:v>
                </c:pt>
                <c:pt idx="207">
                  <c:v>April 2017</c:v>
                </c:pt>
                <c:pt idx="208">
                  <c:v>May 2017</c:v>
                </c:pt>
                <c:pt idx="209">
                  <c:v>June 2017</c:v>
                </c:pt>
                <c:pt idx="210">
                  <c:v>July 2017</c:v>
                </c:pt>
                <c:pt idx="211">
                  <c:v>August 2017</c:v>
                </c:pt>
                <c:pt idx="212">
                  <c:v>September 2017</c:v>
                </c:pt>
                <c:pt idx="213">
                  <c:v>October 2017</c:v>
                </c:pt>
                <c:pt idx="214">
                  <c:v>November 2017</c:v>
                </c:pt>
                <c:pt idx="215">
                  <c:v>December 2017</c:v>
                </c:pt>
                <c:pt idx="216">
                  <c:v>January 2018</c:v>
                </c:pt>
                <c:pt idx="217">
                  <c:v>February 2018</c:v>
                </c:pt>
                <c:pt idx="218">
                  <c:v>March 2018</c:v>
                </c:pt>
                <c:pt idx="219">
                  <c:v>April 2018</c:v>
                </c:pt>
                <c:pt idx="220">
                  <c:v>May 2018</c:v>
                </c:pt>
                <c:pt idx="221">
                  <c:v>June 2018</c:v>
                </c:pt>
                <c:pt idx="222">
                  <c:v>July 2018</c:v>
                </c:pt>
                <c:pt idx="223">
                  <c:v>August 2018</c:v>
                </c:pt>
                <c:pt idx="224">
                  <c:v>September 2018</c:v>
                </c:pt>
                <c:pt idx="225">
                  <c:v>October 2018</c:v>
                </c:pt>
                <c:pt idx="226">
                  <c:v>November 2018</c:v>
                </c:pt>
                <c:pt idx="227">
                  <c:v>December 2018</c:v>
                </c:pt>
                <c:pt idx="228">
                  <c:v>January 2019</c:v>
                </c:pt>
                <c:pt idx="229">
                  <c:v>February 2019</c:v>
                </c:pt>
                <c:pt idx="230">
                  <c:v>March 2019</c:v>
                </c:pt>
                <c:pt idx="231">
                  <c:v>April 2019</c:v>
                </c:pt>
                <c:pt idx="232">
                  <c:v>May 2019</c:v>
                </c:pt>
                <c:pt idx="233">
                  <c:v>June 2019</c:v>
                </c:pt>
                <c:pt idx="234">
                  <c:v>July 2019</c:v>
                </c:pt>
                <c:pt idx="235">
                  <c:v>August 2019</c:v>
                </c:pt>
                <c:pt idx="236">
                  <c:v>September 2019</c:v>
                </c:pt>
                <c:pt idx="237">
                  <c:v>October 2019</c:v>
                </c:pt>
                <c:pt idx="238">
                  <c:v>November 2019</c:v>
                </c:pt>
                <c:pt idx="239">
                  <c:v>December 2019</c:v>
                </c:pt>
                <c:pt idx="240">
                  <c:v>January 2020</c:v>
                </c:pt>
                <c:pt idx="241">
                  <c:v>February 2020</c:v>
                </c:pt>
                <c:pt idx="242">
                  <c:v>March 2020</c:v>
                </c:pt>
                <c:pt idx="243">
                  <c:v>April 2020</c:v>
                </c:pt>
                <c:pt idx="244">
                  <c:v>May 2020</c:v>
                </c:pt>
                <c:pt idx="245">
                  <c:v>June 2020</c:v>
                </c:pt>
                <c:pt idx="246">
                  <c:v>July 2020</c:v>
                </c:pt>
                <c:pt idx="247">
                  <c:v>August 2020</c:v>
                </c:pt>
                <c:pt idx="248">
                  <c:v>September 2020</c:v>
                </c:pt>
                <c:pt idx="249">
                  <c:v>October 2020</c:v>
                </c:pt>
                <c:pt idx="250">
                  <c:v>November 2020</c:v>
                </c:pt>
                <c:pt idx="251">
                  <c:v>December 2020</c:v>
                </c:pt>
                <c:pt idx="252">
                  <c:v>January 2021</c:v>
                </c:pt>
                <c:pt idx="253">
                  <c:v>February 2021</c:v>
                </c:pt>
                <c:pt idx="254">
                  <c:v>March 2021</c:v>
                </c:pt>
                <c:pt idx="255">
                  <c:v>April 2021</c:v>
                </c:pt>
                <c:pt idx="256">
                  <c:v>May 2021</c:v>
                </c:pt>
                <c:pt idx="257">
                  <c:v>June 2021</c:v>
                </c:pt>
                <c:pt idx="258">
                  <c:v>July 2021</c:v>
                </c:pt>
                <c:pt idx="259">
                  <c:v>August 2021</c:v>
                </c:pt>
                <c:pt idx="260">
                  <c:v>September 2021</c:v>
                </c:pt>
                <c:pt idx="261">
                  <c:v>October 2021</c:v>
                </c:pt>
                <c:pt idx="262">
                  <c:v>November 2021</c:v>
                </c:pt>
                <c:pt idx="263">
                  <c:v>December 2021</c:v>
                </c:pt>
                <c:pt idx="264">
                  <c:v>January 2022</c:v>
                </c:pt>
                <c:pt idx="265">
                  <c:v>February 2022</c:v>
                </c:pt>
                <c:pt idx="266">
                  <c:v>March 2022</c:v>
                </c:pt>
                <c:pt idx="267">
                  <c:v>April 2022</c:v>
                </c:pt>
                <c:pt idx="268">
                  <c:v>May 2022</c:v>
                </c:pt>
                <c:pt idx="269">
                  <c:v>June 2022</c:v>
                </c:pt>
                <c:pt idx="270">
                  <c:v>July 2022</c:v>
                </c:pt>
                <c:pt idx="271">
                  <c:v>August 2022</c:v>
                </c:pt>
                <c:pt idx="272">
                  <c:v>September 2022</c:v>
                </c:pt>
                <c:pt idx="273">
                  <c:v>October 2022</c:v>
                </c:pt>
                <c:pt idx="274">
                  <c:v>November 2022</c:v>
                </c:pt>
                <c:pt idx="275">
                  <c:v>December 2022</c:v>
                </c:pt>
                <c:pt idx="276">
                  <c:v>January 2023</c:v>
                </c:pt>
                <c:pt idx="277">
                  <c:v>February 2023</c:v>
                </c:pt>
                <c:pt idx="278">
                  <c:v>March 2023</c:v>
                </c:pt>
                <c:pt idx="279">
                  <c:v>April 2023</c:v>
                </c:pt>
                <c:pt idx="280">
                  <c:v>May 2023</c:v>
                </c:pt>
                <c:pt idx="281">
                  <c:v>June 2023</c:v>
                </c:pt>
                <c:pt idx="282">
                  <c:v>July 2023</c:v>
                </c:pt>
                <c:pt idx="283">
                  <c:v>August 2023</c:v>
                </c:pt>
                <c:pt idx="284">
                  <c:v>September 2023</c:v>
                </c:pt>
                <c:pt idx="285">
                  <c:v>October 2023</c:v>
                </c:pt>
                <c:pt idx="286">
                  <c:v>November 2023</c:v>
                </c:pt>
                <c:pt idx="287">
                  <c:v>December 2023</c:v>
                </c:pt>
                <c:pt idx="288">
                  <c:v>January 2024</c:v>
                </c:pt>
                <c:pt idx="289">
                  <c:v>February 2024</c:v>
                </c:pt>
                <c:pt idx="290">
                  <c:v>March 2024</c:v>
                </c:pt>
                <c:pt idx="291">
                  <c:v>April 2024</c:v>
                </c:pt>
                <c:pt idx="292">
                  <c:v>May 2024</c:v>
                </c:pt>
                <c:pt idx="293">
                  <c:v>June 2024</c:v>
                </c:pt>
                <c:pt idx="294">
                  <c:v>July 2024</c:v>
                </c:pt>
                <c:pt idx="295">
                  <c:v>August 2024</c:v>
                </c:pt>
                <c:pt idx="296">
                  <c:v>September 2024</c:v>
                </c:pt>
                <c:pt idx="297">
                  <c:v>October 2024</c:v>
                </c:pt>
                <c:pt idx="298">
                  <c:v>November 2024</c:v>
                </c:pt>
                <c:pt idx="299">
                  <c:v>December 2024</c:v>
                </c:pt>
                <c:pt idx="300">
                  <c:v>January 2025</c:v>
                </c:pt>
                <c:pt idx="301">
                  <c:v>February 2025</c:v>
                </c:pt>
                <c:pt idx="302">
                  <c:v>March 2025</c:v>
                </c:pt>
                <c:pt idx="303">
                  <c:v>April 2025</c:v>
                </c:pt>
                <c:pt idx="304">
                  <c:v>May 2025</c:v>
                </c:pt>
                <c:pt idx="305">
                  <c:v>June 2025</c:v>
                </c:pt>
              </c:strCache>
            </c:strRef>
          </c:cat>
          <c:val>
            <c:numRef>
              <c:f>'Vehicle diesel Forecast'!$G$6:$G$311</c:f>
              <c:numCache>
                <c:formatCode>General</c:formatCode>
                <c:ptCount val="306"/>
                <c:pt idx="3" formatCode="0.00">
                  <c:v>580.07999999999993</c:v>
                </c:pt>
                <c:pt idx="4" formatCode="0.00">
                  <c:v>574.62666666666667</c:v>
                </c:pt>
                <c:pt idx="5" formatCode="0.00">
                  <c:v>564.69333333333338</c:v>
                </c:pt>
                <c:pt idx="6" formatCode="0.00">
                  <c:v>566.71</c:v>
                </c:pt>
                <c:pt idx="7" formatCode="0.00">
                  <c:v>571.59999999999991</c:v>
                </c:pt>
                <c:pt idx="8" formatCode="0.00">
                  <c:v>594.83666666666659</c:v>
                </c:pt>
                <c:pt idx="9" formatCode="0.00">
                  <c:v>616.13333333333333</c:v>
                </c:pt>
                <c:pt idx="10" formatCode="0.00">
                  <c:v>652.97333333333324</c:v>
                </c:pt>
                <c:pt idx="11" formatCode="0.00">
                  <c:v>676.71333333333325</c:v>
                </c:pt>
                <c:pt idx="12" formatCode="0.00">
                  <c:v>688.18</c:v>
                </c:pt>
                <c:pt idx="13" formatCode="0.00">
                  <c:v>677.78333333333342</c:v>
                </c:pt>
                <c:pt idx="14" formatCode="0.00">
                  <c:v>667.21</c:v>
                </c:pt>
                <c:pt idx="15" formatCode="0.00">
                  <c:v>658.47333333333336</c:v>
                </c:pt>
                <c:pt idx="16" formatCode="0.00">
                  <c:v>659.33333333333337</c:v>
                </c:pt>
                <c:pt idx="17" formatCode="0.00">
                  <c:v>655.07333333333338</c:v>
                </c:pt>
                <c:pt idx="18" formatCode="0.00">
                  <c:v>651.17333333333329</c:v>
                </c:pt>
                <c:pt idx="19" formatCode="0.00">
                  <c:v>647.18666666666661</c:v>
                </c:pt>
                <c:pt idx="20" formatCode="0.00">
                  <c:v>648.52999999999986</c:v>
                </c:pt>
                <c:pt idx="21" formatCode="0.00">
                  <c:v>650.44333333333327</c:v>
                </c:pt>
                <c:pt idx="22" formatCode="0.00">
                  <c:v>650.39</c:v>
                </c:pt>
                <c:pt idx="23" formatCode="0.00">
                  <c:v>639.92333333333329</c:v>
                </c:pt>
                <c:pt idx="24" formatCode="0.00">
                  <c:v>618.2166666666667</c:v>
                </c:pt>
                <c:pt idx="25" formatCode="0.00">
                  <c:v>600.36999999999989</c:v>
                </c:pt>
                <c:pt idx="26" formatCode="0.00">
                  <c:v>594.39666666666665</c:v>
                </c:pt>
                <c:pt idx="27" formatCode="0.00">
                  <c:v>602.41</c:v>
                </c:pt>
                <c:pt idx="28" formatCode="0.00">
                  <c:v>620.69000000000005</c:v>
                </c:pt>
                <c:pt idx="29" formatCode="0.00">
                  <c:v>647.77666666666664</c:v>
                </c:pt>
                <c:pt idx="30" formatCode="0.00">
                  <c:v>671.11666666666667</c:v>
                </c:pt>
                <c:pt idx="31" formatCode="0.00">
                  <c:v>686.41</c:v>
                </c:pt>
                <c:pt idx="32" formatCode="0.00">
                  <c:v>691.48</c:v>
                </c:pt>
                <c:pt idx="33" formatCode="0.00">
                  <c:v>697.25333333333344</c:v>
                </c:pt>
                <c:pt idx="34" formatCode="0.00">
                  <c:v>706.3366666666667</c:v>
                </c:pt>
                <c:pt idx="35" formatCode="0.00">
                  <c:v>724.82666666666648</c:v>
                </c:pt>
                <c:pt idx="36" formatCode="0.00">
                  <c:v>739.54333333333341</c:v>
                </c:pt>
                <c:pt idx="37" formatCode="0.00">
                  <c:v>753.00333333333344</c:v>
                </c:pt>
                <c:pt idx="38" formatCode="0.00">
                  <c:v>765.67000000000007</c:v>
                </c:pt>
                <c:pt idx="39" formatCode="0.00">
                  <c:v>789.27666666666664</c:v>
                </c:pt>
                <c:pt idx="40" formatCode="0.00">
                  <c:v>792.05666666666673</c:v>
                </c:pt>
                <c:pt idx="41" formatCode="0.00">
                  <c:v>775.9899999999999</c:v>
                </c:pt>
                <c:pt idx="42" formatCode="0.00">
                  <c:v>749.39333333333343</c:v>
                </c:pt>
                <c:pt idx="43" formatCode="0.00">
                  <c:v>743.75</c:v>
                </c:pt>
                <c:pt idx="44" formatCode="0.00">
                  <c:v>749.89333333333343</c:v>
                </c:pt>
                <c:pt idx="45" formatCode="0.00">
                  <c:v>760.09</c:v>
                </c:pt>
                <c:pt idx="46" formatCode="0.00">
                  <c:v>763.00666666666666</c:v>
                </c:pt>
                <c:pt idx="47" formatCode="0.00">
                  <c:v>773.42666666666662</c:v>
                </c:pt>
                <c:pt idx="48" formatCode="0.00">
                  <c:v>789.36</c:v>
                </c:pt>
                <c:pt idx="49" formatCode="0.00">
                  <c:v>811.45666666666659</c:v>
                </c:pt>
                <c:pt idx="50" formatCode="0.00">
                  <c:v>830.54666666666662</c:v>
                </c:pt>
                <c:pt idx="51" formatCode="0.00">
                  <c:v>843.66</c:v>
                </c:pt>
                <c:pt idx="52" formatCode="0.00">
                  <c:v>849.93666666666661</c:v>
                </c:pt>
                <c:pt idx="53" formatCode="0.00">
                  <c:v>856.49000000000012</c:v>
                </c:pt>
                <c:pt idx="54" formatCode="0.00">
                  <c:v>866.18</c:v>
                </c:pt>
                <c:pt idx="55" formatCode="0.00">
                  <c:v>891.82333333333338</c:v>
                </c:pt>
                <c:pt idx="56" formatCode="0.00">
                  <c:v>922.37333333333333</c:v>
                </c:pt>
                <c:pt idx="57" formatCode="0.00">
                  <c:v>951.06000000000006</c:v>
                </c:pt>
                <c:pt idx="58" formatCode="0.00">
                  <c:v>968.6</c:v>
                </c:pt>
                <c:pt idx="59" formatCode="0.00">
                  <c:v>974.62</c:v>
                </c:pt>
                <c:pt idx="60" formatCode="0.00">
                  <c:v>966.17666666666662</c:v>
                </c:pt>
                <c:pt idx="61" formatCode="0.00">
                  <c:v>949.24333333333334</c:v>
                </c:pt>
                <c:pt idx="62" formatCode="0.00">
                  <c:v>938.23666666666668</c:v>
                </c:pt>
                <c:pt idx="63" formatCode="0.00">
                  <c:v>957.04</c:v>
                </c:pt>
                <c:pt idx="64" formatCode="0.00">
                  <c:v>992.11</c:v>
                </c:pt>
                <c:pt idx="65" formatCode="0.00">
                  <c:v>1015.6233333333333</c:v>
                </c:pt>
                <c:pt idx="66" formatCode="0.00">
                  <c:v>1028.7333333333333</c:v>
                </c:pt>
                <c:pt idx="67" formatCode="0.00">
                  <c:v>1061.8933333333332</c:v>
                </c:pt>
                <c:pt idx="68" formatCode="0.00">
                  <c:v>1107.8900000000001</c:v>
                </c:pt>
                <c:pt idx="69" formatCode="0.00">
                  <c:v>1160.7533333333333</c:v>
                </c:pt>
                <c:pt idx="70" formatCode="0.00">
                  <c:v>1179.7666666666667</c:v>
                </c:pt>
                <c:pt idx="71" formatCode="0.00">
                  <c:v>1180.3399999999999</c:v>
                </c:pt>
                <c:pt idx="72" formatCode="0.00">
                  <c:v>1161.2066666666667</c:v>
                </c:pt>
                <c:pt idx="73" formatCode="0.00">
                  <c:v>1149.4066666666668</c:v>
                </c:pt>
                <c:pt idx="74" formatCode="0.00">
                  <c:v>1151.2166666666665</c:v>
                </c:pt>
                <c:pt idx="75" formatCode="0.00">
                  <c:v>1162.58</c:v>
                </c:pt>
                <c:pt idx="76" formatCode="0.00">
                  <c:v>1180.79</c:v>
                </c:pt>
                <c:pt idx="77" formatCode="0.00">
                  <c:v>1210.93</c:v>
                </c:pt>
                <c:pt idx="78" formatCode="0.00">
                  <c:v>1237.54</c:v>
                </c:pt>
                <c:pt idx="79" formatCode="0.00">
                  <c:v>1265.6499999999999</c:v>
                </c:pt>
                <c:pt idx="80" formatCode="0.00">
                  <c:v>1281.3599999999999</c:v>
                </c:pt>
                <c:pt idx="81" formatCode="0.00">
                  <c:v>1288.53</c:v>
                </c:pt>
                <c:pt idx="82" formatCode="0.00">
                  <c:v>1259.7733333333333</c:v>
                </c:pt>
                <c:pt idx="83" formatCode="0.00">
                  <c:v>1222.5333333333333</c:v>
                </c:pt>
                <c:pt idx="84" formatCode="0.00">
                  <c:v>1192.5866666666668</c:v>
                </c:pt>
                <c:pt idx="85" formatCode="0.00">
                  <c:v>1179.5366666666666</c:v>
                </c:pt>
                <c:pt idx="86" formatCode="0.00">
                  <c:v>1172.1033333333332</c:v>
                </c:pt>
                <c:pt idx="87" formatCode="0.00">
                  <c:v>1173.4599999999998</c:v>
                </c:pt>
                <c:pt idx="88" formatCode="0.00">
                  <c:v>1188.5133333333333</c:v>
                </c:pt>
                <c:pt idx="89" formatCode="0.00">
                  <c:v>1213.2233333333334</c:v>
                </c:pt>
                <c:pt idx="90" formatCode="0.00">
                  <c:v>1234.1333333333332</c:v>
                </c:pt>
                <c:pt idx="91" formatCode="0.00">
                  <c:v>1247.8366666666668</c:v>
                </c:pt>
                <c:pt idx="92" formatCode="0.00">
                  <c:v>1264.8266666666668</c:v>
                </c:pt>
                <c:pt idx="93" formatCode="0.00">
                  <c:v>1280.2033333333334</c:v>
                </c:pt>
                <c:pt idx="94" formatCode="0.00">
                  <c:v>1308.2233333333334</c:v>
                </c:pt>
                <c:pt idx="95" formatCode="0.00">
                  <c:v>1346.55</c:v>
                </c:pt>
                <c:pt idx="96" formatCode="0.00">
                  <c:v>1393.4666666666665</c:v>
                </c:pt>
                <c:pt idx="97" formatCode="0.00">
                  <c:v>1432.0933333333332</c:v>
                </c:pt>
                <c:pt idx="98" formatCode="0.00">
                  <c:v>1449.42</c:v>
                </c:pt>
                <c:pt idx="99" formatCode="0.00">
                  <c:v>1472.2366666666667</c:v>
                </c:pt>
                <c:pt idx="100" formatCode="0.00">
                  <c:v>1523.8233333333335</c:v>
                </c:pt>
                <c:pt idx="101" formatCode="0.00">
                  <c:v>1627.7</c:v>
                </c:pt>
                <c:pt idx="102" formatCode="0.00">
                  <c:v>1763.1566666666668</c:v>
                </c:pt>
                <c:pt idx="103" formatCode="0.00">
                  <c:v>1865.8566666666666</c:v>
                </c:pt>
                <c:pt idx="104" formatCode="0.00">
                  <c:v>1865.2733333333333</c:v>
                </c:pt>
                <c:pt idx="105" formatCode="0.00">
                  <c:v>1783.1433333333334</c:v>
                </c:pt>
                <c:pt idx="106" formatCode="0.00">
                  <c:v>1677.2333333333333</c:v>
                </c:pt>
                <c:pt idx="107" formatCode="0.00">
                  <c:v>1560.6066666666668</c:v>
                </c:pt>
                <c:pt idx="108" formatCode="0.00">
                  <c:v>1440.3500000000001</c:v>
                </c:pt>
                <c:pt idx="109" formatCode="0.00">
                  <c:v>1341.4800000000002</c:v>
                </c:pt>
                <c:pt idx="110" formatCode="0.00">
                  <c:v>1310.0266666666666</c:v>
                </c:pt>
                <c:pt idx="111" formatCode="0.00">
                  <c:v>1310.27</c:v>
                </c:pt>
                <c:pt idx="112" formatCode="0.00">
                  <c:v>1318.67</c:v>
                </c:pt>
                <c:pt idx="113" formatCode="0.00">
                  <c:v>1318.4566666666667</c:v>
                </c:pt>
                <c:pt idx="114" formatCode="0.00">
                  <c:v>1346.97</c:v>
                </c:pt>
                <c:pt idx="115" formatCode="0.00">
                  <c:v>1379.61</c:v>
                </c:pt>
                <c:pt idx="116" formatCode="0.00">
                  <c:v>1421.7766666666666</c:v>
                </c:pt>
                <c:pt idx="117" formatCode="0.00">
                  <c:v>1442.8733333333332</c:v>
                </c:pt>
                <c:pt idx="118" formatCode="0.00">
                  <c:v>1436.5900000000001</c:v>
                </c:pt>
                <c:pt idx="119" formatCode="0.00">
                  <c:v>1437.91</c:v>
                </c:pt>
                <c:pt idx="120" formatCode="0.00">
                  <c:v>1434.1000000000001</c:v>
                </c:pt>
                <c:pt idx="121" formatCode="0.00">
                  <c:v>1447.6000000000001</c:v>
                </c:pt>
                <c:pt idx="122" formatCode="0.00">
                  <c:v>1444.5933333333332</c:v>
                </c:pt>
                <c:pt idx="123" formatCode="0.00">
                  <c:v>1453.8999999999999</c:v>
                </c:pt>
                <c:pt idx="124" formatCode="0.00">
                  <c:v>1473.0633333333335</c:v>
                </c:pt>
                <c:pt idx="125" formatCode="0.00">
                  <c:v>1499.4366666666667</c:v>
                </c:pt>
                <c:pt idx="126" formatCode="0.00">
                  <c:v>1512.61</c:v>
                </c:pt>
                <c:pt idx="127" formatCode="0.00">
                  <c:v>1516.2866666666669</c:v>
                </c:pt>
                <c:pt idx="128" formatCode="0.00">
                  <c:v>1513.2433333333331</c:v>
                </c:pt>
                <c:pt idx="129" formatCode="0.00">
                  <c:v>1510.0666666666666</c:v>
                </c:pt>
                <c:pt idx="130" formatCode="0.00">
                  <c:v>1503.9966666666667</c:v>
                </c:pt>
                <c:pt idx="131" formatCode="0.00">
                  <c:v>1505.7133333333334</c:v>
                </c:pt>
                <c:pt idx="132" formatCode="0.00">
                  <c:v>1529.3733333333332</c:v>
                </c:pt>
                <c:pt idx="133" formatCode="0.00">
                  <c:v>1569.96</c:v>
                </c:pt>
                <c:pt idx="134" formatCode="0.00">
                  <c:v>1614.5066666666669</c:v>
                </c:pt>
                <c:pt idx="135" formatCode="0.00">
                  <c:v>1676.4333333333334</c:v>
                </c:pt>
                <c:pt idx="136" formatCode="0.00">
                  <c:v>1733.4399999999998</c:v>
                </c:pt>
                <c:pt idx="137" formatCode="0.00">
                  <c:v>1773.8500000000001</c:v>
                </c:pt>
                <c:pt idx="138" formatCode="0.00">
                  <c:v>1767.2933333333333</c:v>
                </c:pt>
                <c:pt idx="139" formatCode="0.00">
                  <c:v>1754.4966666666667</c:v>
                </c:pt>
                <c:pt idx="140" formatCode="0.00">
                  <c:v>1749.5</c:v>
                </c:pt>
                <c:pt idx="141" formatCode="0.00">
                  <c:v>1752.8433333333332</c:v>
                </c:pt>
                <c:pt idx="142" formatCode="0.00">
                  <c:v>1758.88</c:v>
                </c:pt>
                <c:pt idx="143" formatCode="0.00">
                  <c:v>1768.9266666666665</c:v>
                </c:pt>
                <c:pt idx="144" formatCode="0.00">
                  <c:v>1784.28</c:v>
                </c:pt>
                <c:pt idx="145" formatCode="0.00">
                  <c:v>1795.17</c:v>
                </c:pt>
                <c:pt idx="146" formatCode="0.00">
                  <c:v>1808.76</c:v>
                </c:pt>
                <c:pt idx="147" formatCode="0.00">
                  <c:v>1829.1633333333332</c:v>
                </c:pt>
                <c:pt idx="148" formatCode="0.00">
                  <c:v>1849.3033333333333</c:v>
                </c:pt>
                <c:pt idx="149" formatCode="0.00">
                  <c:v>1852.9066666666665</c:v>
                </c:pt>
                <c:pt idx="150" formatCode="0.00">
                  <c:v>1827.6233333333332</c:v>
                </c:pt>
                <c:pt idx="151" formatCode="0.00">
                  <c:v>1781.3</c:v>
                </c:pt>
                <c:pt idx="152" formatCode="0.00">
                  <c:v>1763.0233333333333</c:v>
                </c:pt>
                <c:pt idx="153" formatCode="0.00">
                  <c:v>1782.64</c:v>
                </c:pt>
                <c:pt idx="154" formatCode="0.00">
                  <c:v>1814.0433333333333</c:v>
                </c:pt>
                <c:pt idx="155" formatCode="0.00">
                  <c:v>1811.6666666666667</c:v>
                </c:pt>
                <c:pt idx="156" formatCode="0.00">
                  <c:v>1786.1233333333332</c:v>
                </c:pt>
                <c:pt idx="157" formatCode="0.00">
                  <c:v>1762.3866666666665</c:v>
                </c:pt>
                <c:pt idx="158" formatCode="0.00">
                  <c:v>1758.7466666666667</c:v>
                </c:pt>
                <c:pt idx="159" formatCode="0.00">
                  <c:v>1767.4266666666665</c:v>
                </c:pt>
                <c:pt idx="160" formatCode="0.00">
                  <c:v>1765.9666666666665</c:v>
                </c:pt>
                <c:pt idx="161" formatCode="0.00">
                  <c:v>1743.5366666666669</c:v>
                </c:pt>
                <c:pt idx="162" formatCode="0.00">
                  <c:v>1715.2233333333334</c:v>
                </c:pt>
                <c:pt idx="163" formatCode="0.00">
                  <c:v>1710.05</c:v>
                </c:pt>
                <c:pt idx="164" formatCode="0.00">
                  <c:v>1724.7766666666666</c:v>
                </c:pt>
                <c:pt idx="165" formatCode="0.00">
                  <c:v>1735.8666666666668</c:v>
                </c:pt>
                <c:pt idx="166" formatCode="0.00">
                  <c:v>1728.8633333333335</c:v>
                </c:pt>
                <c:pt idx="167" formatCode="0.00">
                  <c:v>1711.9433333333334</c:v>
                </c:pt>
                <c:pt idx="168" formatCode="0.00">
                  <c:v>1700.2233333333334</c:v>
                </c:pt>
                <c:pt idx="169" formatCode="0.00">
                  <c:v>1699.0266666666666</c:v>
                </c:pt>
                <c:pt idx="170" formatCode="0.00">
                  <c:v>1700.9033333333334</c:v>
                </c:pt>
                <c:pt idx="171" formatCode="0.00">
                  <c:v>1699.87</c:v>
                </c:pt>
                <c:pt idx="172" formatCode="0.00">
                  <c:v>1694.4833333333333</c:v>
                </c:pt>
                <c:pt idx="173" formatCode="0.00">
                  <c:v>1688.6200000000001</c:v>
                </c:pt>
                <c:pt idx="174" formatCode="0.00">
                  <c:v>1680.0199999999998</c:v>
                </c:pt>
                <c:pt idx="175" formatCode="0.00">
                  <c:v>1670.8666666666668</c:v>
                </c:pt>
                <c:pt idx="176" formatCode="0.00">
                  <c:v>1658.7166666666665</c:v>
                </c:pt>
                <c:pt idx="177" formatCode="0.00">
                  <c:v>1641.33</c:v>
                </c:pt>
                <c:pt idx="178" formatCode="0.00">
                  <c:v>1615.8233333333335</c:v>
                </c:pt>
                <c:pt idx="179" formatCode="0.00">
                  <c:v>1579.0900000000001</c:v>
                </c:pt>
                <c:pt idx="180" formatCode="0.00">
                  <c:v>1526.7466666666667</c:v>
                </c:pt>
                <c:pt idx="181" formatCode="0.00">
                  <c:v>1441.92</c:v>
                </c:pt>
                <c:pt idx="182" formatCode="0.00">
                  <c:v>1356.21</c:v>
                </c:pt>
                <c:pt idx="183" formatCode="0.00">
                  <c:v>1311.47</c:v>
                </c:pt>
                <c:pt idx="184" formatCode="0.00">
                  <c:v>1308.04</c:v>
                </c:pt>
                <c:pt idx="185" formatCode="0.00">
                  <c:v>1330.1766666666665</c:v>
                </c:pt>
                <c:pt idx="186" formatCode="0.00">
                  <c:v>1344.17</c:v>
                </c:pt>
                <c:pt idx="187" formatCode="0.00">
                  <c:v>1355.66</c:v>
                </c:pt>
                <c:pt idx="188" formatCode="0.00">
                  <c:v>1343.74</c:v>
                </c:pt>
                <c:pt idx="189" formatCode="0.00">
                  <c:v>1308.7366666666667</c:v>
                </c:pt>
                <c:pt idx="190" formatCode="0.00">
                  <c:v>1274.4933333333333</c:v>
                </c:pt>
                <c:pt idx="191" formatCode="0.00">
                  <c:v>1250.22</c:v>
                </c:pt>
                <c:pt idx="192" formatCode="0.00">
                  <c:v>1232.6333333333332</c:v>
                </c:pt>
                <c:pt idx="193" formatCode="0.00">
                  <c:v>1201.1033333333332</c:v>
                </c:pt>
                <c:pt idx="194" formatCode="0.00">
                  <c:v>1156.4933333333331</c:v>
                </c:pt>
                <c:pt idx="195" formatCode="0.00">
                  <c:v>1120.5333333333333</c:v>
                </c:pt>
                <c:pt idx="196" formatCode="0.00">
                  <c:v>1108.5433333333333</c:v>
                </c:pt>
                <c:pt idx="197" formatCode="0.00">
                  <c:v>1127.4733333333334</c:v>
                </c:pt>
                <c:pt idx="198" formatCode="0.00">
                  <c:v>1168.1733333333334</c:v>
                </c:pt>
                <c:pt idx="199" formatCode="0.00">
                  <c:v>1203.8433333333332</c:v>
                </c:pt>
                <c:pt idx="200" formatCode="0.00">
                  <c:v>1220.28</c:v>
                </c:pt>
                <c:pt idx="201" formatCode="0.00">
                  <c:v>1212.8766666666668</c:v>
                </c:pt>
                <c:pt idx="202" formatCode="0.00">
                  <c:v>1207.1333333333334</c:v>
                </c:pt>
                <c:pt idx="203" formatCode="0.00">
                  <c:v>1212.3033333333335</c:v>
                </c:pt>
                <c:pt idx="204" formatCode="0.00">
                  <c:v>1227.8399999999999</c:v>
                </c:pt>
                <c:pt idx="205" formatCode="0.00">
                  <c:v>1257.5200000000002</c:v>
                </c:pt>
                <c:pt idx="206" formatCode="0.00">
                  <c:v>1285.7766666666666</c:v>
                </c:pt>
                <c:pt idx="207" formatCode="0.00">
                  <c:v>1301.6533333333334</c:v>
                </c:pt>
                <c:pt idx="208" formatCode="0.00">
                  <c:v>1294.2066666666667</c:v>
                </c:pt>
                <c:pt idx="209" formatCode="0.00">
                  <c:v>1282.17</c:v>
                </c:pt>
                <c:pt idx="210" formatCode="0.00">
                  <c:v>1266.8999999999999</c:v>
                </c:pt>
                <c:pt idx="211" formatCode="0.00">
                  <c:v>1250.8900000000001</c:v>
                </c:pt>
                <c:pt idx="212" formatCode="0.00">
                  <c:v>1242.05</c:v>
                </c:pt>
                <c:pt idx="213" formatCode="0.00">
                  <c:v>1248.5633333333333</c:v>
                </c:pt>
                <c:pt idx="214" formatCode="0.00">
                  <c:v>1270.4966666666667</c:v>
                </c:pt>
                <c:pt idx="215" formatCode="0.00">
                  <c:v>1293.2133333333334</c:v>
                </c:pt>
                <c:pt idx="216" formatCode="0.00">
                  <c:v>1313.66</c:v>
                </c:pt>
                <c:pt idx="217" formatCode="0.00">
                  <c:v>1330.1000000000001</c:v>
                </c:pt>
                <c:pt idx="218" formatCode="0.00">
                  <c:v>1345.8966666666665</c:v>
                </c:pt>
                <c:pt idx="219" formatCode="0.00">
                  <c:v>1353.3066666666666</c:v>
                </c:pt>
                <c:pt idx="220" formatCode="0.00">
                  <c:v>1354.6833333333332</c:v>
                </c:pt>
                <c:pt idx="221" formatCode="0.00">
                  <c:v>1361.2933333333333</c:v>
                </c:pt>
                <c:pt idx="222" formatCode="0.00">
                  <c:v>1379.7700000000002</c:v>
                </c:pt>
                <c:pt idx="223" formatCode="0.00">
                  <c:v>1400.7</c:v>
                </c:pt>
                <c:pt idx="224" formatCode="0.00">
                  <c:v>1413.6633333333332</c:v>
                </c:pt>
                <c:pt idx="225" formatCode="0.00">
                  <c:v>1423.3033333333333</c:v>
                </c:pt>
                <c:pt idx="226" formatCode="0.00">
                  <c:v>1447.6933333333334</c:v>
                </c:pt>
                <c:pt idx="227" formatCode="0.00">
                  <c:v>1449.5366666666666</c:v>
                </c:pt>
                <c:pt idx="228" formatCode="0.00">
                  <c:v>1411.2633333333333</c:v>
                </c:pt>
                <c:pt idx="229" formatCode="0.00">
                  <c:v>1332.7266666666667</c:v>
                </c:pt>
                <c:pt idx="230" formatCode="0.00">
                  <c:v>1272.1433333333334</c:v>
                </c:pt>
                <c:pt idx="231" formatCode="0.00">
                  <c:v>1253.8266666666668</c:v>
                </c:pt>
                <c:pt idx="232" formatCode="0.00">
                  <c:v>1276.1633333333334</c:v>
                </c:pt>
                <c:pt idx="233" formatCode="0.00">
                  <c:v>1323.6299999999999</c:v>
                </c:pt>
                <c:pt idx="234" formatCode="0.00">
                  <c:v>1360.5</c:v>
                </c:pt>
                <c:pt idx="235" formatCode="0.00">
                  <c:v>1372.64</c:v>
                </c:pt>
                <c:pt idx="236" formatCode="0.00">
                  <c:v>1361.51</c:v>
                </c:pt>
                <c:pt idx="237" formatCode="0.00">
                  <c:v>1361.5333333333335</c:v>
                </c:pt>
                <c:pt idx="238" formatCode="0.00">
                  <c:v>1373.1633333333332</c:v>
                </c:pt>
                <c:pt idx="239" formatCode="0.00">
                  <c:v>1382.6933333333334</c:v>
                </c:pt>
                <c:pt idx="240" formatCode="0.00">
                  <c:v>1384.5533333333333</c:v>
                </c:pt>
                <c:pt idx="241" formatCode="0.00">
                  <c:v>1388.11</c:v>
                </c:pt>
                <c:pt idx="242" formatCode="0.00">
                  <c:v>1384.5566666666666</c:v>
                </c:pt>
                <c:pt idx="243" formatCode="0.00">
                  <c:v>1349.6733333333334</c:v>
                </c:pt>
                <c:pt idx="244" formatCode="0.00">
                  <c:v>1261.02</c:v>
                </c:pt>
                <c:pt idx="245" formatCode="0.00">
                  <c:v>1159.6666666666667</c:v>
                </c:pt>
                <c:pt idx="246" formatCode="0.00">
                  <c:v>1108.71</c:v>
                </c:pt>
                <c:pt idx="247" formatCode="0.00">
                  <c:v>1118.8633333333335</c:v>
                </c:pt>
                <c:pt idx="248" formatCode="0.00">
                  <c:v>1151.4533333333334</c:v>
                </c:pt>
                <c:pt idx="249" formatCode="0.00">
                  <c:v>1160.3033333333333</c:v>
                </c:pt>
                <c:pt idx="250" formatCode="0.00">
                  <c:v>1150.6566666666668</c:v>
                </c:pt>
                <c:pt idx="251" formatCode="0.00">
                  <c:v>1136.0033333333333</c:v>
                </c:pt>
                <c:pt idx="252" formatCode="0.00">
                  <c:v>1140.6266666666668</c:v>
                </c:pt>
                <c:pt idx="253" formatCode="0.00">
                  <c:v>1176.7566666666667</c:v>
                </c:pt>
                <c:pt idx="254" formatCode="0.00">
                  <c:v>1224.6766666666665</c:v>
                </c:pt>
                <c:pt idx="255" formatCode="0.00">
                  <c:v>1272.78</c:v>
                </c:pt>
                <c:pt idx="256" formatCode="0.00">
                  <c:v>1302.9099999999999</c:v>
                </c:pt>
                <c:pt idx="257" formatCode="0.00">
                  <c:v>1328.06</c:v>
                </c:pt>
                <c:pt idx="258" formatCode="0.00">
                  <c:v>1348.6366666666665</c:v>
                </c:pt>
                <c:pt idx="259" formatCode="0.00">
                  <c:v>1379.57</c:v>
                </c:pt>
                <c:pt idx="260" formatCode="0.00">
                  <c:v>1413.4799999999998</c:v>
                </c:pt>
                <c:pt idx="261" formatCode="0.00">
                  <c:v>1434.4166666666667</c:v>
                </c:pt>
                <c:pt idx="262" formatCode="0.00">
                  <c:v>1462.3333333333333</c:v>
                </c:pt>
                <c:pt idx="263" formatCode="0.00">
                  <c:v>1498.7266666666667</c:v>
                </c:pt>
                <c:pt idx="264" formatCode="0.00">
                  <c:v>1509.3033333333333</c:v>
                </c:pt>
                <c:pt idx="265" formatCode="0.00">
                  <c:v>1490.7166666666665</c:v>
                </c:pt>
                <c:pt idx="266" formatCode="0.00">
                  <c:v>1486.3566666666668</c:v>
                </c:pt>
                <c:pt idx="267" formatCode="0.00">
                  <c:v>1605.7</c:v>
                </c:pt>
                <c:pt idx="268" formatCode="0.00">
                  <c:v>1756.6633333333332</c:v>
                </c:pt>
                <c:pt idx="269" formatCode="0.00">
                  <c:v>1899.21</c:v>
                </c:pt>
                <c:pt idx="270" formatCode="0.00">
                  <c:v>1986.5766666666666</c:v>
                </c:pt>
                <c:pt idx="271" formatCode="0.00">
                  <c:v>2046.0733333333335</c:v>
                </c:pt>
                <c:pt idx="272" formatCode="0.00">
                  <c:v>2021.0833333333333</c:v>
                </c:pt>
                <c:pt idx="273" formatCode="0.00">
                  <c:v>1941.4733333333334</c:v>
                </c:pt>
                <c:pt idx="274" formatCode="0.00">
                  <c:v>1859.2833333333335</c:v>
                </c:pt>
                <c:pt idx="275" formatCode="0.00">
                  <c:v>1855.8966666666668</c:v>
                </c:pt>
                <c:pt idx="276" formatCode="0.00">
                  <c:v>1833.5666666666666</c:v>
                </c:pt>
                <c:pt idx="277" formatCode="0.00">
                  <c:v>1779.2433333333331</c:v>
                </c:pt>
                <c:pt idx="278" formatCode="0.00">
                  <c:v>1688.33</c:v>
                </c:pt>
                <c:pt idx="279" formatCode="0.00">
                  <c:v>1607.1666666666667</c:v>
                </c:pt>
                <c:pt idx="280" formatCode="0.00">
                  <c:v>1560.61</c:v>
                </c:pt>
                <c:pt idx="281" formatCode="0.00">
                  <c:v>1515.7966666666669</c:v>
                </c:pt>
                <c:pt idx="282" formatCode="0.00">
                  <c:v>1467.3833333333332</c:v>
                </c:pt>
                <c:pt idx="283" formatCode="0.00">
                  <c:v>1420.9766666666667</c:v>
                </c:pt>
                <c:pt idx="284" formatCode="0.00">
                  <c:v>1454.7066666666667</c:v>
                </c:pt>
                <c:pt idx="285" formatCode="0.00">
                  <c:v>1545.39</c:v>
                </c:pt>
                <c:pt idx="286" formatCode="0.00">
                  <c:v>1643.3333333333333</c:v>
                </c:pt>
                <c:pt idx="287" formatCode="0.00">
                  <c:v>1661.6866666666667</c:v>
                </c:pt>
                <c:pt idx="288" formatCode="0.00">
                  <c:v>1614.9466666666667</c:v>
                </c:pt>
                <c:pt idx="289" formatCode="0.00">
                  <c:v>1544.8666666666666</c:v>
                </c:pt>
                <c:pt idx="290" formatCode="0.00">
                  <c:v>1508.0433333333333</c:v>
                </c:pt>
                <c:pt idx="291" formatCode="0.00">
                  <c:v>1512.2633333333333</c:v>
                </c:pt>
                <c:pt idx="292" formatCode="0.00">
                  <c:v>1538.1633333333332</c:v>
                </c:pt>
                <c:pt idx="293" formatCode="0.00">
                  <c:v>1545.4433333333334</c:v>
                </c:pt>
                <c:pt idx="294" formatCode="0.00">
                  <c:v>1528.3</c:v>
                </c:pt>
                <c:pt idx="295" formatCode="0.00">
                  <c:v>1523.1966666666667</c:v>
                </c:pt>
                <c:pt idx="296" formatCode="0.00">
                  <c:v>1519.6166666666668</c:v>
                </c:pt>
                <c:pt idx="297" formatCode="0.00">
                  <c:v>1509.8433333333332</c:v>
                </c:pt>
                <c:pt idx="298" formatCode="0.00">
                  <c:v>1469.5033333333333</c:v>
                </c:pt>
                <c:pt idx="299" formatCode="0.00">
                  <c:v>1446.8999999999999</c:v>
                </c:pt>
                <c:pt idx="300" formatCode="0.00">
                  <c:v>1459.9099999999999</c:v>
                </c:pt>
                <c:pt idx="301" formatCode="0.00">
                  <c:v>1507.2733333333333</c:v>
                </c:pt>
                <c:pt idx="302" formatCode="0.00">
                  <c:v>1551.5966666666666</c:v>
                </c:pt>
                <c:pt idx="303" formatCode="0.00">
                  <c:v>1570.8566666666666</c:v>
                </c:pt>
                <c:pt idx="304" formatCode="0.00">
                  <c:v>1554.0833333333333</c:v>
                </c:pt>
                <c:pt idx="305" formatCode="0.00">
                  <c:v>1523.4633333333331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2-493B-8D30-8FA7558103EE}"/>
            </c:ext>
          </c:extLst>
        </c:ser>
        <c:ser>
          <c:idx val="2"/>
          <c:order val="2"/>
          <c:tx>
            <c:strRef>
              <c:f>'Vehicle diesel Forecast'!$H$5</c:f>
              <c:strCache>
                <c:ptCount val="1"/>
                <c:pt idx="0">
                  <c:v>6 Months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'Vehicle diesel Forecast'!$E$6:$E$311</c:f>
              <c:strCache>
                <c:ptCount val="306"/>
                <c:pt idx="0">
                  <c:v>January 2000</c:v>
                </c:pt>
                <c:pt idx="1">
                  <c:v>February 2000</c:v>
                </c:pt>
                <c:pt idx="2">
                  <c:v>March 2000</c:v>
                </c:pt>
                <c:pt idx="3">
                  <c:v>April 2000</c:v>
                </c:pt>
                <c:pt idx="4">
                  <c:v>May 2000</c:v>
                </c:pt>
                <c:pt idx="5">
                  <c:v>June 2000</c:v>
                </c:pt>
                <c:pt idx="6">
                  <c:v>July 2000</c:v>
                </c:pt>
                <c:pt idx="7">
                  <c:v>August 2000</c:v>
                </c:pt>
                <c:pt idx="8">
                  <c:v>September 2000</c:v>
                </c:pt>
                <c:pt idx="9">
                  <c:v>October 2000</c:v>
                </c:pt>
                <c:pt idx="10">
                  <c:v>November 2000</c:v>
                </c:pt>
                <c:pt idx="11">
                  <c:v>December 2000</c:v>
                </c:pt>
                <c:pt idx="12">
                  <c:v>January 2001</c:v>
                </c:pt>
                <c:pt idx="13">
                  <c:v>February 2001</c:v>
                </c:pt>
                <c:pt idx="14">
                  <c:v>March 2001</c:v>
                </c:pt>
                <c:pt idx="15">
                  <c:v>April 2001</c:v>
                </c:pt>
                <c:pt idx="16">
                  <c:v>May 2001</c:v>
                </c:pt>
                <c:pt idx="17">
                  <c:v>June 2001</c:v>
                </c:pt>
                <c:pt idx="18">
                  <c:v>July 2001</c:v>
                </c:pt>
                <c:pt idx="19">
                  <c:v>August 2001</c:v>
                </c:pt>
                <c:pt idx="20">
                  <c:v>September 2001</c:v>
                </c:pt>
                <c:pt idx="21">
                  <c:v>October 2001</c:v>
                </c:pt>
                <c:pt idx="22">
                  <c:v>November 2001</c:v>
                </c:pt>
                <c:pt idx="23">
                  <c:v>December 2001</c:v>
                </c:pt>
                <c:pt idx="24">
                  <c:v>January 2002</c:v>
                </c:pt>
                <c:pt idx="25">
                  <c:v>February 2002</c:v>
                </c:pt>
                <c:pt idx="26">
                  <c:v>March 2002</c:v>
                </c:pt>
                <c:pt idx="27">
                  <c:v>April 2002</c:v>
                </c:pt>
                <c:pt idx="28">
                  <c:v>May 2002</c:v>
                </c:pt>
                <c:pt idx="29">
                  <c:v>June 2002</c:v>
                </c:pt>
                <c:pt idx="30">
                  <c:v>July 2002</c:v>
                </c:pt>
                <c:pt idx="31">
                  <c:v>August 2002</c:v>
                </c:pt>
                <c:pt idx="32">
                  <c:v>September 2002</c:v>
                </c:pt>
                <c:pt idx="33">
                  <c:v>October 2002</c:v>
                </c:pt>
                <c:pt idx="34">
                  <c:v>November 2002</c:v>
                </c:pt>
                <c:pt idx="35">
                  <c:v>December 2002</c:v>
                </c:pt>
                <c:pt idx="36">
                  <c:v>January 2003</c:v>
                </c:pt>
                <c:pt idx="37">
                  <c:v>February 2003</c:v>
                </c:pt>
                <c:pt idx="38">
                  <c:v>March 2003</c:v>
                </c:pt>
                <c:pt idx="39">
                  <c:v>April 2003</c:v>
                </c:pt>
                <c:pt idx="40">
                  <c:v>May 2003</c:v>
                </c:pt>
                <c:pt idx="41">
                  <c:v>June 2003</c:v>
                </c:pt>
                <c:pt idx="42">
                  <c:v>July 2003</c:v>
                </c:pt>
                <c:pt idx="43">
                  <c:v>August 2003</c:v>
                </c:pt>
                <c:pt idx="44">
                  <c:v>September 2003</c:v>
                </c:pt>
                <c:pt idx="45">
                  <c:v>October 2003</c:v>
                </c:pt>
                <c:pt idx="46">
                  <c:v>November 2003</c:v>
                </c:pt>
                <c:pt idx="47">
                  <c:v>December 2003</c:v>
                </c:pt>
                <c:pt idx="48">
                  <c:v>January 2004</c:v>
                </c:pt>
                <c:pt idx="49">
                  <c:v>February 2004</c:v>
                </c:pt>
                <c:pt idx="50">
                  <c:v>March 2004</c:v>
                </c:pt>
                <c:pt idx="51">
                  <c:v>April 2004</c:v>
                </c:pt>
                <c:pt idx="52">
                  <c:v>May 2004</c:v>
                </c:pt>
                <c:pt idx="53">
                  <c:v>June 2004</c:v>
                </c:pt>
                <c:pt idx="54">
                  <c:v>July 2004</c:v>
                </c:pt>
                <c:pt idx="55">
                  <c:v>August 2004</c:v>
                </c:pt>
                <c:pt idx="56">
                  <c:v>September 2004</c:v>
                </c:pt>
                <c:pt idx="57">
                  <c:v>October 2004</c:v>
                </c:pt>
                <c:pt idx="58">
                  <c:v>November 2004</c:v>
                </c:pt>
                <c:pt idx="59">
                  <c:v>December 2004</c:v>
                </c:pt>
                <c:pt idx="60">
                  <c:v>January 2005</c:v>
                </c:pt>
                <c:pt idx="61">
                  <c:v>February 2005</c:v>
                </c:pt>
                <c:pt idx="62">
                  <c:v>March 2005</c:v>
                </c:pt>
                <c:pt idx="63">
                  <c:v>April 2005</c:v>
                </c:pt>
                <c:pt idx="64">
                  <c:v>May 2005</c:v>
                </c:pt>
                <c:pt idx="65">
                  <c:v>June 2005</c:v>
                </c:pt>
                <c:pt idx="66">
                  <c:v>July 2005</c:v>
                </c:pt>
                <c:pt idx="67">
                  <c:v>August 2005</c:v>
                </c:pt>
                <c:pt idx="68">
                  <c:v>September 2005</c:v>
                </c:pt>
                <c:pt idx="69">
                  <c:v>October 2005</c:v>
                </c:pt>
                <c:pt idx="70">
                  <c:v>November 2005</c:v>
                </c:pt>
                <c:pt idx="71">
                  <c:v>December 2005</c:v>
                </c:pt>
                <c:pt idx="72">
                  <c:v>January 2006</c:v>
                </c:pt>
                <c:pt idx="73">
                  <c:v>February 2006</c:v>
                </c:pt>
                <c:pt idx="74">
                  <c:v>March 2006</c:v>
                </c:pt>
                <c:pt idx="75">
                  <c:v>April 2006</c:v>
                </c:pt>
                <c:pt idx="76">
                  <c:v>May 2006</c:v>
                </c:pt>
                <c:pt idx="77">
                  <c:v>June 2006</c:v>
                </c:pt>
                <c:pt idx="78">
                  <c:v>July 2006</c:v>
                </c:pt>
                <c:pt idx="79">
                  <c:v>August 2006</c:v>
                </c:pt>
                <c:pt idx="80">
                  <c:v>September 2006</c:v>
                </c:pt>
                <c:pt idx="81">
                  <c:v>October 2006</c:v>
                </c:pt>
                <c:pt idx="82">
                  <c:v>November 2006</c:v>
                </c:pt>
                <c:pt idx="83">
                  <c:v>December 2006</c:v>
                </c:pt>
                <c:pt idx="84">
                  <c:v>January 2007</c:v>
                </c:pt>
                <c:pt idx="85">
                  <c:v>February 2007</c:v>
                </c:pt>
                <c:pt idx="86">
                  <c:v>March 2007</c:v>
                </c:pt>
                <c:pt idx="87">
                  <c:v>April 2007</c:v>
                </c:pt>
                <c:pt idx="88">
                  <c:v>May 2007</c:v>
                </c:pt>
                <c:pt idx="89">
                  <c:v>June 2007</c:v>
                </c:pt>
                <c:pt idx="90">
                  <c:v>July 2007</c:v>
                </c:pt>
                <c:pt idx="91">
                  <c:v>August 2007</c:v>
                </c:pt>
                <c:pt idx="92">
                  <c:v>September 2007</c:v>
                </c:pt>
                <c:pt idx="93">
                  <c:v>October 2007</c:v>
                </c:pt>
                <c:pt idx="94">
                  <c:v>November 2007</c:v>
                </c:pt>
                <c:pt idx="95">
                  <c:v>December 2007</c:v>
                </c:pt>
                <c:pt idx="96">
                  <c:v>January 2008</c:v>
                </c:pt>
                <c:pt idx="97">
                  <c:v>February 2008</c:v>
                </c:pt>
                <c:pt idx="98">
                  <c:v>March 2008</c:v>
                </c:pt>
                <c:pt idx="99">
                  <c:v>April 2008</c:v>
                </c:pt>
                <c:pt idx="100">
                  <c:v>May 2008</c:v>
                </c:pt>
                <c:pt idx="101">
                  <c:v>June 2008</c:v>
                </c:pt>
                <c:pt idx="102">
                  <c:v>July 2008</c:v>
                </c:pt>
                <c:pt idx="103">
                  <c:v>August 2008</c:v>
                </c:pt>
                <c:pt idx="104">
                  <c:v>September 2008</c:v>
                </c:pt>
                <c:pt idx="105">
                  <c:v>October 2008</c:v>
                </c:pt>
                <c:pt idx="106">
                  <c:v>November 2008</c:v>
                </c:pt>
                <c:pt idx="107">
                  <c:v>December 2008</c:v>
                </c:pt>
                <c:pt idx="108">
                  <c:v>January 2009</c:v>
                </c:pt>
                <c:pt idx="109">
                  <c:v>February 2009</c:v>
                </c:pt>
                <c:pt idx="110">
                  <c:v>March 2009</c:v>
                </c:pt>
                <c:pt idx="111">
                  <c:v>April 2009</c:v>
                </c:pt>
                <c:pt idx="112">
                  <c:v>May 2009</c:v>
                </c:pt>
                <c:pt idx="113">
                  <c:v>June 2009</c:v>
                </c:pt>
                <c:pt idx="114">
                  <c:v>July 2009</c:v>
                </c:pt>
                <c:pt idx="115">
                  <c:v>August 2009</c:v>
                </c:pt>
                <c:pt idx="116">
                  <c:v>September 2009</c:v>
                </c:pt>
                <c:pt idx="117">
                  <c:v>October 2009</c:v>
                </c:pt>
                <c:pt idx="118">
                  <c:v>November 2009</c:v>
                </c:pt>
                <c:pt idx="119">
                  <c:v>December 2009</c:v>
                </c:pt>
                <c:pt idx="120">
                  <c:v>January 2010</c:v>
                </c:pt>
                <c:pt idx="121">
                  <c:v>February 2010</c:v>
                </c:pt>
                <c:pt idx="122">
                  <c:v>March 2010</c:v>
                </c:pt>
                <c:pt idx="123">
                  <c:v>April 2010</c:v>
                </c:pt>
                <c:pt idx="124">
                  <c:v>May 2010</c:v>
                </c:pt>
                <c:pt idx="125">
                  <c:v>June 2010</c:v>
                </c:pt>
                <c:pt idx="126">
                  <c:v>July 2010</c:v>
                </c:pt>
                <c:pt idx="127">
                  <c:v>August 2010</c:v>
                </c:pt>
                <c:pt idx="128">
                  <c:v>September 2010</c:v>
                </c:pt>
                <c:pt idx="129">
                  <c:v>October 2010</c:v>
                </c:pt>
                <c:pt idx="130">
                  <c:v>November 2010</c:v>
                </c:pt>
                <c:pt idx="131">
                  <c:v>December 2010</c:v>
                </c:pt>
                <c:pt idx="132">
                  <c:v>January 2011</c:v>
                </c:pt>
                <c:pt idx="133">
                  <c:v>February 2011</c:v>
                </c:pt>
                <c:pt idx="134">
                  <c:v>March 2011</c:v>
                </c:pt>
                <c:pt idx="135">
                  <c:v>April 2011</c:v>
                </c:pt>
                <c:pt idx="136">
                  <c:v>May 2011</c:v>
                </c:pt>
                <c:pt idx="137">
                  <c:v>June 2011</c:v>
                </c:pt>
                <c:pt idx="138">
                  <c:v>July 2011</c:v>
                </c:pt>
                <c:pt idx="139">
                  <c:v>August 2011</c:v>
                </c:pt>
                <c:pt idx="140">
                  <c:v>September 2011</c:v>
                </c:pt>
                <c:pt idx="141">
                  <c:v>October 2011</c:v>
                </c:pt>
                <c:pt idx="142">
                  <c:v>November 2011</c:v>
                </c:pt>
                <c:pt idx="143">
                  <c:v>December 2011</c:v>
                </c:pt>
                <c:pt idx="144">
                  <c:v>January 2012</c:v>
                </c:pt>
                <c:pt idx="145">
                  <c:v>February 2012</c:v>
                </c:pt>
                <c:pt idx="146">
                  <c:v>March 2012</c:v>
                </c:pt>
                <c:pt idx="147">
                  <c:v>April 2012</c:v>
                </c:pt>
                <c:pt idx="148">
                  <c:v>May 2012</c:v>
                </c:pt>
                <c:pt idx="149">
                  <c:v>June 2012</c:v>
                </c:pt>
                <c:pt idx="150">
                  <c:v>July 2012</c:v>
                </c:pt>
                <c:pt idx="151">
                  <c:v>August 2012</c:v>
                </c:pt>
                <c:pt idx="152">
                  <c:v>September 2012</c:v>
                </c:pt>
                <c:pt idx="153">
                  <c:v>October 2012</c:v>
                </c:pt>
                <c:pt idx="154">
                  <c:v>November 2012</c:v>
                </c:pt>
                <c:pt idx="155">
                  <c:v>December 2012</c:v>
                </c:pt>
                <c:pt idx="156">
                  <c:v>January 2013</c:v>
                </c:pt>
                <c:pt idx="157">
                  <c:v>February 2013</c:v>
                </c:pt>
                <c:pt idx="158">
                  <c:v>March 2013</c:v>
                </c:pt>
                <c:pt idx="159">
                  <c:v>April 2013</c:v>
                </c:pt>
                <c:pt idx="160">
                  <c:v>May 2013</c:v>
                </c:pt>
                <c:pt idx="161">
                  <c:v>June 2013</c:v>
                </c:pt>
                <c:pt idx="162">
                  <c:v>July 2013</c:v>
                </c:pt>
                <c:pt idx="163">
                  <c:v>August 2013</c:v>
                </c:pt>
                <c:pt idx="164">
                  <c:v>September 2013</c:v>
                </c:pt>
                <c:pt idx="165">
                  <c:v>October 2013</c:v>
                </c:pt>
                <c:pt idx="166">
                  <c:v>November 2013</c:v>
                </c:pt>
                <c:pt idx="167">
                  <c:v>December 2013</c:v>
                </c:pt>
                <c:pt idx="168">
                  <c:v>January 2014</c:v>
                </c:pt>
                <c:pt idx="169">
                  <c:v>February 2014</c:v>
                </c:pt>
                <c:pt idx="170">
                  <c:v>March 2014</c:v>
                </c:pt>
                <c:pt idx="171">
                  <c:v>April 2014</c:v>
                </c:pt>
                <c:pt idx="172">
                  <c:v>May 2014</c:v>
                </c:pt>
                <c:pt idx="173">
                  <c:v>June 2014</c:v>
                </c:pt>
                <c:pt idx="174">
                  <c:v>July 2014</c:v>
                </c:pt>
                <c:pt idx="175">
                  <c:v>August 2014</c:v>
                </c:pt>
                <c:pt idx="176">
                  <c:v>September 2014</c:v>
                </c:pt>
                <c:pt idx="177">
                  <c:v>October 2014</c:v>
                </c:pt>
                <c:pt idx="178">
                  <c:v>November 2014</c:v>
                </c:pt>
                <c:pt idx="179">
                  <c:v>December 2014</c:v>
                </c:pt>
                <c:pt idx="180">
                  <c:v>January 2015</c:v>
                </c:pt>
                <c:pt idx="181">
                  <c:v>February 2015</c:v>
                </c:pt>
                <c:pt idx="182">
                  <c:v>March 2015</c:v>
                </c:pt>
                <c:pt idx="183">
                  <c:v>April 2015</c:v>
                </c:pt>
                <c:pt idx="184">
                  <c:v>May 2015</c:v>
                </c:pt>
                <c:pt idx="185">
                  <c:v>June 2015</c:v>
                </c:pt>
                <c:pt idx="186">
                  <c:v>July 2015</c:v>
                </c:pt>
                <c:pt idx="187">
                  <c:v>August 2015</c:v>
                </c:pt>
                <c:pt idx="188">
                  <c:v>September 2015</c:v>
                </c:pt>
                <c:pt idx="189">
                  <c:v>October 2015</c:v>
                </c:pt>
                <c:pt idx="190">
                  <c:v>November 2015</c:v>
                </c:pt>
                <c:pt idx="191">
                  <c:v>December 2015</c:v>
                </c:pt>
                <c:pt idx="192">
                  <c:v>January 2016</c:v>
                </c:pt>
                <c:pt idx="193">
                  <c:v>February 2016</c:v>
                </c:pt>
                <c:pt idx="194">
                  <c:v>March 2016</c:v>
                </c:pt>
                <c:pt idx="195">
                  <c:v>April 2016</c:v>
                </c:pt>
                <c:pt idx="196">
                  <c:v>May 2016</c:v>
                </c:pt>
                <c:pt idx="197">
                  <c:v>June 2016</c:v>
                </c:pt>
                <c:pt idx="198">
                  <c:v>July 2016</c:v>
                </c:pt>
                <c:pt idx="199">
                  <c:v>August 2016</c:v>
                </c:pt>
                <c:pt idx="200">
                  <c:v>September 2016</c:v>
                </c:pt>
                <c:pt idx="201">
                  <c:v>October 2016</c:v>
                </c:pt>
                <c:pt idx="202">
                  <c:v>November 2016</c:v>
                </c:pt>
                <c:pt idx="203">
                  <c:v>December 2016</c:v>
                </c:pt>
                <c:pt idx="204">
                  <c:v>January 2017</c:v>
                </c:pt>
                <c:pt idx="205">
                  <c:v>February 2017</c:v>
                </c:pt>
                <c:pt idx="206">
                  <c:v>March 2017</c:v>
                </c:pt>
                <c:pt idx="207">
                  <c:v>April 2017</c:v>
                </c:pt>
                <c:pt idx="208">
                  <c:v>May 2017</c:v>
                </c:pt>
                <c:pt idx="209">
                  <c:v>June 2017</c:v>
                </c:pt>
                <c:pt idx="210">
                  <c:v>July 2017</c:v>
                </c:pt>
                <c:pt idx="211">
                  <c:v>August 2017</c:v>
                </c:pt>
                <c:pt idx="212">
                  <c:v>September 2017</c:v>
                </c:pt>
                <c:pt idx="213">
                  <c:v>October 2017</c:v>
                </c:pt>
                <c:pt idx="214">
                  <c:v>November 2017</c:v>
                </c:pt>
                <c:pt idx="215">
                  <c:v>December 2017</c:v>
                </c:pt>
                <c:pt idx="216">
                  <c:v>January 2018</c:v>
                </c:pt>
                <c:pt idx="217">
                  <c:v>February 2018</c:v>
                </c:pt>
                <c:pt idx="218">
                  <c:v>March 2018</c:v>
                </c:pt>
                <c:pt idx="219">
                  <c:v>April 2018</c:v>
                </c:pt>
                <c:pt idx="220">
                  <c:v>May 2018</c:v>
                </c:pt>
                <c:pt idx="221">
                  <c:v>June 2018</c:v>
                </c:pt>
                <c:pt idx="222">
                  <c:v>July 2018</c:v>
                </c:pt>
                <c:pt idx="223">
                  <c:v>August 2018</c:v>
                </c:pt>
                <c:pt idx="224">
                  <c:v>September 2018</c:v>
                </c:pt>
                <c:pt idx="225">
                  <c:v>October 2018</c:v>
                </c:pt>
                <c:pt idx="226">
                  <c:v>November 2018</c:v>
                </c:pt>
                <c:pt idx="227">
                  <c:v>December 2018</c:v>
                </c:pt>
                <c:pt idx="228">
                  <c:v>January 2019</c:v>
                </c:pt>
                <c:pt idx="229">
                  <c:v>February 2019</c:v>
                </c:pt>
                <c:pt idx="230">
                  <c:v>March 2019</c:v>
                </c:pt>
                <c:pt idx="231">
                  <c:v>April 2019</c:v>
                </c:pt>
                <c:pt idx="232">
                  <c:v>May 2019</c:v>
                </c:pt>
                <c:pt idx="233">
                  <c:v>June 2019</c:v>
                </c:pt>
                <c:pt idx="234">
                  <c:v>July 2019</c:v>
                </c:pt>
                <c:pt idx="235">
                  <c:v>August 2019</c:v>
                </c:pt>
                <c:pt idx="236">
                  <c:v>September 2019</c:v>
                </c:pt>
                <c:pt idx="237">
                  <c:v>October 2019</c:v>
                </c:pt>
                <c:pt idx="238">
                  <c:v>November 2019</c:v>
                </c:pt>
                <c:pt idx="239">
                  <c:v>December 2019</c:v>
                </c:pt>
                <c:pt idx="240">
                  <c:v>January 2020</c:v>
                </c:pt>
                <c:pt idx="241">
                  <c:v>February 2020</c:v>
                </c:pt>
                <c:pt idx="242">
                  <c:v>March 2020</c:v>
                </c:pt>
                <c:pt idx="243">
                  <c:v>April 2020</c:v>
                </c:pt>
                <c:pt idx="244">
                  <c:v>May 2020</c:v>
                </c:pt>
                <c:pt idx="245">
                  <c:v>June 2020</c:v>
                </c:pt>
                <c:pt idx="246">
                  <c:v>July 2020</c:v>
                </c:pt>
                <c:pt idx="247">
                  <c:v>August 2020</c:v>
                </c:pt>
                <c:pt idx="248">
                  <c:v>September 2020</c:v>
                </c:pt>
                <c:pt idx="249">
                  <c:v>October 2020</c:v>
                </c:pt>
                <c:pt idx="250">
                  <c:v>November 2020</c:v>
                </c:pt>
                <c:pt idx="251">
                  <c:v>December 2020</c:v>
                </c:pt>
                <c:pt idx="252">
                  <c:v>January 2021</c:v>
                </c:pt>
                <c:pt idx="253">
                  <c:v>February 2021</c:v>
                </c:pt>
                <c:pt idx="254">
                  <c:v>March 2021</c:v>
                </c:pt>
                <c:pt idx="255">
                  <c:v>April 2021</c:v>
                </c:pt>
                <c:pt idx="256">
                  <c:v>May 2021</c:v>
                </c:pt>
                <c:pt idx="257">
                  <c:v>June 2021</c:v>
                </c:pt>
                <c:pt idx="258">
                  <c:v>July 2021</c:v>
                </c:pt>
                <c:pt idx="259">
                  <c:v>August 2021</c:v>
                </c:pt>
                <c:pt idx="260">
                  <c:v>September 2021</c:v>
                </c:pt>
                <c:pt idx="261">
                  <c:v>October 2021</c:v>
                </c:pt>
                <c:pt idx="262">
                  <c:v>November 2021</c:v>
                </c:pt>
                <c:pt idx="263">
                  <c:v>December 2021</c:v>
                </c:pt>
                <c:pt idx="264">
                  <c:v>January 2022</c:v>
                </c:pt>
                <c:pt idx="265">
                  <c:v>February 2022</c:v>
                </c:pt>
                <c:pt idx="266">
                  <c:v>March 2022</c:v>
                </c:pt>
                <c:pt idx="267">
                  <c:v>April 2022</c:v>
                </c:pt>
                <c:pt idx="268">
                  <c:v>May 2022</c:v>
                </c:pt>
                <c:pt idx="269">
                  <c:v>June 2022</c:v>
                </c:pt>
                <c:pt idx="270">
                  <c:v>July 2022</c:v>
                </c:pt>
                <c:pt idx="271">
                  <c:v>August 2022</c:v>
                </c:pt>
                <c:pt idx="272">
                  <c:v>September 2022</c:v>
                </c:pt>
                <c:pt idx="273">
                  <c:v>October 2022</c:v>
                </c:pt>
                <c:pt idx="274">
                  <c:v>November 2022</c:v>
                </c:pt>
                <c:pt idx="275">
                  <c:v>December 2022</c:v>
                </c:pt>
                <c:pt idx="276">
                  <c:v>January 2023</c:v>
                </c:pt>
                <c:pt idx="277">
                  <c:v>February 2023</c:v>
                </c:pt>
                <c:pt idx="278">
                  <c:v>March 2023</c:v>
                </c:pt>
                <c:pt idx="279">
                  <c:v>April 2023</c:v>
                </c:pt>
                <c:pt idx="280">
                  <c:v>May 2023</c:v>
                </c:pt>
                <c:pt idx="281">
                  <c:v>June 2023</c:v>
                </c:pt>
                <c:pt idx="282">
                  <c:v>July 2023</c:v>
                </c:pt>
                <c:pt idx="283">
                  <c:v>August 2023</c:v>
                </c:pt>
                <c:pt idx="284">
                  <c:v>September 2023</c:v>
                </c:pt>
                <c:pt idx="285">
                  <c:v>October 2023</c:v>
                </c:pt>
                <c:pt idx="286">
                  <c:v>November 2023</c:v>
                </c:pt>
                <c:pt idx="287">
                  <c:v>December 2023</c:v>
                </c:pt>
                <c:pt idx="288">
                  <c:v>January 2024</c:v>
                </c:pt>
                <c:pt idx="289">
                  <c:v>February 2024</c:v>
                </c:pt>
                <c:pt idx="290">
                  <c:v>March 2024</c:v>
                </c:pt>
                <c:pt idx="291">
                  <c:v>April 2024</c:v>
                </c:pt>
                <c:pt idx="292">
                  <c:v>May 2024</c:v>
                </c:pt>
                <c:pt idx="293">
                  <c:v>June 2024</c:v>
                </c:pt>
                <c:pt idx="294">
                  <c:v>July 2024</c:v>
                </c:pt>
                <c:pt idx="295">
                  <c:v>August 2024</c:v>
                </c:pt>
                <c:pt idx="296">
                  <c:v>September 2024</c:v>
                </c:pt>
                <c:pt idx="297">
                  <c:v>October 2024</c:v>
                </c:pt>
                <c:pt idx="298">
                  <c:v>November 2024</c:v>
                </c:pt>
                <c:pt idx="299">
                  <c:v>December 2024</c:v>
                </c:pt>
                <c:pt idx="300">
                  <c:v>January 2025</c:v>
                </c:pt>
                <c:pt idx="301">
                  <c:v>February 2025</c:v>
                </c:pt>
                <c:pt idx="302">
                  <c:v>March 2025</c:v>
                </c:pt>
                <c:pt idx="303">
                  <c:v>April 2025</c:v>
                </c:pt>
                <c:pt idx="304">
                  <c:v>May 2025</c:v>
                </c:pt>
                <c:pt idx="305">
                  <c:v>June 2025</c:v>
                </c:pt>
              </c:strCache>
            </c:strRef>
          </c:cat>
          <c:val>
            <c:numRef>
              <c:f>'Vehicle diesel Forecast'!$H$6:$H$311</c:f>
              <c:numCache>
                <c:formatCode>General</c:formatCode>
                <c:ptCount val="306"/>
                <c:pt idx="6" formatCode="0.00">
                  <c:v>573.39499999999998</c:v>
                </c:pt>
                <c:pt idx="7" formatCode="0.00">
                  <c:v>573.11333333333334</c:v>
                </c:pt>
                <c:pt idx="8" formatCode="0.00">
                  <c:v>579.76499999999999</c:v>
                </c:pt>
                <c:pt idx="9" formatCode="0.00">
                  <c:v>591.42166666666662</c:v>
                </c:pt>
                <c:pt idx="10" formatCode="0.00">
                  <c:v>612.28666666666652</c:v>
                </c:pt>
                <c:pt idx="11" formatCode="0.00">
                  <c:v>635.77499999999998</c:v>
                </c:pt>
                <c:pt idx="12" formatCode="0.00">
                  <c:v>652.15666666666664</c:v>
                </c:pt>
                <c:pt idx="13" formatCode="0.00">
                  <c:v>665.37833333333322</c:v>
                </c:pt>
                <c:pt idx="14" formatCode="0.00">
                  <c:v>671.9616666666667</c:v>
                </c:pt>
                <c:pt idx="15" formatCode="0.00">
                  <c:v>673.3266666666666</c:v>
                </c:pt>
                <c:pt idx="16" formatCode="0.00">
                  <c:v>668.55833333333339</c:v>
                </c:pt>
                <c:pt idx="17" formatCode="0.00">
                  <c:v>661.14166666666677</c:v>
                </c:pt>
                <c:pt idx="18" formatCode="0.00">
                  <c:v>654.82333333333338</c:v>
                </c:pt>
                <c:pt idx="19" formatCode="0.00">
                  <c:v>653.26</c:v>
                </c:pt>
                <c:pt idx="20" formatCode="0.00">
                  <c:v>651.80166666666673</c:v>
                </c:pt>
                <c:pt idx="21" formatCode="0.00">
                  <c:v>650.80833333333328</c:v>
                </c:pt>
                <c:pt idx="22" formatCode="0.00">
                  <c:v>648.7883333333333</c:v>
                </c:pt>
                <c:pt idx="23" formatCode="0.00">
                  <c:v>644.22666666666657</c:v>
                </c:pt>
                <c:pt idx="24" formatCode="0.00">
                  <c:v>634.32999999999993</c:v>
                </c:pt>
                <c:pt idx="25" formatCode="0.00">
                  <c:v>625.38</c:v>
                </c:pt>
                <c:pt idx="26" formatCode="0.00">
                  <c:v>617.16</c:v>
                </c:pt>
                <c:pt idx="27" formatCode="0.00">
                  <c:v>610.31333333333339</c:v>
                </c:pt>
                <c:pt idx="28" formatCode="0.00">
                  <c:v>610.53</c:v>
                </c:pt>
                <c:pt idx="29" formatCode="0.00">
                  <c:v>621.0866666666667</c:v>
                </c:pt>
                <c:pt idx="30" formatCode="0.00">
                  <c:v>636.76333333333332</c:v>
                </c:pt>
                <c:pt idx="31" formatCode="0.00">
                  <c:v>653.55000000000007</c:v>
                </c:pt>
                <c:pt idx="32" formatCode="0.00">
                  <c:v>669.62833333333333</c:v>
                </c:pt>
                <c:pt idx="33" formatCode="0.00">
                  <c:v>684.18499999999995</c:v>
                </c:pt>
                <c:pt idx="34" formatCode="0.00">
                  <c:v>696.37333333333333</c:v>
                </c:pt>
                <c:pt idx="35" formatCode="0.00">
                  <c:v>708.15333333333331</c:v>
                </c:pt>
                <c:pt idx="36" formatCode="0.00">
                  <c:v>718.39833333333343</c:v>
                </c:pt>
                <c:pt idx="37" formatCode="0.00">
                  <c:v>729.67000000000007</c:v>
                </c:pt>
                <c:pt idx="38" formatCode="0.00">
                  <c:v>745.24833333333333</c:v>
                </c:pt>
                <c:pt idx="39" formatCode="0.00">
                  <c:v>764.4100000000002</c:v>
                </c:pt>
                <c:pt idx="40" formatCode="0.00">
                  <c:v>772.53000000000009</c:v>
                </c:pt>
                <c:pt idx="41" formatCode="0.00">
                  <c:v>770.83</c:v>
                </c:pt>
                <c:pt idx="42" formatCode="0.00">
                  <c:v>769.33500000000004</c:v>
                </c:pt>
                <c:pt idx="43" formatCode="0.00">
                  <c:v>767.90333333333331</c:v>
                </c:pt>
                <c:pt idx="44" formatCode="0.00">
                  <c:v>762.94166666666661</c:v>
                </c:pt>
                <c:pt idx="45" formatCode="0.00">
                  <c:v>754.74166666666667</c:v>
                </c:pt>
                <c:pt idx="46" formatCode="0.00">
                  <c:v>753.37833333333322</c:v>
                </c:pt>
                <c:pt idx="47" formatCode="0.00">
                  <c:v>761.6600000000002</c:v>
                </c:pt>
                <c:pt idx="48" formatCode="0.00">
                  <c:v>774.72500000000002</c:v>
                </c:pt>
                <c:pt idx="49" formatCode="0.00">
                  <c:v>787.23166666666657</c:v>
                </c:pt>
                <c:pt idx="50" formatCode="0.00">
                  <c:v>801.98666666666668</c:v>
                </c:pt>
                <c:pt idx="51" formatCode="0.00">
                  <c:v>816.50999999999988</c:v>
                </c:pt>
                <c:pt idx="52" formatCode="0.00">
                  <c:v>830.6966666666666</c:v>
                </c:pt>
                <c:pt idx="53" formatCode="0.00">
                  <c:v>843.51833333333332</c:v>
                </c:pt>
                <c:pt idx="54" formatCode="0.00">
                  <c:v>854.92</c:v>
                </c:pt>
                <c:pt idx="55" formatCode="0.00">
                  <c:v>870.88</c:v>
                </c:pt>
                <c:pt idx="56" formatCode="0.00">
                  <c:v>889.43166666666673</c:v>
                </c:pt>
                <c:pt idx="57" formatCode="0.00">
                  <c:v>908.62</c:v>
                </c:pt>
                <c:pt idx="58" formatCode="0.00">
                  <c:v>930.2116666666667</c:v>
                </c:pt>
                <c:pt idx="59" formatCode="0.00">
                  <c:v>948.49666666666678</c:v>
                </c:pt>
                <c:pt idx="60" formatCode="0.00">
                  <c:v>958.61833333333345</c:v>
                </c:pt>
                <c:pt idx="61" formatCode="0.00">
                  <c:v>958.92166666666662</c:v>
                </c:pt>
                <c:pt idx="62" formatCode="0.00">
                  <c:v>956.42833333333328</c:v>
                </c:pt>
                <c:pt idx="63" formatCode="0.00">
                  <c:v>961.60833333333323</c:v>
                </c:pt>
                <c:pt idx="64" formatCode="0.00">
                  <c:v>970.67666666666662</c:v>
                </c:pt>
                <c:pt idx="65" formatCode="0.00">
                  <c:v>976.93</c:v>
                </c:pt>
                <c:pt idx="66" formatCode="0.00">
                  <c:v>992.88666666666666</c:v>
                </c:pt>
                <c:pt idx="67" formatCode="0.00">
                  <c:v>1027.0016666666668</c:v>
                </c:pt>
                <c:pt idx="68" formatCode="0.00">
                  <c:v>1061.7566666666669</c:v>
                </c:pt>
                <c:pt idx="69" formatCode="0.00">
                  <c:v>1094.7433333333336</c:v>
                </c:pt>
                <c:pt idx="70" formatCode="0.00">
                  <c:v>1120.83</c:v>
                </c:pt>
                <c:pt idx="71" formatCode="0.00">
                  <c:v>1144.115</c:v>
                </c:pt>
                <c:pt idx="72" formatCode="0.00">
                  <c:v>1160.9800000000002</c:v>
                </c:pt>
                <c:pt idx="73" formatCode="0.00">
                  <c:v>1164.5866666666666</c:v>
                </c:pt>
                <c:pt idx="74" formatCode="0.00">
                  <c:v>1165.7783333333332</c:v>
                </c:pt>
                <c:pt idx="75" formatCode="0.00">
                  <c:v>1161.8933333333332</c:v>
                </c:pt>
                <c:pt idx="76" formatCode="0.00">
                  <c:v>1165.0983333333334</c:v>
                </c:pt>
                <c:pt idx="77" formatCode="0.00">
                  <c:v>1181.0733333333333</c:v>
                </c:pt>
                <c:pt idx="78" formatCode="0.00">
                  <c:v>1200.06</c:v>
                </c:pt>
                <c:pt idx="79" formatCode="0.00">
                  <c:v>1223.22</c:v>
                </c:pt>
                <c:pt idx="80" formatCode="0.00">
                  <c:v>1246.145</c:v>
                </c:pt>
                <c:pt idx="81" formatCode="0.00">
                  <c:v>1263.0350000000001</c:v>
                </c:pt>
                <c:pt idx="82" formatCode="0.00">
                  <c:v>1262.7116666666668</c:v>
                </c:pt>
                <c:pt idx="83" formatCode="0.00">
                  <c:v>1251.9466666666667</c:v>
                </c:pt>
                <c:pt idx="84" formatCode="0.00">
                  <c:v>1240.5583333333332</c:v>
                </c:pt>
                <c:pt idx="85" formatCode="0.00">
                  <c:v>1219.655</c:v>
                </c:pt>
                <c:pt idx="86" formatCode="0.00">
                  <c:v>1197.3183333333334</c:v>
                </c:pt>
                <c:pt idx="87" formatCode="0.00">
                  <c:v>1183.0233333333333</c:v>
                </c:pt>
                <c:pt idx="88" formatCode="0.00">
                  <c:v>1184.0249999999999</c:v>
                </c:pt>
                <c:pt idx="89" formatCode="0.00">
                  <c:v>1192.6633333333332</c:v>
                </c:pt>
                <c:pt idx="90" formatCode="0.00">
                  <c:v>1203.7966666666666</c:v>
                </c:pt>
                <c:pt idx="91" formatCode="0.00">
                  <c:v>1218.175</c:v>
                </c:pt>
                <c:pt idx="92" formatCode="0.00">
                  <c:v>1239.0250000000001</c:v>
                </c:pt>
                <c:pt idx="93" formatCode="0.00">
                  <c:v>1257.1683333333333</c:v>
                </c:pt>
                <c:pt idx="94" formatCode="0.00">
                  <c:v>1278.03</c:v>
                </c:pt>
                <c:pt idx="95" formatCode="0.00">
                  <c:v>1305.6883333333333</c:v>
                </c:pt>
                <c:pt idx="96" formatCode="0.00">
                  <c:v>1336.835</c:v>
                </c:pt>
                <c:pt idx="97" formatCode="0.00">
                  <c:v>1370.1583333333335</c:v>
                </c:pt>
                <c:pt idx="98" formatCode="0.00">
                  <c:v>1397.9849999999999</c:v>
                </c:pt>
                <c:pt idx="99" formatCode="0.00">
                  <c:v>1432.8516666666667</c:v>
                </c:pt>
                <c:pt idx="100" formatCode="0.00">
                  <c:v>1477.9583333333333</c:v>
                </c:pt>
                <c:pt idx="101" formatCode="0.00">
                  <c:v>1538.5600000000002</c:v>
                </c:pt>
                <c:pt idx="102" formatCode="0.00">
                  <c:v>1617.6966666666667</c:v>
                </c:pt>
                <c:pt idx="103" formatCode="0.00">
                  <c:v>1694.8400000000001</c:v>
                </c:pt>
                <c:pt idx="104" formatCode="0.00">
                  <c:v>1746.4866666666667</c:v>
                </c:pt>
                <c:pt idx="105" formatCode="0.00">
                  <c:v>1773.1499999999999</c:v>
                </c:pt>
                <c:pt idx="106" formatCode="0.00">
                  <c:v>1771.5449999999998</c:v>
                </c:pt>
                <c:pt idx="107" formatCode="0.00">
                  <c:v>1712.9399999999998</c:v>
                </c:pt>
                <c:pt idx="108" formatCode="0.00">
                  <c:v>1611.7466666666667</c:v>
                </c:pt>
                <c:pt idx="109" formatCode="0.00">
                  <c:v>1509.3566666666666</c:v>
                </c:pt>
                <c:pt idx="110" formatCode="0.00">
                  <c:v>1435.3166666666668</c:v>
                </c:pt>
                <c:pt idx="111" formatCode="0.00">
                  <c:v>1375.3100000000002</c:v>
                </c:pt>
                <c:pt idx="112" formatCode="0.00">
                  <c:v>1330.075</c:v>
                </c:pt>
                <c:pt idx="113" formatCode="0.00">
                  <c:v>1314.2416666666668</c:v>
                </c:pt>
                <c:pt idx="114" formatCode="0.00">
                  <c:v>1328.6200000000001</c:v>
                </c:pt>
                <c:pt idx="115" formatCode="0.00">
                  <c:v>1349.14</c:v>
                </c:pt>
                <c:pt idx="116" formatCode="0.00">
                  <c:v>1370.1166666666668</c:v>
                </c:pt>
                <c:pt idx="117" formatCode="0.00">
                  <c:v>1394.9216666666669</c:v>
                </c:pt>
                <c:pt idx="118" formatCode="0.00">
                  <c:v>1408.1000000000001</c:v>
                </c:pt>
                <c:pt idx="119" formatCode="0.00">
                  <c:v>1429.8433333333332</c:v>
                </c:pt>
                <c:pt idx="120" formatCode="0.00">
                  <c:v>1438.4866666666667</c:v>
                </c:pt>
                <c:pt idx="121" formatCode="0.00">
                  <c:v>1442.0950000000003</c:v>
                </c:pt>
                <c:pt idx="122" formatCode="0.00">
                  <c:v>1441.2516666666668</c:v>
                </c:pt>
                <c:pt idx="123" formatCode="0.00">
                  <c:v>1444</c:v>
                </c:pt>
                <c:pt idx="124" formatCode="0.00">
                  <c:v>1460.3316666666667</c:v>
                </c:pt>
                <c:pt idx="125" formatCode="0.00">
                  <c:v>1472.0150000000001</c:v>
                </c:pt>
                <c:pt idx="126" formatCode="0.00">
                  <c:v>1483.2550000000001</c:v>
                </c:pt>
                <c:pt idx="127" formatCode="0.00">
                  <c:v>1494.6750000000002</c:v>
                </c:pt>
                <c:pt idx="128" formatCode="0.00">
                  <c:v>1506.3400000000001</c:v>
                </c:pt>
                <c:pt idx="129" formatCode="0.00">
                  <c:v>1511.3383333333334</c:v>
                </c:pt>
                <c:pt idx="130" formatCode="0.00">
                  <c:v>1510.1416666666667</c:v>
                </c:pt>
                <c:pt idx="131" formatCode="0.00">
                  <c:v>1509.4783333333332</c:v>
                </c:pt>
                <c:pt idx="132" formatCode="0.00">
                  <c:v>1519.72</c:v>
                </c:pt>
                <c:pt idx="133" formatCode="0.00">
                  <c:v>1536.9783333333335</c:v>
                </c:pt>
                <c:pt idx="134" formatCode="0.00">
                  <c:v>1560.11</c:v>
                </c:pt>
                <c:pt idx="135" formatCode="0.00">
                  <c:v>1602.9033333333334</c:v>
                </c:pt>
                <c:pt idx="136" formatCode="0.00">
                  <c:v>1651.7</c:v>
                </c:pt>
                <c:pt idx="137" formatCode="0.00">
                  <c:v>1694.1783333333333</c:v>
                </c:pt>
                <c:pt idx="138" formatCode="0.00">
                  <c:v>1721.8633333333335</c:v>
                </c:pt>
                <c:pt idx="139" formatCode="0.00">
                  <c:v>1743.9683333333335</c:v>
                </c:pt>
                <c:pt idx="140" formatCode="0.00">
                  <c:v>1761.675</c:v>
                </c:pt>
                <c:pt idx="141" formatCode="0.00">
                  <c:v>1760.0683333333334</c:v>
                </c:pt>
                <c:pt idx="142" formatCode="0.00">
                  <c:v>1756.6883333333333</c:v>
                </c:pt>
                <c:pt idx="143" formatCode="0.00">
                  <c:v>1759.2133333333334</c:v>
                </c:pt>
                <c:pt idx="144" formatCode="0.00">
                  <c:v>1768.5616666666667</c:v>
                </c:pt>
                <c:pt idx="145" formatCode="0.00">
                  <c:v>1777.0249999999999</c:v>
                </c:pt>
                <c:pt idx="146" formatCode="0.00">
                  <c:v>1788.8433333333332</c:v>
                </c:pt>
                <c:pt idx="147" formatCode="0.00">
                  <c:v>1806.7216666666666</c:v>
                </c:pt>
                <c:pt idx="148" formatCode="0.00">
                  <c:v>1822.2366666666667</c:v>
                </c:pt>
                <c:pt idx="149" formatCode="0.00">
                  <c:v>1830.8333333333333</c:v>
                </c:pt>
                <c:pt idx="150" formatCode="0.00">
                  <c:v>1828.3933333333334</c:v>
                </c:pt>
                <c:pt idx="151" formatCode="0.00">
                  <c:v>1815.3016666666665</c:v>
                </c:pt>
                <c:pt idx="152" formatCode="0.00">
                  <c:v>1807.9649999999999</c:v>
                </c:pt>
                <c:pt idx="153" formatCode="0.00">
                  <c:v>1805.1316666666664</c:v>
                </c:pt>
                <c:pt idx="154" formatCode="0.00">
                  <c:v>1797.6716666666664</c:v>
                </c:pt>
                <c:pt idx="155" formatCode="0.00">
                  <c:v>1787.345</c:v>
                </c:pt>
                <c:pt idx="156" formatCode="0.00">
                  <c:v>1784.3816666666669</c:v>
                </c:pt>
                <c:pt idx="157" formatCode="0.00">
                  <c:v>1788.2150000000001</c:v>
                </c:pt>
                <c:pt idx="158" formatCode="0.00">
                  <c:v>1785.2066666666667</c:v>
                </c:pt>
                <c:pt idx="159" formatCode="0.00">
                  <c:v>1776.7750000000003</c:v>
                </c:pt>
                <c:pt idx="160" formatCode="0.00">
                  <c:v>1764.1766666666663</c:v>
                </c:pt>
                <c:pt idx="161" formatCode="0.00">
                  <c:v>1751.1416666666667</c:v>
                </c:pt>
                <c:pt idx="162" formatCode="0.00">
                  <c:v>1741.325</c:v>
                </c:pt>
                <c:pt idx="163" formatCode="0.00">
                  <c:v>1738.0083333333334</c:v>
                </c:pt>
                <c:pt idx="164" formatCode="0.00">
                  <c:v>1734.156666666667</c:v>
                </c:pt>
                <c:pt idx="165" formatCode="0.00">
                  <c:v>1725.5450000000001</c:v>
                </c:pt>
                <c:pt idx="166" formatCode="0.00">
                  <c:v>1719.4566666666667</c:v>
                </c:pt>
                <c:pt idx="167" formatCode="0.00">
                  <c:v>1718.36</c:v>
                </c:pt>
                <c:pt idx="168" formatCode="0.00">
                  <c:v>1718.0450000000001</c:v>
                </c:pt>
                <c:pt idx="169" formatCode="0.00">
                  <c:v>1713.9449999999999</c:v>
                </c:pt>
                <c:pt idx="170" formatCode="0.00">
                  <c:v>1706.4233333333332</c:v>
                </c:pt>
                <c:pt idx="171" formatCode="0.00">
                  <c:v>1700.0466666666669</c:v>
                </c:pt>
                <c:pt idx="172" formatCode="0.00">
                  <c:v>1696.7550000000001</c:v>
                </c:pt>
                <c:pt idx="173" formatCode="0.00">
                  <c:v>1694.7616666666665</c:v>
                </c:pt>
                <c:pt idx="174" formatCode="0.00">
                  <c:v>1689.9449999999999</c:v>
                </c:pt>
                <c:pt idx="175" formatCode="0.00">
                  <c:v>1682.675</c:v>
                </c:pt>
                <c:pt idx="176" formatCode="0.00">
                  <c:v>1673.6683333333333</c:v>
                </c:pt>
                <c:pt idx="177" formatCode="0.00">
                  <c:v>1660.675</c:v>
                </c:pt>
                <c:pt idx="178" formatCode="0.00">
                  <c:v>1643.3450000000003</c:v>
                </c:pt>
                <c:pt idx="179" formatCode="0.00">
                  <c:v>1618.903333333333</c:v>
                </c:pt>
                <c:pt idx="180" formatCode="0.00">
                  <c:v>1584.0383333333332</c:v>
                </c:pt>
                <c:pt idx="181" formatCode="0.00">
                  <c:v>1528.8716666666667</c:v>
                </c:pt>
                <c:pt idx="182" formatCode="0.00">
                  <c:v>1467.6500000000003</c:v>
                </c:pt>
                <c:pt idx="183" formatCode="0.00">
                  <c:v>1419.1083333333333</c:v>
                </c:pt>
                <c:pt idx="184" formatCode="0.00">
                  <c:v>1374.9799999999998</c:v>
                </c:pt>
                <c:pt idx="185" formatCode="0.00">
                  <c:v>1343.1933333333334</c:v>
                </c:pt>
                <c:pt idx="186" formatCode="0.00">
                  <c:v>1327.82</c:v>
                </c:pt>
                <c:pt idx="187" formatCode="0.00">
                  <c:v>1331.8500000000001</c:v>
                </c:pt>
                <c:pt idx="188" formatCode="0.00">
                  <c:v>1336.9583333333333</c:v>
                </c:pt>
                <c:pt idx="189" formatCode="0.00">
                  <c:v>1326.4533333333334</c:v>
                </c:pt>
                <c:pt idx="190" formatCode="0.00">
                  <c:v>1315.0766666666666</c:v>
                </c:pt>
                <c:pt idx="191" formatCode="0.00">
                  <c:v>1296.98</c:v>
                </c:pt>
                <c:pt idx="192" formatCode="0.00">
                  <c:v>1270.6849999999999</c:v>
                </c:pt>
                <c:pt idx="193" formatCode="0.00">
                  <c:v>1237.7983333333334</c:v>
                </c:pt>
                <c:pt idx="194" formatCode="0.00">
                  <c:v>1203.3566666666666</c:v>
                </c:pt>
                <c:pt idx="195" formatCode="0.00">
                  <c:v>1176.5833333333333</c:v>
                </c:pt>
                <c:pt idx="196" formatCode="0.00">
                  <c:v>1154.8233333333333</c:v>
                </c:pt>
                <c:pt idx="197" formatCode="0.00">
                  <c:v>1141.9833333333331</c:v>
                </c:pt>
                <c:pt idx="198" formatCode="0.00">
                  <c:v>1144.3533333333332</c:v>
                </c:pt>
                <c:pt idx="199" formatCode="0.00">
                  <c:v>1156.1933333333334</c:v>
                </c:pt>
                <c:pt idx="200" formatCode="0.00">
                  <c:v>1173.8766666666668</c:v>
                </c:pt>
                <c:pt idx="201" formatCode="0.00">
                  <c:v>1190.5249999999999</c:v>
                </c:pt>
                <c:pt idx="202" formatCode="0.00">
                  <c:v>1205.4883333333335</c:v>
                </c:pt>
                <c:pt idx="203" formatCode="0.00">
                  <c:v>1216.2916666666667</c:v>
                </c:pt>
                <c:pt idx="204" formatCode="0.00">
                  <c:v>1220.3583333333333</c:v>
                </c:pt>
                <c:pt idx="205" formatCode="0.00">
                  <c:v>1232.3266666666668</c:v>
                </c:pt>
                <c:pt idx="206" formatCode="0.00">
                  <c:v>1249.0400000000002</c:v>
                </c:pt>
                <c:pt idx="207" formatCode="0.00">
                  <c:v>1264.7466666666667</c:v>
                </c:pt>
                <c:pt idx="208" formatCode="0.00">
                  <c:v>1275.8633333333335</c:v>
                </c:pt>
                <c:pt idx="209" formatCode="0.00">
                  <c:v>1283.9733333333334</c:v>
                </c:pt>
                <c:pt idx="210" formatCode="0.00">
                  <c:v>1284.2766666666669</c:v>
                </c:pt>
                <c:pt idx="211" formatCode="0.00">
                  <c:v>1272.5483333333334</c:v>
                </c:pt>
                <c:pt idx="212" formatCode="0.00">
                  <c:v>1262.1100000000001</c:v>
                </c:pt>
                <c:pt idx="213" formatCode="0.00">
                  <c:v>1257.7316666666668</c:v>
                </c:pt>
                <c:pt idx="214" formatCode="0.00">
                  <c:v>1260.6933333333334</c:v>
                </c:pt>
                <c:pt idx="215" formatCode="0.00">
                  <c:v>1267.6316666666664</c:v>
                </c:pt>
                <c:pt idx="216" formatCode="0.00">
                  <c:v>1281.1116666666667</c:v>
                </c:pt>
                <c:pt idx="217" formatCode="0.00">
                  <c:v>1300.2983333333334</c:v>
                </c:pt>
                <c:pt idx="218" formatCode="0.00">
                  <c:v>1319.5550000000001</c:v>
                </c:pt>
                <c:pt idx="219" formatCode="0.00">
                  <c:v>1333.4833333333333</c:v>
                </c:pt>
                <c:pt idx="220" formatCode="0.00">
                  <c:v>1342.3916666666667</c:v>
                </c:pt>
                <c:pt idx="221" formatCode="0.00">
                  <c:v>1353.595</c:v>
                </c:pt>
                <c:pt idx="222" formatCode="0.00">
                  <c:v>1366.5383333333332</c:v>
                </c:pt>
                <c:pt idx="223" formatCode="0.00">
                  <c:v>1377.6916666666666</c:v>
                </c:pt>
                <c:pt idx="224" formatCode="0.00">
                  <c:v>1387.4783333333332</c:v>
                </c:pt>
                <c:pt idx="225" formatCode="0.00">
                  <c:v>1401.5366666666666</c:v>
                </c:pt>
                <c:pt idx="226" formatCode="0.00">
                  <c:v>1424.1966666666667</c:v>
                </c:pt>
                <c:pt idx="227" formatCode="0.00">
                  <c:v>1431.6000000000001</c:v>
                </c:pt>
                <c:pt idx="228" formatCode="0.00">
                  <c:v>1417.2833333333335</c:v>
                </c:pt>
                <c:pt idx="229" formatCode="0.00">
                  <c:v>1390.21</c:v>
                </c:pt>
                <c:pt idx="230" formatCode="0.00">
                  <c:v>1360.84</c:v>
                </c:pt>
                <c:pt idx="231" formatCode="0.00">
                  <c:v>1332.5449999999998</c:v>
                </c:pt>
                <c:pt idx="232" formatCode="0.00">
                  <c:v>1304.4449999999999</c:v>
                </c:pt>
                <c:pt idx="233" formatCode="0.00">
                  <c:v>1297.8866666666665</c:v>
                </c:pt>
                <c:pt idx="234" formatCode="0.00">
                  <c:v>1307.1633333333336</c:v>
                </c:pt>
                <c:pt idx="235" formatCode="0.00">
                  <c:v>1324.4016666666666</c:v>
                </c:pt>
                <c:pt idx="236" formatCode="0.00">
                  <c:v>1342.57</c:v>
                </c:pt>
                <c:pt idx="237" formatCode="0.00">
                  <c:v>1361.0166666666667</c:v>
                </c:pt>
                <c:pt idx="238" formatCode="0.00">
                  <c:v>1372.9016666666666</c:v>
                </c:pt>
                <c:pt idx="239" formatCode="0.00">
                  <c:v>1372.1016666666667</c:v>
                </c:pt>
                <c:pt idx="240" formatCode="0.00">
                  <c:v>1373.0433333333333</c:v>
                </c:pt>
                <c:pt idx="241" formatCode="0.00">
                  <c:v>1380.6366666666665</c:v>
                </c:pt>
                <c:pt idx="242" formatCode="0.00">
                  <c:v>1383.625</c:v>
                </c:pt>
                <c:pt idx="243" formatCode="0.00">
                  <c:v>1367.1133333333335</c:v>
                </c:pt>
                <c:pt idx="244" formatCode="0.00">
                  <c:v>1324.5650000000003</c:v>
                </c:pt>
                <c:pt idx="245" formatCode="0.00">
                  <c:v>1272.1116666666669</c:v>
                </c:pt>
                <c:pt idx="246" formatCode="0.00">
                  <c:v>1229.1916666666666</c:v>
                </c:pt>
                <c:pt idx="247" formatCode="0.00">
                  <c:v>1189.9416666666666</c:v>
                </c:pt>
                <c:pt idx="248" formatCode="0.00">
                  <c:v>1155.5599999999997</c:v>
                </c:pt>
                <c:pt idx="249" formatCode="0.00">
                  <c:v>1134.5066666666667</c:v>
                </c:pt>
                <c:pt idx="250" formatCode="0.00">
                  <c:v>1134.76</c:v>
                </c:pt>
                <c:pt idx="251" formatCode="0.00">
                  <c:v>1143.7283333333335</c:v>
                </c:pt>
                <c:pt idx="252" formatCode="0.00">
                  <c:v>1150.4649999999999</c:v>
                </c:pt>
                <c:pt idx="253" formatCode="0.00">
                  <c:v>1163.7066666666667</c:v>
                </c:pt>
                <c:pt idx="254" formatCode="0.00">
                  <c:v>1180.3399999999999</c:v>
                </c:pt>
                <c:pt idx="255" formatCode="0.00">
                  <c:v>1206.7033333333331</c:v>
                </c:pt>
                <c:pt idx="256" formatCode="0.00">
                  <c:v>1239.8333333333333</c:v>
                </c:pt>
                <c:pt idx="257" formatCode="0.00">
                  <c:v>1276.3683333333331</c:v>
                </c:pt>
                <c:pt idx="258" formatCode="0.00">
                  <c:v>1310.7083333333333</c:v>
                </c:pt>
                <c:pt idx="259" formatCode="0.00">
                  <c:v>1341.2399999999998</c:v>
                </c:pt>
                <c:pt idx="260" formatCode="0.00">
                  <c:v>1370.7699999999998</c:v>
                </c:pt>
                <c:pt idx="261" formatCode="0.00">
                  <c:v>1391.5266666666666</c:v>
                </c:pt>
                <c:pt idx="262" formatCode="0.00">
                  <c:v>1420.9516666666666</c:v>
                </c:pt>
                <c:pt idx="263" formatCode="0.00">
                  <c:v>1456.1033333333332</c:v>
                </c:pt>
                <c:pt idx="264" formatCode="0.00">
                  <c:v>1471.86</c:v>
                </c:pt>
                <c:pt idx="265" formatCode="0.00">
                  <c:v>1476.5250000000003</c:v>
                </c:pt>
                <c:pt idx="266" formatCode="0.00">
                  <c:v>1492.5416666666667</c:v>
                </c:pt>
                <c:pt idx="267" formatCode="0.00">
                  <c:v>1557.5016666666668</c:v>
                </c:pt>
                <c:pt idx="268" formatCode="0.00">
                  <c:v>1623.6899999999998</c:v>
                </c:pt>
                <c:pt idx="269" formatCode="0.00">
                  <c:v>1692.7833333333338</c:v>
                </c:pt>
                <c:pt idx="270" formatCode="0.00">
                  <c:v>1796.1383333333335</c:v>
                </c:pt>
                <c:pt idx="271" formatCode="0.00">
                  <c:v>1901.3683333333331</c:v>
                </c:pt>
                <c:pt idx="272" formatCode="0.00">
                  <c:v>1960.1466666666665</c:v>
                </c:pt>
                <c:pt idx="273" formatCode="0.00">
                  <c:v>1964.0249999999999</c:v>
                </c:pt>
                <c:pt idx="274" formatCode="0.00">
                  <c:v>1952.6783333333335</c:v>
                </c:pt>
                <c:pt idx="275" formatCode="0.00">
                  <c:v>1938.4899999999998</c:v>
                </c:pt>
                <c:pt idx="276" formatCode="0.00">
                  <c:v>1887.5199999999998</c:v>
                </c:pt>
                <c:pt idx="277" formatCode="0.00">
                  <c:v>1819.2633333333331</c:v>
                </c:pt>
                <c:pt idx="278" formatCode="0.00">
                  <c:v>1772.1133333333335</c:v>
                </c:pt>
                <c:pt idx="279" formatCode="0.00">
                  <c:v>1720.3666666666666</c:v>
                </c:pt>
                <c:pt idx="280" formatCode="0.00">
                  <c:v>1669.9266666666665</c:v>
                </c:pt>
                <c:pt idx="281" formatCode="0.00">
                  <c:v>1602.0633333333333</c:v>
                </c:pt>
                <c:pt idx="282" formatCode="0.00">
                  <c:v>1537.2749999999999</c:v>
                </c:pt>
                <c:pt idx="283" formatCode="0.00">
                  <c:v>1490.7933333333333</c:v>
                </c:pt>
                <c:pt idx="284" formatCode="0.00">
                  <c:v>1485.2516666666668</c:v>
                </c:pt>
                <c:pt idx="285" formatCode="0.00">
                  <c:v>1506.3866666666665</c:v>
                </c:pt>
                <c:pt idx="286" formatCode="0.00">
                  <c:v>1532.155</c:v>
                </c:pt>
                <c:pt idx="287" formatCode="0.00">
                  <c:v>1558.1966666666665</c:v>
                </c:pt>
                <c:pt idx="288" formatCode="0.00">
                  <c:v>1580.1683333333333</c:v>
                </c:pt>
                <c:pt idx="289" formatCode="0.00">
                  <c:v>1594.1000000000001</c:v>
                </c:pt>
                <c:pt idx="290" formatCode="0.00">
                  <c:v>1584.865</c:v>
                </c:pt>
                <c:pt idx="291" formatCode="0.00">
                  <c:v>1563.6049999999998</c:v>
                </c:pt>
                <c:pt idx="292" formatCode="0.00">
                  <c:v>1541.5150000000001</c:v>
                </c:pt>
                <c:pt idx="293" formatCode="0.00">
                  <c:v>1526.7433333333336</c:v>
                </c:pt>
                <c:pt idx="294" formatCode="0.00">
                  <c:v>1520.2816666666665</c:v>
                </c:pt>
                <c:pt idx="295" formatCode="0.00">
                  <c:v>1530.68</c:v>
                </c:pt>
                <c:pt idx="296" formatCode="0.00">
                  <c:v>1532.53</c:v>
                </c:pt>
                <c:pt idx="297" formatCode="0.00">
                  <c:v>1519.0716666666665</c:v>
                </c:pt>
                <c:pt idx="298" formatCode="0.00">
                  <c:v>1496.3500000000001</c:v>
                </c:pt>
                <c:pt idx="299" formatCode="0.00">
                  <c:v>1483.2583333333332</c:v>
                </c:pt>
                <c:pt idx="300" formatCode="0.00">
                  <c:v>1484.8766666666663</c:v>
                </c:pt>
                <c:pt idx="301" formatCode="0.00">
                  <c:v>1488.3883333333333</c:v>
                </c:pt>
                <c:pt idx="302" formatCode="0.00">
                  <c:v>1499.2483333333332</c:v>
                </c:pt>
                <c:pt idx="303" formatCode="0.00">
                  <c:v>1515.3833333333332</c:v>
                </c:pt>
                <c:pt idx="304" formatCode="0.00">
                  <c:v>1530.6783333333333</c:v>
                </c:pt>
                <c:pt idx="305" formatCode="0.00">
                  <c:v>1537.53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C2-493B-8D30-8FA7558103EE}"/>
            </c:ext>
          </c:extLst>
        </c:ser>
        <c:ser>
          <c:idx val="3"/>
          <c:order val="3"/>
          <c:tx>
            <c:strRef>
              <c:f>'Vehicle diesel Forecast'!$I$5</c:f>
              <c:strCache>
                <c:ptCount val="1"/>
                <c:pt idx="0">
                  <c:v>12 Months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'Vehicle diesel Forecast'!$E$6:$E$311</c:f>
              <c:strCache>
                <c:ptCount val="306"/>
                <c:pt idx="0">
                  <c:v>January 2000</c:v>
                </c:pt>
                <c:pt idx="1">
                  <c:v>February 2000</c:v>
                </c:pt>
                <c:pt idx="2">
                  <c:v>March 2000</c:v>
                </c:pt>
                <c:pt idx="3">
                  <c:v>April 2000</c:v>
                </c:pt>
                <c:pt idx="4">
                  <c:v>May 2000</c:v>
                </c:pt>
                <c:pt idx="5">
                  <c:v>June 2000</c:v>
                </c:pt>
                <c:pt idx="6">
                  <c:v>July 2000</c:v>
                </c:pt>
                <c:pt idx="7">
                  <c:v>August 2000</c:v>
                </c:pt>
                <c:pt idx="8">
                  <c:v>September 2000</c:v>
                </c:pt>
                <c:pt idx="9">
                  <c:v>October 2000</c:v>
                </c:pt>
                <c:pt idx="10">
                  <c:v>November 2000</c:v>
                </c:pt>
                <c:pt idx="11">
                  <c:v>December 2000</c:v>
                </c:pt>
                <c:pt idx="12">
                  <c:v>January 2001</c:v>
                </c:pt>
                <c:pt idx="13">
                  <c:v>February 2001</c:v>
                </c:pt>
                <c:pt idx="14">
                  <c:v>March 2001</c:v>
                </c:pt>
                <c:pt idx="15">
                  <c:v>April 2001</c:v>
                </c:pt>
                <c:pt idx="16">
                  <c:v>May 2001</c:v>
                </c:pt>
                <c:pt idx="17">
                  <c:v>June 2001</c:v>
                </c:pt>
                <c:pt idx="18">
                  <c:v>July 2001</c:v>
                </c:pt>
                <c:pt idx="19">
                  <c:v>August 2001</c:v>
                </c:pt>
                <c:pt idx="20">
                  <c:v>September 2001</c:v>
                </c:pt>
                <c:pt idx="21">
                  <c:v>October 2001</c:v>
                </c:pt>
                <c:pt idx="22">
                  <c:v>November 2001</c:v>
                </c:pt>
                <c:pt idx="23">
                  <c:v>December 2001</c:v>
                </c:pt>
                <c:pt idx="24">
                  <c:v>January 2002</c:v>
                </c:pt>
                <c:pt idx="25">
                  <c:v>February 2002</c:v>
                </c:pt>
                <c:pt idx="26">
                  <c:v>March 2002</c:v>
                </c:pt>
                <c:pt idx="27">
                  <c:v>April 2002</c:v>
                </c:pt>
                <c:pt idx="28">
                  <c:v>May 2002</c:v>
                </c:pt>
                <c:pt idx="29">
                  <c:v>June 2002</c:v>
                </c:pt>
                <c:pt idx="30">
                  <c:v>July 2002</c:v>
                </c:pt>
                <c:pt idx="31">
                  <c:v>August 2002</c:v>
                </c:pt>
                <c:pt idx="32">
                  <c:v>September 2002</c:v>
                </c:pt>
                <c:pt idx="33">
                  <c:v>October 2002</c:v>
                </c:pt>
                <c:pt idx="34">
                  <c:v>November 2002</c:v>
                </c:pt>
                <c:pt idx="35">
                  <c:v>December 2002</c:v>
                </c:pt>
                <c:pt idx="36">
                  <c:v>January 2003</c:v>
                </c:pt>
                <c:pt idx="37">
                  <c:v>February 2003</c:v>
                </c:pt>
                <c:pt idx="38">
                  <c:v>March 2003</c:v>
                </c:pt>
                <c:pt idx="39">
                  <c:v>April 2003</c:v>
                </c:pt>
                <c:pt idx="40">
                  <c:v>May 2003</c:v>
                </c:pt>
                <c:pt idx="41">
                  <c:v>June 2003</c:v>
                </c:pt>
                <c:pt idx="42">
                  <c:v>July 2003</c:v>
                </c:pt>
                <c:pt idx="43">
                  <c:v>August 2003</c:v>
                </c:pt>
                <c:pt idx="44">
                  <c:v>September 2003</c:v>
                </c:pt>
                <c:pt idx="45">
                  <c:v>October 2003</c:v>
                </c:pt>
                <c:pt idx="46">
                  <c:v>November 2003</c:v>
                </c:pt>
                <c:pt idx="47">
                  <c:v>December 2003</c:v>
                </c:pt>
                <c:pt idx="48">
                  <c:v>January 2004</c:v>
                </c:pt>
                <c:pt idx="49">
                  <c:v>February 2004</c:v>
                </c:pt>
                <c:pt idx="50">
                  <c:v>March 2004</c:v>
                </c:pt>
                <c:pt idx="51">
                  <c:v>April 2004</c:v>
                </c:pt>
                <c:pt idx="52">
                  <c:v>May 2004</c:v>
                </c:pt>
                <c:pt idx="53">
                  <c:v>June 2004</c:v>
                </c:pt>
                <c:pt idx="54">
                  <c:v>July 2004</c:v>
                </c:pt>
                <c:pt idx="55">
                  <c:v>August 2004</c:v>
                </c:pt>
                <c:pt idx="56">
                  <c:v>September 2004</c:v>
                </c:pt>
                <c:pt idx="57">
                  <c:v>October 2004</c:v>
                </c:pt>
                <c:pt idx="58">
                  <c:v>November 2004</c:v>
                </c:pt>
                <c:pt idx="59">
                  <c:v>December 2004</c:v>
                </c:pt>
                <c:pt idx="60">
                  <c:v>January 2005</c:v>
                </c:pt>
                <c:pt idx="61">
                  <c:v>February 2005</c:v>
                </c:pt>
                <c:pt idx="62">
                  <c:v>March 2005</c:v>
                </c:pt>
                <c:pt idx="63">
                  <c:v>April 2005</c:v>
                </c:pt>
                <c:pt idx="64">
                  <c:v>May 2005</c:v>
                </c:pt>
                <c:pt idx="65">
                  <c:v>June 2005</c:v>
                </c:pt>
                <c:pt idx="66">
                  <c:v>July 2005</c:v>
                </c:pt>
                <c:pt idx="67">
                  <c:v>August 2005</c:v>
                </c:pt>
                <c:pt idx="68">
                  <c:v>September 2005</c:v>
                </c:pt>
                <c:pt idx="69">
                  <c:v>October 2005</c:v>
                </c:pt>
                <c:pt idx="70">
                  <c:v>November 2005</c:v>
                </c:pt>
                <c:pt idx="71">
                  <c:v>December 2005</c:v>
                </c:pt>
                <c:pt idx="72">
                  <c:v>January 2006</c:v>
                </c:pt>
                <c:pt idx="73">
                  <c:v>February 2006</c:v>
                </c:pt>
                <c:pt idx="74">
                  <c:v>March 2006</c:v>
                </c:pt>
                <c:pt idx="75">
                  <c:v>April 2006</c:v>
                </c:pt>
                <c:pt idx="76">
                  <c:v>May 2006</c:v>
                </c:pt>
                <c:pt idx="77">
                  <c:v>June 2006</c:v>
                </c:pt>
                <c:pt idx="78">
                  <c:v>July 2006</c:v>
                </c:pt>
                <c:pt idx="79">
                  <c:v>August 2006</c:v>
                </c:pt>
                <c:pt idx="80">
                  <c:v>September 2006</c:v>
                </c:pt>
                <c:pt idx="81">
                  <c:v>October 2006</c:v>
                </c:pt>
                <c:pt idx="82">
                  <c:v>November 2006</c:v>
                </c:pt>
                <c:pt idx="83">
                  <c:v>December 2006</c:v>
                </c:pt>
                <c:pt idx="84">
                  <c:v>January 2007</c:v>
                </c:pt>
                <c:pt idx="85">
                  <c:v>February 2007</c:v>
                </c:pt>
                <c:pt idx="86">
                  <c:v>March 2007</c:v>
                </c:pt>
                <c:pt idx="87">
                  <c:v>April 2007</c:v>
                </c:pt>
                <c:pt idx="88">
                  <c:v>May 2007</c:v>
                </c:pt>
                <c:pt idx="89">
                  <c:v>June 2007</c:v>
                </c:pt>
                <c:pt idx="90">
                  <c:v>July 2007</c:v>
                </c:pt>
                <c:pt idx="91">
                  <c:v>August 2007</c:v>
                </c:pt>
                <c:pt idx="92">
                  <c:v>September 2007</c:v>
                </c:pt>
                <c:pt idx="93">
                  <c:v>October 2007</c:v>
                </c:pt>
                <c:pt idx="94">
                  <c:v>November 2007</c:v>
                </c:pt>
                <c:pt idx="95">
                  <c:v>December 2007</c:v>
                </c:pt>
                <c:pt idx="96">
                  <c:v>January 2008</c:v>
                </c:pt>
                <c:pt idx="97">
                  <c:v>February 2008</c:v>
                </c:pt>
                <c:pt idx="98">
                  <c:v>March 2008</c:v>
                </c:pt>
                <c:pt idx="99">
                  <c:v>April 2008</c:v>
                </c:pt>
                <c:pt idx="100">
                  <c:v>May 2008</c:v>
                </c:pt>
                <c:pt idx="101">
                  <c:v>June 2008</c:v>
                </c:pt>
                <c:pt idx="102">
                  <c:v>July 2008</c:v>
                </c:pt>
                <c:pt idx="103">
                  <c:v>August 2008</c:v>
                </c:pt>
                <c:pt idx="104">
                  <c:v>September 2008</c:v>
                </c:pt>
                <c:pt idx="105">
                  <c:v>October 2008</c:v>
                </c:pt>
                <c:pt idx="106">
                  <c:v>November 2008</c:v>
                </c:pt>
                <c:pt idx="107">
                  <c:v>December 2008</c:v>
                </c:pt>
                <c:pt idx="108">
                  <c:v>January 2009</c:v>
                </c:pt>
                <c:pt idx="109">
                  <c:v>February 2009</c:v>
                </c:pt>
                <c:pt idx="110">
                  <c:v>March 2009</c:v>
                </c:pt>
                <c:pt idx="111">
                  <c:v>April 2009</c:v>
                </c:pt>
                <c:pt idx="112">
                  <c:v>May 2009</c:v>
                </c:pt>
                <c:pt idx="113">
                  <c:v>June 2009</c:v>
                </c:pt>
                <c:pt idx="114">
                  <c:v>July 2009</c:v>
                </c:pt>
                <c:pt idx="115">
                  <c:v>August 2009</c:v>
                </c:pt>
                <c:pt idx="116">
                  <c:v>September 2009</c:v>
                </c:pt>
                <c:pt idx="117">
                  <c:v>October 2009</c:v>
                </c:pt>
                <c:pt idx="118">
                  <c:v>November 2009</c:v>
                </c:pt>
                <c:pt idx="119">
                  <c:v>December 2009</c:v>
                </c:pt>
                <c:pt idx="120">
                  <c:v>January 2010</c:v>
                </c:pt>
                <c:pt idx="121">
                  <c:v>February 2010</c:v>
                </c:pt>
                <c:pt idx="122">
                  <c:v>March 2010</c:v>
                </c:pt>
                <c:pt idx="123">
                  <c:v>April 2010</c:v>
                </c:pt>
                <c:pt idx="124">
                  <c:v>May 2010</c:v>
                </c:pt>
                <c:pt idx="125">
                  <c:v>June 2010</c:v>
                </c:pt>
                <c:pt idx="126">
                  <c:v>July 2010</c:v>
                </c:pt>
                <c:pt idx="127">
                  <c:v>August 2010</c:v>
                </c:pt>
                <c:pt idx="128">
                  <c:v>September 2010</c:v>
                </c:pt>
                <c:pt idx="129">
                  <c:v>October 2010</c:v>
                </c:pt>
                <c:pt idx="130">
                  <c:v>November 2010</c:v>
                </c:pt>
                <c:pt idx="131">
                  <c:v>December 2010</c:v>
                </c:pt>
                <c:pt idx="132">
                  <c:v>January 2011</c:v>
                </c:pt>
                <c:pt idx="133">
                  <c:v>February 2011</c:v>
                </c:pt>
                <c:pt idx="134">
                  <c:v>March 2011</c:v>
                </c:pt>
                <c:pt idx="135">
                  <c:v>April 2011</c:v>
                </c:pt>
                <c:pt idx="136">
                  <c:v>May 2011</c:v>
                </c:pt>
                <c:pt idx="137">
                  <c:v>June 2011</c:v>
                </c:pt>
                <c:pt idx="138">
                  <c:v>July 2011</c:v>
                </c:pt>
                <c:pt idx="139">
                  <c:v>August 2011</c:v>
                </c:pt>
                <c:pt idx="140">
                  <c:v>September 2011</c:v>
                </c:pt>
                <c:pt idx="141">
                  <c:v>October 2011</c:v>
                </c:pt>
                <c:pt idx="142">
                  <c:v>November 2011</c:v>
                </c:pt>
                <c:pt idx="143">
                  <c:v>December 2011</c:v>
                </c:pt>
                <c:pt idx="144">
                  <c:v>January 2012</c:v>
                </c:pt>
                <c:pt idx="145">
                  <c:v>February 2012</c:v>
                </c:pt>
                <c:pt idx="146">
                  <c:v>March 2012</c:v>
                </c:pt>
                <c:pt idx="147">
                  <c:v>April 2012</c:v>
                </c:pt>
                <c:pt idx="148">
                  <c:v>May 2012</c:v>
                </c:pt>
                <c:pt idx="149">
                  <c:v>June 2012</c:v>
                </c:pt>
                <c:pt idx="150">
                  <c:v>July 2012</c:v>
                </c:pt>
                <c:pt idx="151">
                  <c:v>August 2012</c:v>
                </c:pt>
                <c:pt idx="152">
                  <c:v>September 2012</c:v>
                </c:pt>
                <c:pt idx="153">
                  <c:v>October 2012</c:v>
                </c:pt>
                <c:pt idx="154">
                  <c:v>November 2012</c:v>
                </c:pt>
                <c:pt idx="155">
                  <c:v>December 2012</c:v>
                </c:pt>
                <c:pt idx="156">
                  <c:v>January 2013</c:v>
                </c:pt>
                <c:pt idx="157">
                  <c:v>February 2013</c:v>
                </c:pt>
                <c:pt idx="158">
                  <c:v>March 2013</c:v>
                </c:pt>
                <c:pt idx="159">
                  <c:v>April 2013</c:v>
                </c:pt>
                <c:pt idx="160">
                  <c:v>May 2013</c:v>
                </c:pt>
                <c:pt idx="161">
                  <c:v>June 2013</c:v>
                </c:pt>
                <c:pt idx="162">
                  <c:v>July 2013</c:v>
                </c:pt>
                <c:pt idx="163">
                  <c:v>August 2013</c:v>
                </c:pt>
                <c:pt idx="164">
                  <c:v>September 2013</c:v>
                </c:pt>
                <c:pt idx="165">
                  <c:v>October 2013</c:v>
                </c:pt>
                <c:pt idx="166">
                  <c:v>November 2013</c:v>
                </c:pt>
                <c:pt idx="167">
                  <c:v>December 2013</c:v>
                </c:pt>
                <c:pt idx="168">
                  <c:v>January 2014</c:v>
                </c:pt>
                <c:pt idx="169">
                  <c:v>February 2014</c:v>
                </c:pt>
                <c:pt idx="170">
                  <c:v>March 2014</c:v>
                </c:pt>
                <c:pt idx="171">
                  <c:v>April 2014</c:v>
                </c:pt>
                <c:pt idx="172">
                  <c:v>May 2014</c:v>
                </c:pt>
                <c:pt idx="173">
                  <c:v>June 2014</c:v>
                </c:pt>
                <c:pt idx="174">
                  <c:v>July 2014</c:v>
                </c:pt>
                <c:pt idx="175">
                  <c:v>August 2014</c:v>
                </c:pt>
                <c:pt idx="176">
                  <c:v>September 2014</c:v>
                </c:pt>
                <c:pt idx="177">
                  <c:v>October 2014</c:v>
                </c:pt>
                <c:pt idx="178">
                  <c:v>November 2014</c:v>
                </c:pt>
                <c:pt idx="179">
                  <c:v>December 2014</c:v>
                </c:pt>
                <c:pt idx="180">
                  <c:v>January 2015</c:v>
                </c:pt>
                <c:pt idx="181">
                  <c:v>February 2015</c:v>
                </c:pt>
                <c:pt idx="182">
                  <c:v>March 2015</c:v>
                </c:pt>
                <c:pt idx="183">
                  <c:v>April 2015</c:v>
                </c:pt>
                <c:pt idx="184">
                  <c:v>May 2015</c:v>
                </c:pt>
                <c:pt idx="185">
                  <c:v>June 2015</c:v>
                </c:pt>
                <c:pt idx="186">
                  <c:v>July 2015</c:v>
                </c:pt>
                <c:pt idx="187">
                  <c:v>August 2015</c:v>
                </c:pt>
                <c:pt idx="188">
                  <c:v>September 2015</c:v>
                </c:pt>
                <c:pt idx="189">
                  <c:v>October 2015</c:v>
                </c:pt>
                <c:pt idx="190">
                  <c:v>November 2015</c:v>
                </c:pt>
                <c:pt idx="191">
                  <c:v>December 2015</c:v>
                </c:pt>
                <c:pt idx="192">
                  <c:v>January 2016</c:v>
                </c:pt>
                <c:pt idx="193">
                  <c:v>February 2016</c:v>
                </c:pt>
                <c:pt idx="194">
                  <c:v>March 2016</c:v>
                </c:pt>
                <c:pt idx="195">
                  <c:v>April 2016</c:v>
                </c:pt>
                <c:pt idx="196">
                  <c:v>May 2016</c:v>
                </c:pt>
                <c:pt idx="197">
                  <c:v>June 2016</c:v>
                </c:pt>
                <c:pt idx="198">
                  <c:v>July 2016</c:v>
                </c:pt>
                <c:pt idx="199">
                  <c:v>August 2016</c:v>
                </c:pt>
                <c:pt idx="200">
                  <c:v>September 2016</c:v>
                </c:pt>
                <c:pt idx="201">
                  <c:v>October 2016</c:v>
                </c:pt>
                <c:pt idx="202">
                  <c:v>November 2016</c:v>
                </c:pt>
                <c:pt idx="203">
                  <c:v>December 2016</c:v>
                </c:pt>
                <c:pt idx="204">
                  <c:v>January 2017</c:v>
                </c:pt>
                <c:pt idx="205">
                  <c:v>February 2017</c:v>
                </c:pt>
                <c:pt idx="206">
                  <c:v>March 2017</c:v>
                </c:pt>
                <c:pt idx="207">
                  <c:v>April 2017</c:v>
                </c:pt>
                <c:pt idx="208">
                  <c:v>May 2017</c:v>
                </c:pt>
                <c:pt idx="209">
                  <c:v>June 2017</c:v>
                </c:pt>
                <c:pt idx="210">
                  <c:v>July 2017</c:v>
                </c:pt>
                <c:pt idx="211">
                  <c:v>August 2017</c:v>
                </c:pt>
                <c:pt idx="212">
                  <c:v>September 2017</c:v>
                </c:pt>
                <c:pt idx="213">
                  <c:v>October 2017</c:v>
                </c:pt>
                <c:pt idx="214">
                  <c:v>November 2017</c:v>
                </c:pt>
                <c:pt idx="215">
                  <c:v>December 2017</c:v>
                </c:pt>
                <c:pt idx="216">
                  <c:v>January 2018</c:v>
                </c:pt>
                <c:pt idx="217">
                  <c:v>February 2018</c:v>
                </c:pt>
                <c:pt idx="218">
                  <c:v>March 2018</c:v>
                </c:pt>
                <c:pt idx="219">
                  <c:v>April 2018</c:v>
                </c:pt>
                <c:pt idx="220">
                  <c:v>May 2018</c:v>
                </c:pt>
                <c:pt idx="221">
                  <c:v>June 2018</c:v>
                </c:pt>
                <c:pt idx="222">
                  <c:v>July 2018</c:v>
                </c:pt>
                <c:pt idx="223">
                  <c:v>August 2018</c:v>
                </c:pt>
                <c:pt idx="224">
                  <c:v>September 2018</c:v>
                </c:pt>
                <c:pt idx="225">
                  <c:v>October 2018</c:v>
                </c:pt>
                <c:pt idx="226">
                  <c:v>November 2018</c:v>
                </c:pt>
                <c:pt idx="227">
                  <c:v>December 2018</c:v>
                </c:pt>
                <c:pt idx="228">
                  <c:v>January 2019</c:v>
                </c:pt>
                <c:pt idx="229">
                  <c:v>February 2019</c:v>
                </c:pt>
                <c:pt idx="230">
                  <c:v>March 2019</c:v>
                </c:pt>
                <c:pt idx="231">
                  <c:v>April 2019</c:v>
                </c:pt>
                <c:pt idx="232">
                  <c:v>May 2019</c:v>
                </c:pt>
                <c:pt idx="233">
                  <c:v>June 2019</c:v>
                </c:pt>
                <c:pt idx="234">
                  <c:v>July 2019</c:v>
                </c:pt>
                <c:pt idx="235">
                  <c:v>August 2019</c:v>
                </c:pt>
                <c:pt idx="236">
                  <c:v>September 2019</c:v>
                </c:pt>
                <c:pt idx="237">
                  <c:v>October 2019</c:v>
                </c:pt>
                <c:pt idx="238">
                  <c:v>November 2019</c:v>
                </c:pt>
                <c:pt idx="239">
                  <c:v>December 2019</c:v>
                </c:pt>
                <c:pt idx="240">
                  <c:v>January 2020</c:v>
                </c:pt>
                <c:pt idx="241">
                  <c:v>February 2020</c:v>
                </c:pt>
                <c:pt idx="242">
                  <c:v>March 2020</c:v>
                </c:pt>
                <c:pt idx="243">
                  <c:v>April 2020</c:v>
                </c:pt>
                <c:pt idx="244">
                  <c:v>May 2020</c:v>
                </c:pt>
                <c:pt idx="245">
                  <c:v>June 2020</c:v>
                </c:pt>
                <c:pt idx="246">
                  <c:v>July 2020</c:v>
                </c:pt>
                <c:pt idx="247">
                  <c:v>August 2020</c:v>
                </c:pt>
                <c:pt idx="248">
                  <c:v>September 2020</c:v>
                </c:pt>
                <c:pt idx="249">
                  <c:v>October 2020</c:v>
                </c:pt>
                <c:pt idx="250">
                  <c:v>November 2020</c:v>
                </c:pt>
                <c:pt idx="251">
                  <c:v>December 2020</c:v>
                </c:pt>
                <c:pt idx="252">
                  <c:v>January 2021</c:v>
                </c:pt>
                <c:pt idx="253">
                  <c:v>February 2021</c:v>
                </c:pt>
                <c:pt idx="254">
                  <c:v>March 2021</c:v>
                </c:pt>
                <c:pt idx="255">
                  <c:v>April 2021</c:v>
                </c:pt>
                <c:pt idx="256">
                  <c:v>May 2021</c:v>
                </c:pt>
                <c:pt idx="257">
                  <c:v>June 2021</c:v>
                </c:pt>
                <c:pt idx="258">
                  <c:v>July 2021</c:v>
                </c:pt>
                <c:pt idx="259">
                  <c:v>August 2021</c:v>
                </c:pt>
                <c:pt idx="260">
                  <c:v>September 2021</c:v>
                </c:pt>
                <c:pt idx="261">
                  <c:v>October 2021</c:v>
                </c:pt>
                <c:pt idx="262">
                  <c:v>November 2021</c:v>
                </c:pt>
                <c:pt idx="263">
                  <c:v>December 2021</c:v>
                </c:pt>
                <c:pt idx="264">
                  <c:v>January 2022</c:v>
                </c:pt>
                <c:pt idx="265">
                  <c:v>February 2022</c:v>
                </c:pt>
                <c:pt idx="266">
                  <c:v>March 2022</c:v>
                </c:pt>
                <c:pt idx="267">
                  <c:v>April 2022</c:v>
                </c:pt>
                <c:pt idx="268">
                  <c:v>May 2022</c:v>
                </c:pt>
                <c:pt idx="269">
                  <c:v>June 2022</c:v>
                </c:pt>
                <c:pt idx="270">
                  <c:v>July 2022</c:v>
                </c:pt>
                <c:pt idx="271">
                  <c:v>August 2022</c:v>
                </c:pt>
                <c:pt idx="272">
                  <c:v>September 2022</c:v>
                </c:pt>
                <c:pt idx="273">
                  <c:v>October 2022</c:v>
                </c:pt>
                <c:pt idx="274">
                  <c:v>November 2022</c:v>
                </c:pt>
                <c:pt idx="275">
                  <c:v>December 2022</c:v>
                </c:pt>
                <c:pt idx="276">
                  <c:v>January 2023</c:v>
                </c:pt>
                <c:pt idx="277">
                  <c:v>February 2023</c:v>
                </c:pt>
                <c:pt idx="278">
                  <c:v>March 2023</c:v>
                </c:pt>
                <c:pt idx="279">
                  <c:v>April 2023</c:v>
                </c:pt>
                <c:pt idx="280">
                  <c:v>May 2023</c:v>
                </c:pt>
                <c:pt idx="281">
                  <c:v>June 2023</c:v>
                </c:pt>
                <c:pt idx="282">
                  <c:v>July 2023</c:v>
                </c:pt>
                <c:pt idx="283">
                  <c:v>August 2023</c:v>
                </c:pt>
                <c:pt idx="284">
                  <c:v>September 2023</c:v>
                </c:pt>
                <c:pt idx="285">
                  <c:v>October 2023</c:v>
                </c:pt>
                <c:pt idx="286">
                  <c:v>November 2023</c:v>
                </c:pt>
                <c:pt idx="287">
                  <c:v>December 2023</c:v>
                </c:pt>
                <c:pt idx="288">
                  <c:v>January 2024</c:v>
                </c:pt>
                <c:pt idx="289">
                  <c:v>February 2024</c:v>
                </c:pt>
                <c:pt idx="290">
                  <c:v>March 2024</c:v>
                </c:pt>
                <c:pt idx="291">
                  <c:v>April 2024</c:v>
                </c:pt>
                <c:pt idx="292">
                  <c:v>May 2024</c:v>
                </c:pt>
                <c:pt idx="293">
                  <c:v>June 2024</c:v>
                </c:pt>
                <c:pt idx="294">
                  <c:v>July 2024</c:v>
                </c:pt>
                <c:pt idx="295">
                  <c:v>August 2024</c:v>
                </c:pt>
                <c:pt idx="296">
                  <c:v>September 2024</c:v>
                </c:pt>
                <c:pt idx="297">
                  <c:v>October 2024</c:v>
                </c:pt>
                <c:pt idx="298">
                  <c:v>November 2024</c:v>
                </c:pt>
                <c:pt idx="299">
                  <c:v>December 2024</c:v>
                </c:pt>
                <c:pt idx="300">
                  <c:v>January 2025</c:v>
                </c:pt>
                <c:pt idx="301">
                  <c:v>February 2025</c:v>
                </c:pt>
                <c:pt idx="302">
                  <c:v>March 2025</c:v>
                </c:pt>
                <c:pt idx="303">
                  <c:v>April 2025</c:v>
                </c:pt>
                <c:pt idx="304">
                  <c:v>May 2025</c:v>
                </c:pt>
                <c:pt idx="305">
                  <c:v>June 2025</c:v>
                </c:pt>
              </c:strCache>
            </c:strRef>
          </c:cat>
          <c:val>
            <c:numRef>
              <c:f>'Vehicle diesel Forecast'!$I$6:$I$311</c:f>
              <c:numCache>
                <c:formatCode>General</c:formatCode>
                <c:ptCount val="306"/>
                <c:pt idx="12" formatCode="0.00">
                  <c:v>612.77583333333337</c:v>
                </c:pt>
                <c:pt idx="13" formatCode="0.00">
                  <c:v>619.24583333333328</c:v>
                </c:pt>
                <c:pt idx="14" formatCode="0.00">
                  <c:v>625.86333333333334</c:v>
                </c:pt>
                <c:pt idx="15" formatCode="0.00">
                  <c:v>632.37416666666661</c:v>
                </c:pt>
                <c:pt idx="16" formatCode="0.00">
                  <c:v>640.4224999999999</c:v>
                </c:pt>
                <c:pt idx="17" formatCode="0.00">
                  <c:v>648.45833333333326</c:v>
                </c:pt>
                <c:pt idx="18" formatCode="0.00">
                  <c:v>653.49</c:v>
                </c:pt>
                <c:pt idx="19" formatCode="0.00">
                  <c:v>659.31916666666655</c:v>
                </c:pt>
                <c:pt idx="20" formatCode="0.00">
                  <c:v>661.88166666666666</c:v>
                </c:pt>
                <c:pt idx="21" formatCode="0.00">
                  <c:v>662.0675</c:v>
                </c:pt>
                <c:pt idx="22" formatCode="0.00">
                  <c:v>658.67333333333329</c:v>
                </c:pt>
                <c:pt idx="23" formatCode="0.00">
                  <c:v>652.68416666666667</c:v>
                </c:pt>
                <c:pt idx="24" formatCode="0.00">
                  <c:v>644.57666666666671</c:v>
                </c:pt>
                <c:pt idx="25" formatCode="0.00">
                  <c:v>639.31999999999994</c:v>
                </c:pt>
                <c:pt idx="26" formatCode="0.00">
                  <c:v>634.48083333333329</c:v>
                </c:pt>
                <c:pt idx="27" formatCode="0.00">
                  <c:v>630.56083333333333</c:v>
                </c:pt>
                <c:pt idx="28" formatCode="0.00">
                  <c:v>629.65916666666658</c:v>
                </c:pt>
                <c:pt idx="29" formatCode="0.00">
                  <c:v>632.65666666666664</c:v>
                </c:pt>
                <c:pt idx="30" formatCode="0.00">
                  <c:v>635.54666666666662</c:v>
                </c:pt>
                <c:pt idx="31" formatCode="0.00">
                  <c:v>639.46499999999992</c:v>
                </c:pt>
                <c:pt idx="32" formatCode="0.00">
                  <c:v>643.39416666666671</c:v>
                </c:pt>
                <c:pt idx="33" formatCode="0.00">
                  <c:v>647.24916666666661</c:v>
                </c:pt>
                <c:pt idx="34" formatCode="0.00">
                  <c:v>653.45166666666671</c:v>
                </c:pt>
                <c:pt idx="35" formatCode="0.00">
                  <c:v>664.62</c:v>
                </c:pt>
                <c:pt idx="36" formatCode="0.00">
                  <c:v>677.58083333333332</c:v>
                </c:pt>
                <c:pt idx="37" formatCode="0.00">
                  <c:v>691.61</c:v>
                </c:pt>
                <c:pt idx="38" formatCode="0.00">
                  <c:v>707.43833333333339</c:v>
                </c:pt>
                <c:pt idx="39" formatCode="0.00">
                  <c:v>724.29750000000001</c:v>
                </c:pt>
                <c:pt idx="40" formatCode="0.00">
                  <c:v>734.45166666666671</c:v>
                </c:pt>
                <c:pt idx="41" formatCode="0.00">
                  <c:v>739.49166666666679</c:v>
                </c:pt>
                <c:pt idx="42" formatCode="0.00">
                  <c:v>743.86666666666679</c:v>
                </c:pt>
                <c:pt idx="43" formatCode="0.00">
                  <c:v>748.78666666666675</c:v>
                </c:pt>
                <c:pt idx="44" formatCode="0.00">
                  <c:v>754.09500000000014</c:v>
                </c:pt>
                <c:pt idx="45" formatCode="0.00">
                  <c:v>759.57583333333343</c:v>
                </c:pt>
                <c:pt idx="46" formatCode="0.00">
                  <c:v>762.95416666666677</c:v>
                </c:pt>
                <c:pt idx="47" formatCode="0.00">
                  <c:v>766.24499999999989</c:v>
                </c:pt>
                <c:pt idx="48" formatCode="0.00">
                  <c:v>772.03000000000009</c:v>
                </c:pt>
                <c:pt idx="49" formatCode="0.00">
                  <c:v>777.56750000000011</c:v>
                </c:pt>
                <c:pt idx="50" formatCode="0.00">
                  <c:v>782.46416666666653</c:v>
                </c:pt>
                <c:pt idx="51" formatCode="0.00">
                  <c:v>785.62583333333316</c:v>
                </c:pt>
                <c:pt idx="52" formatCode="0.00">
                  <c:v>792.03750000000002</c:v>
                </c:pt>
                <c:pt idx="53" formatCode="0.00">
                  <c:v>802.58916666666664</c:v>
                </c:pt>
                <c:pt idx="54" formatCode="0.00">
                  <c:v>814.8225000000001</c:v>
                </c:pt>
                <c:pt idx="55" formatCode="0.00">
                  <c:v>829.05583333333323</c:v>
                </c:pt>
                <c:pt idx="56" formatCode="0.00">
                  <c:v>845.70916666666665</c:v>
                </c:pt>
                <c:pt idx="57" formatCode="0.00">
                  <c:v>862.56500000000005</c:v>
                </c:pt>
                <c:pt idx="58" formatCode="0.00">
                  <c:v>880.45416666666677</c:v>
                </c:pt>
                <c:pt idx="59" formatCode="0.00">
                  <c:v>896.00750000000005</c:v>
                </c:pt>
                <c:pt idx="60" formatCode="0.00">
                  <c:v>906.76916666666659</c:v>
                </c:pt>
                <c:pt idx="61" formatCode="0.00">
                  <c:v>914.90083333333348</c:v>
                </c:pt>
                <c:pt idx="62" formatCode="0.00">
                  <c:v>922.93</c:v>
                </c:pt>
                <c:pt idx="63" formatCode="0.00">
                  <c:v>935.11416666666673</c:v>
                </c:pt>
                <c:pt idx="64" formatCode="0.00">
                  <c:v>950.44416666666666</c:v>
                </c:pt>
                <c:pt idx="65" formatCode="0.00">
                  <c:v>962.71333333333348</c:v>
                </c:pt>
                <c:pt idx="66" formatCode="0.00">
                  <c:v>975.75250000000005</c:v>
                </c:pt>
                <c:pt idx="67" formatCode="0.00">
                  <c:v>992.9616666666667</c:v>
                </c:pt>
                <c:pt idx="68" formatCode="0.00">
                  <c:v>1009.0925000000001</c:v>
                </c:pt>
                <c:pt idx="69" formatCode="0.00">
                  <c:v>1028.1758333333332</c:v>
                </c:pt>
                <c:pt idx="70" formatCode="0.00">
                  <c:v>1045.7533333333333</c:v>
                </c:pt>
                <c:pt idx="71" formatCode="0.00">
                  <c:v>1060.5225</c:v>
                </c:pt>
                <c:pt idx="72" formatCode="0.00">
                  <c:v>1076.9333333333334</c:v>
                </c:pt>
                <c:pt idx="73" formatCode="0.00">
                  <c:v>1095.7941666666668</c:v>
                </c:pt>
                <c:pt idx="74" formatCode="0.00">
                  <c:v>1113.7675000000002</c:v>
                </c:pt>
                <c:pt idx="75" formatCode="0.00">
                  <c:v>1128.3183333333334</c:v>
                </c:pt>
                <c:pt idx="76" formatCode="0.00">
                  <c:v>1142.9641666666669</c:v>
                </c:pt>
                <c:pt idx="77" formatCode="0.00">
                  <c:v>1162.5941666666668</c:v>
                </c:pt>
                <c:pt idx="78" formatCode="0.00">
                  <c:v>1180.5200000000002</c:v>
                </c:pt>
                <c:pt idx="79" formatCode="0.00">
                  <c:v>1193.9033333333334</c:v>
                </c:pt>
                <c:pt idx="80" formatCode="0.00">
                  <c:v>1205.9616666666666</c:v>
                </c:pt>
                <c:pt idx="81" formatCode="0.00">
                  <c:v>1212.4641666666666</c:v>
                </c:pt>
                <c:pt idx="82" formatCode="0.00">
                  <c:v>1213.905</c:v>
                </c:pt>
                <c:pt idx="83" formatCode="0.00">
                  <c:v>1216.51</c:v>
                </c:pt>
                <c:pt idx="84" formatCode="0.00">
                  <c:v>1220.3091666666664</c:v>
                </c:pt>
                <c:pt idx="85" formatCode="0.00">
                  <c:v>1221.4374999999998</c:v>
                </c:pt>
                <c:pt idx="86" formatCode="0.00">
                  <c:v>1221.7316666666666</c:v>
                </c:pt>
                <c:pt idx="87" formatCode="0.00">
                  <c:v>1223.0291666666667</c:v>
                </c:pt>
                <c:pt idx="88" formatCode="0.00">
                  <c:v>1223.3683333333333</c:v>
                </c:pt>
                <c:pt idx="89" formatCode="0.00">
                  <c:v>1222.3050000000001</c:v>
                </c:pt>
                <c:pt idx="90" formatCode="0.00">
                  <c:v>1222.1775</c:v>
                </c:pt>
                <c:pt idx="91" formatCode="0.00">
                  <c:v>1218.915</c:v>
                </c:pt>
                <c:pt idx="92" formatCode="0.00">
                  <c:v>1218.1716666666666</c:v>
                </c:pt>
                <c:pt idx="93" formatCode="0.00">
                  <c:v>1220.0958333333331</c:v>
                </c:pt>
                <c:pt idx="94" formatCode="0.00">
                  <c:v>1231.0274999999999</c:v>
                </c:pt>
                <c:pt idx="95" formatCode="0.00">
                  <c:v>1249.1758333333332</c:v>
                </c:pt>
                <c:pt idx="96" formatCode="0.00">
                  <c:v>1270.3158333333333</c:v>
                </c:pt>
                <c:pt idx="97" formatCode="0.00">
                  <c:v>1294.1666666666667</c:v>
                </c:pt>
                <c:pt idx="98" formatCode="0.00">
                  <c:v>1318.5050000000001</c:v>
                </c:pt>
                <c:pt idx="99" formatCode="0.00">
                  <c:v>1345.01</c:v>
                </c:pt>
                <c:pt idx="100" formatCode="0.00">
                  <c:v>1377.9941666666666</c:v>
                </c:pt>
                <c:pt idx="101" formatCode="0.00">
                  <c:v>1422.1241666666667</c:v>
                </c:pt>
                <c:pt idx="102" formatCode="0.00">
                  <c:v>1477.2658333333336</c:v>
                </c:pt>
                <c:pt idx="103" formatCode="0.00">
                  <c:v>1532.4991666666667</c:v>
                </c:pt>
                <c:pt idx="104" formatCode="0.00">
                  <c:v>1572.2358333333334</c:v>
                </c:pt>
                <c:pt idx="105" formatCode="0.00">
                  <c:v>1603.0008333333335</c:v>
                </c:pt>
                <c:pt idx="106" formatCode="0.00">
                  <c:v>1624.7516666666668</c:v>
                </c:pt>
                <c:pt idx="107" formatCode="0.00">
                  <c:v>1625.75</c:v>
                </c:pt>
                <c:pt idx="108" formatCode="0.00">
                  <c:v>1614.7216666666666</c:v>
                </c:pt>
                <c:pt idx="109" formatCode="0.00">
                  <c:v>1602.0983333333331</c:v>
                </c:pt>
                <c:pt idx="110" formatCode="0.00">
                  <c:v>1590.9016666666666</c:v>
                </c:pt>
                <c:pt idx="111" formatCode="0.00">
                  <c:v>1574.2299999999998</c:v>
                </c:pt>
                <c:pt idx="112" formatCode="0.00">
                  <c:v>1550.8099999999997</c:v>
                </c:pt>
                <c:pt idx="113" formatCode="0.00">
                  <c:v>1513.590833333333</c:v>
                </c:pt>
                <c:pt idx="114" formatCode="0.00">
                  <c:v>1470.1833333333334</c:v>
                </c:pt>
                <c:pt idx="115" formatCode="0.00">
                  <c:v>1429.2483333333332</c:v>
                </c:pt>
                <c:pt idx="116" formatCode="0.00">
                  <c:v>1402.7166666666669</c:v>
                </c:pt>
                <c:pt idx="117" formatCode="0.00">
                  <c:v>1385.1158333333333</c:v>
                </c:pt>
                <c:pt idx="118" formatCode="0.00">
                  <c:v>1369.0875000000003</c:v>
                </c:pt>
                <c:pt idx="119" formatCode="0.00">
                  <c:v>1372.0425000000002</c:v>
                </c:pt>
                <c:pt idx="120" formatCode="0.00">
                  <c:v>1383.5533333333333</c:v>
                </c:pt>
                <c:pt idx="121" formatCode="0.00">
                  <c:v>1395.6175000000001</c:v>
                </c:pt>
                <c:pt idx="122" formatCode="0.00">
                  <c:v>1405.6841666666667</c:v>
                </c:pt>
                <c:pt idx="123" formatCode="0.00">
                  <c:v>1419.4608333333333</c:v>
                </c:pt>
                <c:pt idx="124" formatCode="0.00">
                  <c:v>1434.2158333333334</c:v>
                </c:pt>
                <c:pt idx="125" formatCode="0.00">
                  <c:v>1450.9291666666668</c:v>
                </c:pt>
                <c:pt idx="126" formatCode="0.00">
                  <c:v>1460.8708333333334</c:v>
                </c:pt>
                <c:pt idx="127" formatCode="0.00">
                  <c:v>1468.3850000000002</c:v>
                </c:pt>
                <c:pt idx="128" formatCode="0.00">
                  <c:v>1473.7958333333333</c:v>
                </c:pt>
                <c:pt idx="129" formatCode="0.00">
                  <c:v>1477.6691666666668</c:v>
                </c:pt>
                <c:pt idx="130" formatCode="0.00">
                  <c:v>1485.2366666666667</c:v>
                </c:pt>
                <c:pt idx="131" formatCode="0.00">
                  <c:v>1490.7466666666667</c:v>
                </c:pt>
                <c:pt idx="132" formatCode="0.00">
                  <c:v>1501.4875</c:v>
                </c:pt>
                <c:pt idx="133" formatCode="0.00">
                  <c:v>1515.8266666666668</c:v>
                </c:pt>
                <c:pt idx="134" formatCode="0.00">
                  <c:v>1533.2250000000001</c:v>
                </c:pt>
                <c:pt idx="135" formatCode="0.00">
                  <c:v>1557.1208333333332</c:v>
                </c:pt>
                <c:pt idx="136" formatCode="0.00">
                  <c:v>1580.9208333333333</c:v>
                </c:pt>
                <c:pt idx="137" formatCode="0.00">
                  <c:v>1601.8283333333331</c:v>
                </c:pt>
                <c:pt idx="138" formatCode="0.00">
                  <c:v>1620.7916666666667</c:v>
                </c:pt>
                <c:pt idx="139" formatCode="0.00">
                  <c:v>1640.4733333333334</c:v>
                </c:pt>
                <c:pt idx="140" formatCode="0.00">
                  <c:v>1660.8924999999999</c:v>
                </c:pt>
                <c:pt idx="141" formatCode="0.00">
                  <c:v>1681.4858333333332</c:v>
                </c:pt>
                <c:pt idx="142" formatCode="0.00">
                  <c:v>1704.1941666666669</c:v>
                </c:pt>
                <c:pt idx="143" formatCode="0.00">
                  <c:v>1726.6958333333332</c:v>
                </c:pt>
                <c:pt idx="144" formatCode="0.00">
                  <c:v>1745.2124999999999</c:v>
                </c:pt>
                <c:pt idx="145" formatCode="0.00">
                  <c:v>1760.4966666666667</c:v>
                </c:pt>
                <c:pt idx="146" formatCode="0.00">
                  <c:v>1775.2591666666665</c:v>
                </c:pt>
                <c:pt idx="147" formatCode="0.00">
                  <c:v>1783.3949999999998</c:v>
                </c:pt>
                <c:pt idx="148" formatCode="0.00">
                  <c:v>1789.4624999999999</c:v>
                </c:pt>
                <c:pt idx="149" formatCode="0.00">
                  <c:v>1795.0233333333335</c:v>
                </c:pt>
                <c:pt idx="150" formatCode="0.00">
                  <c:v>1798.4775</c:v>
                </c:pt>
                <c:pt idx="151" formatCode="0.00">
                  <c:v>1796.1633333333332</c:v>
                </c:pt>
                <c:pt idx="152" formatCode="0.00">
                  <c:v>1798.4041666666665</c:v>
                </c:pt>
                <c:pt idx="153" formatCode="0.00">
                  <c:v>1805.9266666666665</c:v>
                </c:pt>
                <c:pt idx="154" formatCode="0.00">
                  <c:v>1809.9541666666667</c:v>
                </c:pt>
                <c:pt idx="155" formatCode="0.00">
                  <c:v>1809.0891666666669</c:v>
                </c:pt>
                <c:pt idx="156" formatCode="0.00">
                  <c:v>1806.3875</c:v>
                </c:pt>
                <c:pt idx="157" formatCode="0.00">
                  <c:v>1801.7583333333334</c:v>
                </c:pt>
                <c:pt idx="158" formatCode="0.00">
                  <c:v>1796.5858333333333</c:v>
                </c:pt>
                <c:pt idx="159" formatCode="0.00">
                  <c:v>1790.9533333333329</c:v>
                </c:pt>
                <c:pt idx="160" formatCode="0.00">
                  <c:v>1780.9241666666665</c:v>
                </c:pt>
                <c:pt idx="161" formatCode="0.00">
                  <c:v>1769.2433333333331</c:v>
                </c:pt>
                <c:pt idx="162" formatCode="0.00">
                  <c:v>1762.8533333333332</c:v>
                </c:pt>
                <c:pt idx="163" formatCode="0.00">
                  <c:v>1763.1116666666665</c:v>
                </c:pt>
                <c:pt idx="164" formatCode="0.00">
                  <c:v>1759.6816666666664</c:v>
                </c:pt>
                <c:pt idx="165" formatCode="0.00">
                  <c:v>1751.16</c:v>
                </c:pt>
                <c:pt idx="166" formatCode="0.00">
                  <c:v>1741.8166666666666</c:v>
                </c:pt>
                <c:pt idx="167" formatCode="0.00">
                  <c:v>1734.7508333333335</c:v>
                </c:pt>
                <c:pt idx="168" formatCode="0.00">
                  <c:v>1729.6850000000004</c:v>
                </c:pt>
                <c:pt idx="169" formatCode="0.00">
                  <c:v>1725.9766666666671</c:v>
                </c:pt>
                <c:pt idx="170" formatCode="0.00">
                  <c:v>1720.2900000000006</c:v>
                </c:pt>
                <c:pt idx="171" formatCode="0.00">
                  <c:v>1712.7958333333336</c:v>
                </c:pt>
                <c:pt idx="172" formatCode="0.00">
                  <c:v>1708.1058333333333</c:v>
                </c:pt>
                <c:pt idx="173" formatCode="0.00">
                  <c:v>1706.5608333333337</c:v>
                </c:pt>
                <c:pt idx="174" formatCode="0.00">
                  <c:v>1703.9950000000001</c:v>
                </c:pt>
                <c:pt idx="175" formatCode="0.00">
                  <c:v>1698.3100000000002</c:v>
                </c:pt>
                <c:pt idx="176" formatCode="0.00">
                  <c:v>1690.0458333333336</c:v>
                </c:pt>
                <c:pt idx="177" formatCode="0.00">
                  <c:v>1680.3608333333334</c:v>
                </c:pt>
                <c:pt idx="178" formatCode="0.00">
                  <c:v>1670.05</c:v>
                </c:pt>
                <c:pt idx="179" formatCode="0.00">
                  <c:v>1656.8325000000002</c:v>
                </c:pt>
                <c:pt idx="180" formatCode="0.00">
                  <c:v>1636.9916666666668</c:v>
                </c:pt>
                <c:pt idx="181" formatCode="0.00">
                  <c:v>1605.7733333333335</c:v>
                </c:pt>
                <c:pt idx="182" formatCode="0.00">
                  <c:v>1570.6591666666666</c:v>
                </c:pt>
                <c:pt idx="183" formatCode="0.00">
                  <c:v>1539.8916666666667</c:v>
                </c:pt>
                <c:pt idx="184" formatCode="0.00">
                  <c:v>1509.1625000000001</c:v>
                </c:pt>
                <c:pt idx="185" formatCode="0.00">
                  <c:v>1481.0483333333332</c:v>
                </c:pt>
                <c:pt idx="186" formatCode="0.00">
                  <c:v>1455.9291666666668</c:v>
                </c:pt>
                <c:pt idx="187" formatCode="0.00">
                  <c:v>1430.3608333333332</c:v>
                </c:pt>
                <c:pt idx="188" formatCode="0.00">
                  <c:v>1402.3041666666668</c:v>
                </c:pt>
                <c:pt idx="189" formatCode="0.00">
                  <c:v>1372.7808333333332</c:v>
                </c:pt>
                <c:pt idx="190" formatCode="0.00">
                  <c:v>1345.0283333333332</c:v>
                </c:pt>
                <c:pt idx="191" formatCode="0.00">
                  <c:v>1320.0866666666666</c:v>
                </c:pt>
                <c:pt idx="192" formatCode="0.00">
                  <c:v>1299.2525000000003</c:v>
                </c:pt>
                <c:pt idx="193" formatCode="0.00">
                  <c:v>1284.8241666666668</c:v>
                </c:pt>
                <c:pt idx="194" formatCode="0.00">
                  <c:v>1270.1575000000003</c:v>
                </c:pt>
                <c:pt idx="195" formatCode="0.00">
                  <c:v>1251.5183333333332</c:v>
                </c:pt>
                <c:pt idx="196" formatCode="0.00">
                  <c:v>1234.95</c:v>
                </c:pt>
                <c:pt idx="197" formatCode="0.00">
                  <c:v>1219.4816666666668</c:v>
                </c:pt>
                <c:pt idx="198" formatCode="0.00">
                  <c:v>1207.5191666666665</c:v>
                </c:pt>
                <c:pt idx="199" formatCode="0.00">
                  <c:v>1196.9958333333334</c:v>
                </c:pt>
                <c:pt idx="200" formatCode="0.00">
                  <c:v>1188.6166666666666</c:v>
                </c:pt>
                <c:pt idx="201" formatCode="0.00">
                  <c:v>1183.5541666666666</c:v>
                </c:pt>
                <c:pt idx="202" formatCode="0.00">
                  <c:v>1180.155833333333</c:v>
                </c:pt>
                <c:pt idx="203" formatCode="0.00">
                  <c:v>1179.1374999999998</c:v>
                </c:pt>
                <c:pt idx="204" formatCode="0.00">
                  <c:v>1182.3558333333333</c:v>
                </c:pt>
                <c:pt idx="205" formatCode="0.00">
                  <c:v>1194.26</c:v>
                </c:pt>
                <c:pt idx="206" formatCode="0.00">
                  <c:v>1211.4583333333333</c:v>
                </c:pt>
                <c:pt idx="207" formatCode="0.00">
                  <c:v>1227.6358333333333</c:v>
                </c:pt>
                <c:pt idx="208" formatCode="0.00">
                  <c:v>1240.6758333333335</c:v>
                </c:pt>
                <c:pt idx="209" formatCode="0.00">
                  <c:v>1250.1324999999999</c:v>
                </c:pt>
                <c:pt idx="210" formatCode="0.00">
                  <c:v>1252.3174999999999</c:v>
                </c:pt>
                <c:pt idx="211" formatCode="0.00">
                  <c:v>1252.4375</c:v>
                </c:pt>
                <c:pt idx="212" formatCode="0.00">
                  <c:v>1255.5749999999998</c:v>
                </c:pt>
                <c:pt idx="213" formatCode="0.00">
                  <c:v>1261.2391666666665</c:v>
                </c:pt>
                <c:pt idx="214" formatCode="0.00">
                  <c:v>1268.2783333333332</c:v>
                </c:pt>
                <c:pt idx="215" formatCode="0.00">
                  <c:v>1275.8025</c:v>
                </c:pt>
                <c:pt idx="216" formatCode="0.00">
                  <c:v>1282.6941666666669</c:v>
                </c:pt>
                <c:pt idx="217" formatCode="0.00">
                  <c:v>1286.4233333333334</c:v>
                </c:pt>
                <c:pt idx="218" formatCode="0.00">
                  <c:v>1290.8325000000002</c:v>
                </c:pt>
                <c:pt idx="219" formatCode="0.00">
                  <c:v>1295.6075000000001</c:v>
                </c:pt>
                <c:pt idx="220" formatCode="0.00">
                  <c:v>1301.5425</c:v>
                </c:pt>
                <c:pt idx="221" formatCode="0.00">
                  <c:v>1310.6133333333332</c:v>
                </c:pt>
                <c:pt idx="222" formatCode="0.00">
                  <c:v>1323.825</c:v>
                </c:pt>
                <c:pt idx="223" formatCode="0.00">
                  <c:v>1338.9950000000001</c:v>
                </c:pt>
                <c:pt idx="224" formatCode="0.00">
                  <c:v>1353.5166666666667</c:v>
                </c:pt>
                <c:pt idx="225" formatCode="0.00">
                  <c:v>1367.51</c:v>
                </c:pt>
                <c:pt idx="226" formatCode="0.00">
                  <c:v>1383.2941666666668</c:v>
                </c:pt>
                <c:pt idx="227" formatCode="0.00">
                  <c:v>1392.5975000000001</c:v>
                </c:pt>
                <c:pt idx="228" formatCode="0.00">
                  <c:v>1391.9108333333334</c:v>
                </c:pt>
                <c:pt idx="229" formatCode="0.00">
                  <c:v>1383.9508333333333</c:v>
                </c:pt>
                <c:pt idx="230" formatCode="0.00">
                  <c:v>1374.1591666666666</c:v>
                </c:pt>
                <c:pt idx="231" formatCode="0.00">
                  <c:v>1367.0408333333335</c:v>
                </c:pt>
                <c:pt idx="232" formatCode="0.00">
                  <c:v>1364.3208333333334</c:v>
                </c:pt>
                <c:pt idx="233" formatCode="0.00">
                  <c:v>1364.7433333333333</c:v>
                </c:pt>
                <c:pt idx="234" formatCode="0.00">
                  <c:v>1362.2233333333334</c:v>
                </c:pt>
                <c:pt idx="235" formatCode="0.00">
                  <c:v>1357.3058333333333</c:v>
                </c:pt>
                <c:pt idx="236" formatCode="0.00">
                  <c:v>1351.7049999999999</c:v>
                </c:pt>
                <c:pt idx="237" formatCode="0.00">
                  <c:v>1346.7808333333332</c:v>
                </c:pt>
                <c:pt idx="238" formatCode="0.00">
                  <c:v>1338.6733333333334</c:v>
                </c:pt>
                <c:pt idx="239" formatCode="0.00">
                  <c:v>1334.9941666666666</c:v>
                </c:pt>
                <c:pt idx="240" formatCode="0.00">
                  <c:v>1340.1033333333335</c:v>
                </c:pt>
                <c:pt idx="241" formatCode="0.00">
                  <c:v>1352.5191666666667</c:v>
                </c:pt>
                <c:pt idx="242" formatCode="0.00">
                  <c:v>1363.0975000000001</c:v>
                </c:pt>
                <c:pt idx="243" formatCode="0.00">
                  <c:v>1364.0650000000001</c:v>
                </c:pt>
                <c:pt idx="244" formatCode="0.00">
                  <c:v>1348.7333333333333</c:v>
                </c:pt>
                <c:pt idx="245" formatCode="0.00">
                  <c:v>1322.1066666666668</c:v>
                </c:pt>
                <c:pt idx="246" formatCode="0.00">
                  <c:v>1301.1175000000001</c:v>
                </c:pt>
                <c:pt idx="247" formatCode="0.00">
                  <c:v>1285.2891666666667</c:v>
                </c:pt>
                <c:pt idx="248" formatCode="0.00">
                  <c:v>1269.5925</c:v>
                </c:pt>
                <c:pt idx="249" formatCode="0.00">
                  <c:v>1250.81</c:v>
                </c:pt>
                <c:pt idx="250" formatCode="0.00">
                  <c:v>1229.6625000000001</c:v>
                </c:pt>
                <c:pt idx="251" formatCode="0.00">
                  <c:v>1207.9200000000003</c:v>
                </c:pt>
                <c:pt idx="252" formatCode="0.00">
                  <c:v>1189.8283333333334</c:v>
                </c:pt>
                <c:pt idx="253" formatCode="0.00">
                  <c:v>1176.8241666666665</c:v>
                </c:pt>
                <c:pt idx="254" formatCode="0.00">
                  <c:v>1167.95</c:v>
                </c:pt>
                <c:pt idx="255" formatCode="0.00">
                  <c:v>1170.6050000000002</c:v>
                </c:pt>
                <c:pt idx="256" formatCode="0.00">
                  <c:v>1187.2966666666666</c:v>
                </c:pt>
                <c:pt idx="257" formatCode="0.00">
                  <c:v>1210.0483333333334</c:v>
                </c:pt>
                <c:pt idx="258" formatCode="0.00">
                  <c:v>1230.5866666666668</c:v>
                </c:pt>
                <c:pt idx="259" formatCode="0.00">
                  <c:v>1252.4733333333334</c:v>
                </c:pt>
                <c:pt idx="260" formatCode="0.00">
                  <c:v>1275.5550000000001</c:v>
                </c:pt>
                <c:pt idx="261" formatCode="0.00">
                  <c:v>1299.115</c:v>
                </c:pt>
                <c:pt idx="262" formatCode="0.00">
                  <c:v>1330.3924999999999</c:v>
                </c:pt>
                <c:pt idx="263" formatCode="0.00">
                  <c:v>1366.2358333333334</c:v>
                </c:pt>
                <c:pt idx="264" formatCode="0.00">
                  <c:v>1391.2841666666664</c:v>
                </c:pt>
                <c:pt idx="265" formatCode="0.00">
                  <c:v>1408.8824999999997</c:v>
                </c:pt>
                <c:pt idx="266" formatCode="0.00">
                  <c:v>1431.6558333333332</c:v>
                </c:pt>
                <c:pt idx="267" formatCode="0.00">
                  <c:v>1474.5141666666666</c:v>
                </c:pt>
                <c:pt idx="268" formatCode="0.00">
                  <c:v>1522.3208333333332</c:v>
                </c:pt>
                <c:pt idx="269" formatCode="0.00">
                  <c:v>1574.4433333333334</c:v>
                </c:pt>
                <c:pt idx="270" formatCode="0.00">
                  <c:v>1633.9991666666665</c:v>
                </c:pt>
                <c:pt idx="271" formatCode="0.00">
                  <c:v>1688.9466666666667</c:v>
                </c:pt>
                <c:pt idx="272" formatCode="0.00">
                  <c:v>1726.3441666666668</c:v>
                </c:pt>
                <c:pt idx="273" formatCode="0.00">
                  <c:v>1760.7633333333335</c:v>
                </c:pt>
                <c:pt idx="274" formatCode="0.00">
                  <c:v>1788.1841666666669</c:v>
                </c:pt>
                <c:pt idx="275" formatCode="0.00">
                  <c:v>1815.636666666667</c:v>
                </c:pt>
                <c:pt idx="276" formatCode="0.00">
                  <c:v>1841.8291666666667</c:v>
                </c:pt>
                <c:pt idx="277" formatCode="0.00">
                  <c:v>1860.3158333333331</c:v>
                </c:pt>
                <c:pt idx="278" formatCode="0.00">
                  <c:v>1866.1299999999999</c:v>
                </c:pt>
                <c:pt idx="279" formatCode="0.00">
                  <c:v>1842.1958333333332</c:v>
                </c:pt>
                <c:pt idx="280" formatCode="0.00">
                  <c:v>1811.3025</c:v>
                </c:pt>
                <c:pt idx="281" formatCode="0.00">
                  <c:v>1770.2766666666666</c:v>
                </c:pt>
                <c:pt idx="282" formatCode="0.00">
                  <c:v>1712.3974999999998</c:v>
                </c:pt>
                <c:pt idx="283" formatCode="0.00">
                  <c:v>1655.028333333333</c:v>
                </c:pt>
                <c:pt idx="284" formatCode="0.00">
                  <c:v>1628.6824999999999</c:v>
                </c:pt>
                <c:pt idx="285" formatCode="0.00">
                  <c:v>1613.3766666666663</c:v>
                </c:pt>
                <c:pt idx="286" formatCode="0.00">
                  <c:v>1601.0408333333332</c:v>
                </c:pt>
                <c:pt idx="287" formatCode="0.00">
                  <c:v>1580.13</c:v>
                </c:pt>
                <c:pt idx="288" formatCode="0.00">
                  <c:v>1558.7216666666666</c:v>
                </c:pt>
                <c:pt idx="289" formatCode="0.00">
                  <c:v>1542.4466666666667</c:v>
                </c:pt>
                <c:pt idx="290" formatCode="0.00">
                  <c:v>1535.0583333333334</c:v>
                </c:pt>
                <c:pt idx="291" formatCode="0.00">
                  <c:v>1534.9958333333332</c:v>
                </c:pt>
                <c:pt idx="292" formatCode="0.00">
                  <c:v>1536.835</c:v>
                </c:pt>
                <c:pt idx="293" formatCode="0.00">
                  <c:v>1542.4699999999996</c:v>
                </c:pt>
                <c:pt idx="294" formatCode="0.00">
                  <c:v>1550.2250000000001</c:v>
                </c:pt>
                <c:pt idx="295" formatCode="0.00">
                  <c:v>1562.39</c:v>
                </c:pt>
                <c:pt idx="296" formatCode="0.00">
                  <c:v>1558.6975</c:v>
                </c:pt>
                <c:pt idx="297" formatCode="0.00">
                  <c:v>1541.3383333333331</c:v>
                </c:pt>
                <c:pt idx="298" formatCode="0.00">
                  <c:v>1518.9324999999999</c:v>
                </c:pt>
                <c:pt idx="299" formatCode="0.00">
                  <c:v>1505.0008333333333</c:v>
                </c:pt>
                <c:pt idx="300" formatCode="0.00">
                  <c:v>1502.5791666666664</c:v>
                </c:pt>
                <c:pt idx="301" formatCode="0.00">
                  <c:v>1509.5341666666666</c:v>
                </c:pt>
                <c:pt idx="302" formatCode="0.00">
                  <c:v>1515.8891666666666</c:v>
                </c:pt>
                <c:pt idx="303" formatCode="0.00">
                  <c:v>1517.2275</c:v>
                </c:pt>
                <c:pt idx="304" formatCode="0.00">
                  <c:v>1513.5141666666666</c:v>
                </c:pt>
                <c:pt idx="305" formatCode="0.00">
                  <c:v>1510.3941666666669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C2-493B-8D30-8FA755810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893311"/>
        <c:axId val="540895231"/>
      </c:lineChart>
      <c:catAx>
        <c:axId val="54089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  <a:r>
                  <a:rPr lang="en-US" baseline="0"/>
                  <a:t> 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95231"/>
        <c:crosses val="autoZero"/>
        <c:auto val="1"/>
        <c:lblAlgn val="ctr"/>
        <c:lblOffset val="100"/>
        <c:noMultiLvlLbl val="0"/>
      </c:catAx>
      <c:valAx>
        <c:axId val="54089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Price (Won per litre)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23</xdr:col>
      <xdr:colOff>11043</xdr:colOff>
      <xdr:row>22</xdr:row>
      <xdr:rowOff>66261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AD71D0D-C55F-D2FB-C519-EF6DDF3C477F}"/>
            </a:ext>
          </a:extLst>
        </xdr:cNvPr>
        <xdr:cNvSpPr/>
      </xdr:nvSpPr>
      <xdr:spPr>
        <a:xfrm>
          <a:off x="8426174" y="220870"/>
          <a:ext cx="9729304" cy="470452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99392</xdr:colOff>
      <xdr:row>1</xdr:row>
      <xdr:rowOff>130312</xdr:rowOff>
    </xdr:from>
    <xdr:to>
      <xdr:col>22</xdr:col>
      <xdr:colOff>541131</xdr:colOff>
      <xdr:row>21</xdr:row>
      <xdr:rowOff>220868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496754-E5BA-9094-F321-E09A9250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0</xdr:row>
      <xdr:rowOff>167640</xdr:rowOff>
    </xdr:from>
    <xdr:to>
      <xdr:col>2</xdr:col>
      <xdr:colOff>1051560</xdr:colOff>
      <xdr:row>4</xdr:row>
      <xdr:rowOff>205740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D0A0665-3815-8BD8-776C-9D91EEABB76D}"/>
            </a:ext>
          </a:extLst>
        </xdr:cNvPr>
        <xdr:cNvSpPr/>
      </xdr:nvSpPr>
      <xdr:spPr>
        <a:xfrm>
          <a:off x="464820" y="167640"/>
          <a:ext cx="3413760" cy="7696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Gasoline</a:t>
          </a:r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 Forecast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480060</xdr:colOff>
      <xdr:row>6</xdr:row>
      <xdr:rowOff>106680</xdr:rowOff>
    </xdr:from>
    <xdr:to>
      <xdr:col>2</xdr:col>
      <xdr:colOff>1066800</xdr:colOff>
      <xdr:row>9</xdr:row>
      <xdr:rowOff>213360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2959F47-583C-4751-BC43-4E7C69FCA2C4}"/>
            </a:ext>
          </a:extLst>
        </xdr:cNvPr>
        <xdr:cNvSpPr/>
      </xdr:nvSpPr>
      <xdr:spPr>
        <a:xfrm>
          <a:off x="480060" y="1280160"/>
          <a:ext cx="3413760" cy="7696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Moving Average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1257300</xdr:colOff>
      <xdr:row>11</xdr:row>
      <xdr:rowOff>190500</xdr:rowOff>
    </xdr:from>
    <xdr:to>
      <xdr:col>2</xdr:col>
      <xdr:colOff>182880</xdr:colOff>
      <xdr:row>15</xdr:row>
      <xdr:rowOff>76200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E59A384-6FCE-489B-9F88-6D3841F808AD}"/>
            </a:ext>
          </a:extLst>
        </xdr:cNvPr>
        <xdr:cNvSpPr/>
      </xdr:nvSpPr>
      <xdr:spPr>
        <a:xfrm>
          <a:off x="1257300" y="2468880"/>
          <a:ext cx="1752600" cy="7696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3 Months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1226820</xdr:colOff>
      <xdr:row>17</xdr:row>
      <xdr:rowOff>22860</xdr:rowOff>
    </xdr:from>
    <xdr:to>
      <xdr:col>2</xdr:col>
      <xdr:colOff>152400</xdr:colOff>
      <xdr:row>20</xdr:row>
      <xdr:rowOff>129540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5121AA7-B838-4433-A50B-45A81AC64FAB}"/>
            </a:ext>
          </a:extLst>
        </xdr:cNvPr>
        <xdr:cNvSpPr/>
      </xdr:nvSpPr>
      <xdr:spPr>
        <a:xfrm>
          <a:off x="1226820" y="3627120"/>
          <a:ext cx="1752600" cy="7696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6 Months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1028700</xdr:colOff>
      <xdr:row>23</xdr:row>
      <xdr:rowOff>0</xdr:rowOff>
    </xdr:from>
    <xdr:to>
      <xdr:col>2</xdr:col>
      <xdr:colOff>396240</xdr:colOff>
      <xdr:row>26</xdr:row>
      <xdr:rowOff>106680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5FDFA95-438E-456B-BAE1-CB6577DEAB11}"/>
            </a:ext>
          </a:extLst>
        </xdr:cNvPr>
        <xdr:cNvSpPr/>
      </xdr:nvSpPr>
      <xdr:spPr>
        <a:xfrm>
          <a:off x="1028700" y="4930140"/>
          <a:ext cx="2194560" cy="7696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12 Months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0</xdr:colOff>
      <xdr:row>4</xdr:row>
      <xdr:rowOff>0</xdr:rowOff>
    </xdr:from>
    <xdr:to>
      <xdr:col>28</xdr:col>
      <xdr:colOff>22860</xdr:colOff>
      <xdr:row>31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DC82D0-5831-45C6-8122-268B7DEA6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344</xdr:row>
      <xdr:rowOff>0</xdr:rowOff>
    </xdr:from>
    <xdr:to>
      <xdr:col>14</xdr:col>
      <xdr:colOff>352565</xdr:colOff>
      <xdr:row>348</xdr:row>
      <xdr:rowOff>32338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B4E9108-200F-4183-96A0-9E4C0851ACBE}"/>
            </a:ext>
          </a:extLst>
        </xdr:cNvPr>
        <xdr:cNvSpPr/>
      </xdr:nvSpPr>
      <xdr:spPr>
        <a:xfrm>
          <a:off x="13307122" y="75345073"/>
          <a:ext cx="2192516" cy="77575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u="sng" baseline="0">
              <a:latin typeface="Arial" panose="020B0604020202020204" pitchFamily="34" charset="0"/>
              <a:cs typeface="Arial" panose="020B0604020202020204" pitchFamily="34" charset="0"/>
            </a:rPr>
            <a:t>Evaluation</a:t>
          </a:r>
          <a:endParaRPr lang="en-US" sz="2800" u="sng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17</xdr:col>
      <xdr:colOff>20879</xdr:colOff>
      <xdr:row>349</xdr:row>
      <xdr:rowOff>74704</xdr:rowOff>
    </xdr:from>
    <xdr:ext cx="10542738" cy="9658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2D7C79E-9525-00C3-47FC-2F903F5D3AAA}"/>
                </a:ext>
              </a:extLst>
            </xdr:cNvPr>
            <xdr:cNvSpPr txBox="1"/>
          </xdr:nvSpPr>
          <xdr:spPr>
            <a:xfrm>
              <a:off x="20166906" y="76452156"/>
              <a:ext cx="10542738" cy="9658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200" b="0" i="1">
                        <a:latin typeface="Cambria Math" panose="02040503050406030204" pitchFamily="18" charset="0"/>
                      </a:rPr>
                      <m:t>𝑀𝑒𝑎𝑛</m:t>
                    </m:r>
                    <m:r>
                      <a:rPr lang="en-US" sz="3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3200" b="0" i="1">
                        <a:latin typeface="Cambria Math" panose="02040503050406030204" pitchFamily="18" charset="0"/>
                      </a:rPr>
                      <m:t>𝐴𝑏𝑠𝑜𝑙𝑢𝑡𝑒</m:t>
                    </m:r>
                    <m:r>
                      <a:rPr lang="en-US" sz="3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3200" b="0" i="1">
                        <a:latin typeface="Cambria Math" panose="02040503050406030204" pitchFamily="18" charset="0"/>
                      </a:rPr>
                      <m:t>𝐷𝑒𝑣𝑖𝑎𝑡𝑖𝑜𝑛</m:t>
                    </m:r>
                    <m:r>
                      <a:rPr lang="en-US" sz="3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3200" b="0" i="1">
                        <a:latin typeface="Cambria Math" panose="02040503050406030204" pitchFamily="18" charset="0"/>
                      </a:rPr>
                      <m:t>𝑀𝐴𝐷</m:t>
                    </m:r>
                    <m:r>
                      <a:rPr lang="en-US" sz="3200" b="0" i="1">
                        <a:latin typeface="Cambria Math" panose="02040503050406030204" pitchFamily="18" charset="0"/>
                      </a:rPr>
                      <m:t>)= </m:t>
                    </m:r>
                    <m:f>
                      <m:fPr>
                        <m:ctrlPr>
                          <a:rPr lang="en-US" sz="3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32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3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3200" b="0" i="1">
                                        <a:latin typeface="Cambria Math" panose="02040503050406030204" pitchFamily="18" charset="0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US" sz="32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3200" b="0" i="1">
                                        <a:latin typeface="Cambria Math" panose="02040503050406030204" pitchFamily="18" charset="0"/>
                                      </a:rPr>
                                      <m:t>𝐹</m:t>
                                    </m:r>
                                  </m:e>
                                  <m:sub>
                                    <m:r>
                                      <a:rPr lang="en-US" sz="32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</m:e>
                        </m:nary>
                      </m:num>
                      <m:den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3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2D7C79E-9525-00C3-47FC-2F903F5D3AAA}"/>
                </a:ext>
              </a:extLst>
            </xdr:cNvPr>
            <xdr:cNvSpPr txBox="1"/>
          </xdr:nvSpPr>
          <xdr:spPr>
            <a:xfrm>
              <a:off x="20166906" y="76452156"/>
              <a:ext cx="10542738" cy="9658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3200" b="0" i="0">
                  <a:latin typeface="Cambria Math" panose="02040503050406030204" pitchFamily="18" charset="0"/>
                </a:rPr>
                <a:t>𝑀𝑒𝑎𝑛 𝐴𝑏𝑠𝑜𝑙𝑢𝑡𝑒 𝐷𝑒𝑣𝑖𝑎𝑡𝑖𝑜𝑛 (𝑀𝐴𝐷)=  (∑24_(𝑖=1)^𝑛▒|𝐷_𝑖−𝐹_𝑖 | )/𝑛</a:t>
              </a:r>
              <a:endParaRPr lang="en-US" sz="3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17</xdr:col>
      <xdr:colOff>20876</xdr:colOff>
      <xdr:row>355</xdr:row>
      <xdr:rowOff>86324</xdr:rowOff>
    </xdr:from>
    <xdr:ext cx="10626247" cy="9881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A26F9CC-AA65-458C-8AF3-F91A6435BABA}"/>
                </a:ext>
              </a:extLst>
            </xdr:cNvPr>
            <xdr:cNvSpPr txBox="1"/>
          </xdr:nvSpPr>
          <xdr:spPr>
            <a:xfrm>
              <a:off x="20166903" y="77779009"/>
              <a:ext cx="10626247" cy="988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200" b="0" i="1">
                        <a:latin typeface="Cambria Math" panose="02040503050406030204" pitchFamily="18" charset="0"/>
                      </a:rPr>
                      <m:t>𝑀𝑒𝑎𝑛</m:t>
                    </m:r>
                    <m:r>
                      <a:rPr lang="en-US" sz="3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3200" b="0" i="1">
                        <a:latin typeface="Cambria Math" panose="02040503050406030204" pitchFamily="18" charset="0"/>
                      </a:rPr>
                      <m:t>𝑆𝑞𝑢𝑎𝑟𝑒𝑑</m:t>
                    </m:r>
                    <m:r>
                      <a:rPr lang="en-US" sz="3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3200" b="0" i="1">
                        <a:latin typeface="Cambria Math" panose="02040503050406030204" pitchFamily="18" charset="0"/>
                      </a:rPr>
                      <m:t>𝐸𝑟𝑟𝑜𝑟</m:t>
                    </m:r>
                    <m:r>
                      <a:rPr lang="en-US" sz="32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3200" b="0" i="1">
                        <a:latin typeface="Cambria Math" panose="02040503050406030204" pitchFamily="18" charset="0"/>
                      </a:rPr>
                      <m:t>𝑀𝑆𝐸</m:t>
                    </m:r>
                    <m:r>
                      <a:rPr lang="en-US" sz="3200" b="0" i="1">
                        <a:latin typeface="Cambria Math" panose="02040503050406030204" pitchFamily="18" charset="0"/>
                      </a:rPr>
                      <m:t>)= </m:t>
                    </m:r>
                    <m:f>
                      <m:fPr>
                        <m:ctrlPr>
                          <a:rPr lang="en-US" sz="3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32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3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3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3200" b="0" i="1">
                                            <a:latin typeface="Cambria Math" panose="02040503050406030204" pitchFamily="18" charset="0"/>
                                          </a:rPr>
                                          <m:t>𝐷</m:t>
                                        </m:r>
                                      </m:e>
                                      <m:sub>
                                        <m:r>
                                          <a:rPr lang="en-US" sz="32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32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sz="3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3200" b="0" i="1">
                                            <a:latin typeface="Cambria Math" panose="02040503050406030204" pitchFamily="18" charset="0"/>
                                          </a:rPr>
                                          <m:t>𝐹</m:t>
                                        </m:r>
                                      </m:e>
                                      <m:sub>
                                        <m:r>
                                          <a:rPr lang="en-US" sz="32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3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A26F9CC-AA65-458C-8AF3-F91A6435BABA}"/>
                </a:ext>
              </a:extLst>
            </xdr:cNvPr>
            <xdr:cNvSpPr txBox="1"/>
          </xdr:nvSpPr>
          <xdr:spPr>
            <a:xfrm>
              <a:off x="20166903" y="77779009"/>
              <a:ext cx="10626247" cy="988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3200" b="0" i="0">
                  <a:latin typeface="Cambria Math" panose="02040503050406030204" pitchFamily="18" charset="0"/>
                </a:rPr>
                <a:t>𝑀𝑒𝑎𝑛 𝑆𝑞𝑢𝑎𝑟𝑒𝑑 𝐸𝑟𝑟𝑜𝑟 (𝑀𝑆𝐸)=  (∑24_(𝑖=1)^𝑛▒(𝐷_𝑖−𝐹_𝑖 )^2 )/𝑛</a:t>
              </a:r>
              <a:endParaRPr lang="en-US" sz="3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16</xdr:col>
      <xdr:colOff>1064713</xdr:colOff>
      <xdr:row>343</xdr:row>
      <xdr:rowOff>125260</xdr:rowOff>
    </xdr:from>
    <xdr:ext cx="8996502" cy="714234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064B187-9531-4000-41B9-165D1EB16DAC}"/>
            </a:ext>
          </a:extLst>
        </xdr:cNvPr>
        <xdr:cNvSpPr txBox="1"/>
      </xdr:nvSpPr>
      <xdr:spPr>
        <a:xfrm>
          <a:off x="20093836" y="75187479"/>
          <a:ext cx="8996502" cy="7142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4000">
              <a:latin typeface="Arial" panose="020B0604020202020204" pitchFamily="34" charset="0"/>
            </a:rPr>
            <a:t>สูตรการคำนวณการประเมินผลการพยากรณ์</a:t>
          </a:r>
          <a:endParaRPr lang="en-US" sz="4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0</xdr:col>
      <xdr:colOff>228600</xdr:colOff>
      <xdr:row>28</xdr:row>
      <xdr:rowOff>19050</xdr:rowOff>
    </xdr:from>
    <xdr:ext cx="3581400" cy="12763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9519C54-3726-FF10-9287-7CD702018C34}"/>
                </a:ext>
              </a:extLst>
            </xdr:cNvPr>
            <xdr:cNvSpPr txBox="1"/>
          </xdr:nvSpPr>
          <xdr:spPr>
            <a:xfrm>
              <a:off x="228600" y="6054090"/>
              <a:ext cx="3581400" cy="1276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3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36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36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3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3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36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36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en-US" sz="36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n-US" sz="36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36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9519C54-3726-FF10-9287-7CD702018C34}"/>
                </a:ext>
              </a:extLst>
            </xdr:cNvPr>
            <xdr:cNvSpPr txBox="1"/>
          </xdr:nvSpPr>
          <xdr:spPr>
            <a:xfrm>
              <a:off x="228600" y="6054090"/>
              <a:ext cx="3581400" cy="1276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3600" b="0" i="0">
                  <a:latin typeface="Cambria Math" panose="02040503050406030204" pitchFamily="18" charset="0"/>
                </a:rPr>
                <a:t>𝐹_𝑡=(∑24_(𝑡=1)^𝑛▒𝐷_(𝑡−1) )/𝑛</a:t>
              </a:r>
              <a:endParaRPr lang="en-US" sz="36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0</xdr:row>
      <xdr:rowOff>167640</xdr:rowOff>
    </xdr:from>
    <xdr:to>
      <xdr:col>2</xdr:col>
      <xdr:colOff>1051560</xdr:colOff>
      <xdr:row>4</xdr:row>
      <xdr:rowOff>205740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6D67354-122C-4162-881F-7A2818826919}"/>
            </a:ext>
          </a:extLst>
        </xdr:cNvPr>
        <xdr:cNvSpPr/>
      </xdr:nvSpPr>
      <xdr:spPr>
        <a:xfrm>
          <a:off x="464820" y="167640"/>
          <a:ext cx="3413760" cy="7696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Kerosene</a:t>
          </a:r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 Forecast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480060</xdr:colOff>
      <xdr:row>6</xdr:row>
      <xdr:rowOff>106680</xdr:rowOff>
    </xdr:from>
    <xdr:to>
      <xdr:col>2</xdr:col>
      <xdr:colOff>1066800</xdr:colOff>
      <xdr:row>9</xdr:row>
      <xdr:rowOff>213360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6102FA9-85EC-4C99-9BFD-CD98A4A0738B}"/>
            </a:ext>
          </a:extLst>
        </xdr:cNvPr>
        <xdr:cNvSpPr/>
      </xdr:nvSpPr>
      <xdr:spPr>
        <a:xfrm>
          <a:off x="480060" y="1280160"/>
          <a:ext cx="3413760" cy="7696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Moving Average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1257300</xdr:colOff>
      <xdr:row>11</xdr:row>
      <xdr:rowOff>190500</xdr:rowOff>
    </xdr:from>
    <xdr:to>
      <xdr:col>2</xdr:col>
      <xdr:colOff>182880</xdr:colOff>
      <xdr:row>15</xdr:row>
      <xdr:rowOff>76200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3B60D70-54E7-4852-BFC1-B74C731EA5BC}"/>
            </a:ext>
          </a:extLst>
        </xdr:cNvPr>
        <xdr:cNvSpPr/>
      </xdr:nvSpPr>
      <xdr:spPr>
        <a:xfrm>
          <a:off x="1257300" y="2468880"/>
          <a:ext cx="1752600" cy="7696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3 Months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1226820</xdr:colOff>
      <xdr:row>17</xdr:row>
      <xdr:rowOff>22860</xdr:rowOff>
    </xdr:from>
    <xdr:to>
      <xdr:col>2</xdr:col>
      <xdr:colOff>152400</xdr:colOff>
      <xdr:row>20</xdr:row>
      <xdr:rowOff>129540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F1DDA51-8264-41C3-81B6-64E9A1DC3CAE}"/>
            </a:ext>
          </a:extLst>
        </xdr:cNvPr>
        <xdr:cNvSpPr/>
      </xdr:nvSpPr>
      <xdr:spPr>
        <a:xfrm>
          <a:off x="1226820" y="3627120"/>
          <a:ext cx="1752600" cy="7696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6 Months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1028700</xdr:colOff>
      <xdr:row>23</xdr:row>
      <xdr:rowOff>0</xdr:rowOff>
    </xdr:from>
    <xdr:to>
      <xdr:col>2</xdr:col>
      <xdr:colOff>396240</xdr:colOff>
      <xdr:row>26</xdr:row>
      <xdr:rowOff>106680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9300BC1-239D-4108-9235-820BA0D4AC26}"/>
            </a:ext>
          </a:extLst>
        </xdr:cNvPr>
        <xdr:cNvSpPr/>
      </xdr:nvSpPr>
      <xdr:spPr>
        <a:xfrm>
          <a:off x="1028700" y="4930140"/>
          <a:ext cx="2194560" cy="7696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12 Months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0</xdr:colOff>
      <xdr:row>4</xdr:row>
      <xdr:rowOff>0</xdr:rowOff>
    </xdr:from>
    <xdr:to>
      <xdr:col>28</xdr:col>
      <xdr:colOff>22860</xdr:colOff>
      <xdr:row>31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36E692-2C41-4840-BF31-9C6511DCB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344</xdr:row>
      <xdr:rowOff>0</xdr:rowOff>
    </xdr:from>
    <xdr:to>
      <xdr:col>14</xdr:col>
      <xdr:colOff>352565</xdr:colOff>
      <xdr:row>348</xdr:row>
      <xdr:rowOff>32338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24FD35F-F988-477A-888D-9C45F9EF3271}"/>
            </a:ext>
          </a:extLst>
        </xdr:cNvPr>
        <xdr:cNvSpPr/>
      </xdr:nvSpPr>
      <xdr:spPr>
        <a:xfrm>
          <a:off x="13289280" y="75864720"/>
          <a:ext cx="3964445" cy="91625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u="sng" baseline="0">
              <a:latin typeface="Arial" panose="020B0604020202020204" pitchFamily="34" charset="0"/>
              <a:cs typeface="Arial" panose="020B0604020202020204" pitchFamily="34" charset="0"/>
            </a:rPr>
            <a:t>Evaluation</a:t>
          </a:r>
          <a:endParaRPr lang="en-US" sz="2800" u="sng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362601</xdr:colOff>
      <xdr:row>1</xdr:row>
      <xdr:rowOff>158347</xdr:rowOff>
    </xdr:from>
    <xdr:to>
      <xdr:col>2</xdr:col>
      <xdr:colOff>949341</xdr:colOff>
      <xdr:row>8</xdr:row>
      <xdr:rowOff>157976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C526A17-6D2B-4302-B25F-5BD8A513D301}"/>
            </a:ext>
          </a:extLst>
        </xdr:cNvPr>
        <xdr:cNvSpPr/>
      </xdr:nvSpPr>
      <xdr:spPr>
        <a:xfrm>
          <a:off x="362601" y="344201"/>
          <a:ext cx="3411716" cy="144928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Vehicle diesel</a:t>
          </a:r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 Forecast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359256</xdr:colOff>
      <xdr:row>10</xdr:row>
      <xdr:rowOff>88094</xdr:rowOff>
    </xdr:from>
    <xdr:to>
      <xdr:col>2</xdr:col>
      <xdr:colOff>945996</xdr:colOff>
      <xdr:row>13</xdr:row>
      <xdr:rowOff>194775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EC498B3-2D02-4706-BE62-6722DD7A01BC}"/>
            </a:ext>
          </a:extLst>
        </xdr:cNvPr>
        <xdr:cNvSpPr/>
      </xdr:nvSpPr>
      <xdr:spPr>
        <a:xfrm>
          <a:off x="359256" y="2169655"/>
          <a:ext cx="3411716" cy="77575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Moving Average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1182959</xdr:colOff>
      <xdr:row>15</xdr:row>
      <xdr:rowOff>134744</xdr:rowOff>
    </xdr:from>
    <xdr:to>
      <xdr:col>2</xdr:col>
      <xdr:colOff>108539</xdr:colOff>
      <xdr:row>19</xdr:row>
      <xdr:rowOff>20445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AC1A500-B190-4B0B-98E7-CA2F95435590}"/>
            </a:ext>
          </a:extLst>
        </xdr:cNvPr>
        <xdr:cNvSpPr/>
      </xdr:nvSpPr>
      <xdr:spPr>
        <a:xfrm>
          <a:off x="1182959" y="3331427"/>
          <a:ext cx="1750556" cy="77779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3 Months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1189649</xdr:colOff>
      <xdr:row>20</xdr:row>
      <xdr:rowOff>152958</xdr:rowOff>
    </xdr:from>
    <xdr:to>
      <xdr:col>2</xdr:col>
      <xdr:colOff>115229</xdr:colOff>
      <xdr:row>24</xdr:row>
      <xdr:rowOff>36614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4578828-BB3A-483B-971C-B560E49E4EE5}"/>
            </a:ext>
          </a:extLst>
        </xdr:cNvPr>
        <xdr:cNvSpPr/>
      </xdr:nvSpPr>
      <xdr:spPr>
        <a:xfrm>
          <a:off x="1189649" y="4464763"/>
          <a:ext cx="1750556" cy="77575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6 Months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1000822</xdr:colOff>
      <xdr:row>26</xdr:row>
      <xdr:rowOff>55757</xdr:rowOff>
    </xdr:from>
    <xdr:to>
      <xdr:col>2</xdr:col>
      <xdr:colOff>368362</xdr:colOff>
      <xdr:row>29</xdr:row>
      <xdr:rowOff>162437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E302F04-5DB9-493C-A434-635827DB913A}"/>
            </a:ext>
          </a:extLst>
        </xdr:cNvPr>
        <xdr:cNvSpPr/>
      </xdr:nvSpPr>
      <xdr:spPr>
        <a:xfrm>
          <a:off x="1000822" y="5705708"/>
          <a:ext cx="2192516" cy="77575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12 Months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0</xdr:colOff>
      <xdr:row>4</xdr:row>
      <xdr:rowOff>0</xdr:rowOff>
    </xdr:from>
    <xdr:to>
      <xdr:col>28</xdr:col>
      <xdr:colOff>22860</xdr:colOff>
      <xdr:row>31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C3394C-30C3-4C37-8BEB-E04C493E1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344</xdr:row>
      <xdr:rowOff>0</xdr:rowOff>
    </xdr:from>
    <xdr:to>
      <xdr:col>14</xdr:col>
      <xdr:colOff>352565</xdr:colOff>
      <xdr:row>348</xdr:row>
      <xdr:rowOff>32338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82012CE-A180-4978-A872-51C5DB72E9FC}"/>
            </a:ext>
          </a:extLst>
        </xdr:cNvPr>
        <xdr:cNvSpPr/>
      </xdr:nvSpPr>
      <xdr:spPr>
        <a:xfrm>
          <a:off x="13289280" y="75864720"/>
          <a:ext cx="3964445" cy="91625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u="sng" baseline="0">
              <a:latin typeface="Arial" panose="020B0604020202020204" pitchFamily="34" charset="0"/>
              <a:cs typeface="Arial" panose="020B0604020202020204" pitchFamily="34" charset="0"/>
            </a:rPr>
            <a:t>Evaluation</a:t>
          </a:r>
          <a:endParaRPr lang="en-US" sz="2800" u="sng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13778</xdr:colOff>
      <xdr:row>11</xdr:row>
      <xdr:rowOff>133925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3A0A644-8845-4BE2-B863-83D4A5BDB142}"/>
            </a:ext>
          </a:extLst>
        </xdr:cNvPr>
        <xdr:cNvSpPr/>
      </xdr:nvSpPr>
      <xdr:spPr>
        <a:xfrm>
          <a:off x="609600" y="182880"/>
          <a:ext cx="2452178" cy="19627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4000">
              <a:latin typeface="Arial" panose="020B0604020202020204" pitchFamily="34" charset="0"/>
              <a:cs typeface="Arial" panose="020B0604020202020204" pitchFamily="34" charset="0"/>
            </a:rPr>
            <a:t>Moving Average  2 Months</a:t>
          </a:r>
        </a:p>
      </xdr:txBody>
    </xdr:sp>
    <xdr:clientData/>
  </xdr:twoCellAnchor>
  <xdr:twoCellAnchor>
    <xdr:from>
      <xdr:col>1</xdr:col>
      <xdr:colOff>0</xdr:colOff>
      <xdr:row>323</xdr:row>
      <xdr:rowOff>0</xdr:rowOff>
    </xdr:from>
    <xdr:to>
      <xdr:col>5</xdr:col>
      <xdr:colOff>13778</xdr:colOff>
      <xdr:row>330</xdr:row>
      <xdr:rowOff>103652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EC27181-8A7D-4573-8CE4-86F9345A4C36}"/>
            </a:ext>
          </a:extLst>
        </xdr:cNvPr>
        <xdr:cNvSpPr/>
      </xdr:nvSpPr>
      <xdr:spPr>
        <a:xfrm>
          <a:off x="609600" y="59070240"/>
          <a:ext cx="2452178" cy="1383812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4000">
              <a:latin typeface="Arial" panose="020B0604020202020204" pitchFamily="34" charset="0"/>
              <a:cs typeface="Arial" panose="020B0604020202020204" pitchFamily="34" charset="0"/>
            </a:rPr>
            <a:t>Naive Forecast</a:t>
          </a:r>
        </a:p>
      </xdr:txBody>
    </xdr:sp>
    <xdr:clientData/>
  </xdr:twoCellAnchor>
  <xdr:oneCellAnchor>
    <xdr:from>
      <xdr:col>0</xdr:col>
      <xdr:colOff>601980</xdr:colOff>
      <xdr:row>331</xdr:row>
      <xdr:rowOff>217170</xdr:rowOff>
    </xdr:from>
    <xdr:ext cx="2453640" cy="6013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73D7CD2-6458-8E4A-EE8F-BCEE337D7CAA}"/>
                </a:ext>
              </a:extLst>
            </xdr:cNvPr>
            <xdr:cNvSpPr txBox="1"/>
          </xdr:nvSpPr>
          <xdr:spPr>
            <a:xfrm>
              <a:off x="601980" y="73361550"/>
              <a:ext cx="2453640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4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40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40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4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4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40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US" sz="40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40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40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73D7CD2-6458-8E4A-EE8F-BCEE337D7CAA}"/>
                </a:ext>
              </a:extLst>
            </xdr:cNvPr>
            <xdr:cNvSpPr txBox="1"/>
          </xdr:nvSpPr>
          <xdr:spPr>
            <a:xfrm>
              <a:off x="601980" y="73361550"/>
              <a:ext cx="2453640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4000" b="0" i="0">
                  <a:latin typeface="Cambria Math" panose="02040503050406030204" pitchFamily="18" charset="0"/>
                </a:rPr>
                <a:t>𝐹_𝑡=𝐷_(𝑡−1)</a:t>
              </a:r>
              <a:endParaRPr lang="en-US" sz="40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7618</xdr:colOff>
      <xdr:row>642</xdr:row>
      <xdr:rowOff>167640</xdr:rowOff>
    </xdr:from>
    <xdr:ext cx="40759381" cy="349486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E01F031-6DBC-57C4-4F4F-A3CDB74896E1}"/>
            </a:ext>
          </a:extLst>
        </xdr:cNvPr>
        <xdr:cNvSpPr txBox="1"/>
      </xdr:nvSpPr>
      <xdr:spPr>
        <a:xfrm>
          <a:off x="617218" y="142036800"/>
          <a:ext cx="40759381" cy="3494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th-TH" sz="3200" b="1" u="sng">
              <a:latin typeface="Arial" panose="020B0604020202020204" pitchFamily="34" charset="0"/>
            </a:rPr>
            <a:t>บรรณานุกรม</a:t>
          </a:r>
          <a:endParaRPr lang="en-US" sz="3200" b="1" u="sng">
            <a:latin typeface="Arial" panose="020B0604020202020204" pitchFamily="34" charset="0"/>
          </a:endParaRPr>
        </a:p>
        <a:p>
          <a:pPr algn="ctr"/>
          <a:endParaRPr lang="en-US" sz="2000" b="0" u="none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th-TH" sz="1600" b="0" u="non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พิภพ ลลิตาภรณ์. (2553). ระบบการวางแผนและควบคุมการผลิต (ฉบับปรับปรุง).(พิมพ์ครั้งที่ 15).</a:t>
          </a:r>
          <a:r>
            <a:rPr lang="en-US" sz="1600" b="0" u="non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	ebook.lib.ku.ac.th/ebook27/ebook/2014RG0100/</a:t>
          </a:r>
        </a:p>
        <a:p>
          <a:endParaRPr lang="en-US" sz="1600" b="0" u="none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600" b="0" u="non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Microsoft.</a:t>
          </a:r>
          <a:r>
            <a:rPr lang="en-US" sz="1600" b="0" u="non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(2025). VLOOKUP function. https://support.microsoft.com/en-us/office/vlookup-function-0bbc8083-26fe-4963-8ab8-93a18ad188a1</a:t>
          </a:r>
        </a:p>
        <a:p>
          <a:endParaRPr lang="en-US" sz="1600" b="0" u="none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Microsoft.</a:t>
          </a:r>
          <a:r>
            <a:rPr lang="en-US" sz="1600" b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(2025). Split text into different columns with the Convert Text to Columns Wizard. https://support.microsoft.com/en-us/office/split-text-into-different-columns-with-the-convert-text-to-columns-wizard-30b14928-5550-41f5-97ca-7a3e9c363ed7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Korean Statistical Information</a:t>
          </a:r>
          <a:r>
            <a:rPr lang="en-US" sz="1600" b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Service</a:t>
          </a:r>
          <a:r>
            <a:rPr lang="en-US" sz="1600" b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  <a:r>
            <a:rPr lang="en-US" sz="1600" b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(2025). Price at Gas Station by Type of Product. 																						https://kosis.kr/statHtml/statHtml.do?sso=ok&amp;returnurl=https%3A%2F%2Fkosis.kr%3A443%2FstatHtml%2FstatHtml.do%3Flist_id%3DP2_5%26obj_var_id%3D%26seqNo%3D%26tblId%3DTX_31802_A000%26vw_cd%3DMT_ETITLE%26language%3Den%26orgId%3D318%26path%3D%252Feng%252FstatisticsList%252FstatisticsListIndex.do%26conn_path%3DMT_ETITLE%26itm_id%3D%26lang_mode%3Den%26scrId%3D%26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Microsoft.</a:t>
          </a:r>
          <a:r>
            <a:rPr lang="en-US" sz="1600" b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(2025). IF function. https://support.microsoft.com/en-us/office/if-function-69aed7c9-4e8a-4755-a9bc-aa8bbff73be2</a:t>
          </a:r>
          <a:endParaRPr lang="en-US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45337B-4DEF-481A-94EB-2E1E0A9D1354}" name="Oil_Price_Dataset" displayName="Oil_Price_Dataset" ref="A1:F307" totalsRowShown="0" headerRowDxfId="10" dataDxfId="8" headerRowBorderDxfId="9" tableBorderDxfId="7" totalsRowBorderDxfId="6">
  <autoFilter ref="A1:F307" xr:uid="{C045337B-4DEF-481A-94EB-2E1E0A9D1354}"/>
  <tableColumns count="6">
    <tableColumn id="1" xr3:uid="{70CAE848-A80F-4843-9791-3271459F964B}" name="Index" dataDxfId="5"/>
    <tableColumn id="2" xr3:uid="{CF4DE27F-9034-4908-B74C-DD5B724E37EA}" name="Month Year" dataDxfId="4"/>
    <tableColumn id="3" xr3:uid="{9EA43765-D12C-41F9-A6BB-20ADFF486210}" name="Gasoline" dataDxfId="3"/>
    <tableColumn id="4" xr3:uid="{41D5931F-6174-4DCF-A6BE-AAF56F96B805}" name="Kerosene" dataDxfId="2"/>
    <tableColumn id="5" xr3:uid="{54799D83-14B9-4C92-B372-CDB944625D53}" name="Heating Oil" dataDxfId="1"/>
    <tableColumn id="6" xr3:uid="{42464213-26DD-4F22-B728-C65C970C4227}" name="Vehicle dies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7"/>
  <sheetViews>
    <sheetView topLeftCell="A131" workbookViewId="0">
      <selection activeCell="A4" sqref="A4"/>
    </sheetView>
  </sheetViews>
  <sheetFormatPr defaultRowHeight="18" x14ac:dyDescent="0.35"/>
  <cols>
    <col min="1" max="5" width="18.77734375" style="7" customWidth="1"/>
  </cols>
  <sheetData>
    <row r="1" spans="1:5" ht="17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7.399999999999999" x14ac:dyDescent="0.3">
      <c r="A2" s="3" t="s">
        <v>5</v>
      </c>
      <c r="B2" s="4">
        <v>1220.3399999999999</v>
      </c>
      <c r="C2" s="4">
        <v>548.91999999999996</v>
      </c>
      <c r="D2" s="4">
        <v>515.39</v>
      </c>
      <c r="E2" s="4">
        <v>583.35</v>
      </c>
    </row>
    <row r="3" spans="1:5" ht="17.399999999999999" x14ac:dyDescent="0.3">
      <c r="A3" s="3" t="s">
        <v>6</v>
      </c>
      <c r="B3" s="4">
        <v>1214</v>
      </c>
      <c r="C3" s="4">
        <v>545.86</v>
      </c>
      <c r="D3" s="4">
        <v>512.97</v>
      </c>
      <c r="E3" s="4">
        <v>578.77</v>
      </c>
    </row>
    <row r="4" spans="1:5" ht="17.399999999999999" x14ac:dyDescent="0.3">
      <c r="A4" s="3" t="s">
        <v>7</v>
      </c>
      <c r="B4" s="4">
        <v>1212.51</v>
      </c>
      <c r="C4" s="4">
        <v>545.01</v>
      </c>
      <c r="D4" s="4">
        <v>512.77</v>
      </c>
      <c r="E4" s="4">
        <v>578.12</v>
      </c>
    </row>
    <row r="5" spans="1:5" ht="17.399999999999999" x14ac:dyDescent="0.3">
      <c r="A5" s="3" t="s">
        <v>8</v>
      </c>
      <c r="B5" s="4">
        <v>1190.17</v>
      </c>
      <c r="C5" s="4">
        <v>502.68</v>
      </c>
      <c r="D5" s="4">
        <v>486.61</v>
      </c>
      <c r="E5" s="4">
        <v>566.99</v>
      </c>
    </row>
    <row r="6" spans="1:5" ht="17.399999999999999" x14ac:dyDescent="0.3">
      <c r="A6" s="3" t="s">
        <v>9</v>
      </c>
      <c r="B6" s="4">
        <v>1187.77</v>
      </c>
      <c r="C6" s="4">
        <v>482.54</v>
      </c>
      <c r="D6" s="4">
        <v>472.36</v>
      </c>
      <c r="E6" s="4">
        <v>548.97</v>
      </c>
    </row>
    <row r="7" spans="1:5" ht="17.399999999999999" x14ac:dyDescent="0.3">
      <c r="A7" s="3" t="s">
        <v>10</v>
      </c>
      <c r="B7" s="4">
        <v>1246.45</v>
      </c>
      <c r="C7" s="4">
        <v>520</v>
      </c>
      <c r="D7" s="4">
        <v>512.03</v>
      </c>
      <c r="E7" s="4">
        <v>584.16999999999996</v>
      </c>
    </row>
    <row r="8" spans="1:5" ht="17.399999999999999" x14ac:dyDescent="0.3">
      <c r="A8" s="3" t="s">
        <v>11</v>
      </c>
      <c r="B8" s="4">
        <v>1244.3800000000001</v>
      </c>
      <c r="C8" s="4">
        <v>520.24</v>
      </c>
      <c r="D8" s="4">
        <v>512.11</v>
      </c>
      <c r="E8" s="4">
        <v>581.66</v>
      </c>
    </row>
    <row r="9" spans="1:5" ht="17.399999999999999" x14ac:dyDescent="0.3">
      <c r="A9" s="3" t="s">
        <v>12</v>
      </c>
      <c r="B9" s="4">
        <v>1275.6500000000001</v>
      </c>
      <c r="C9" s="4">
        <v>553.57000000000005</v>
      </c>
      <c r="D9" s="4">
        <v>545.72</v>
      </c>
      <c r="E9" s="4">
        <v>618.67999999999995</v>
      </c>
    </row>
    <row r="10" spans="1:5" ht="17.399999999999999" x14ac:dyDescent="0.3">
      <c r="A10" s="3" t="s">
        <v>13</v>
      </c>
      <c r="B10" s="4">
        <v>1306.92</v>
      </c>
      <c r="C10" s="4">
        <v>582.17999999999995</v>
      </c>
      <c r="D10" s="4">
        <v>574.61</v>
      </c>
      <c r="E10" s="4">
        <v>648.05999999999995</v>
      </c>
    </row>
    <row r="11" spans="1:5" ht="17.399999999999999" x14ac:dyDescent="0.3">
      <c r="A11" s="3" t="s">
        <v>14</v>
      </c>
      <c r="B11" s="4">
        <v>1306.1500000000001</v>
      </c>
      <c r="C11" s="4">
        <v>630.34</v>
      </c>
      <c r="D11" s="4">
        <v>624.39</v>
      </c>
      <c r="E11" s="4">
        <v>692.18</v>
      </c>
    </row>
    <row r="12" spans="1:5" ht="17.399999999999999" x14ac:dyDescent="0.3">
      <c r="A12" s="3" t="s">
        <v>15</v>
      </c>
      <c r="B12" s="4">
        <v>1277.8599999999999</v>
      </c>
      <c r="C12" s="4">
        <v>644.26</v>
      </c>
      <c r="D12" s="4">
        <v>638.30999999999995</v>
      </c>
      <c r="E12" s="4">
        <v>689.9</v>
      </c>
    </row>
    <row r="13" spans="1:5" ht="17.399999999999999" x14ac:dyDescent="0.3">
      <c r="A13" s="3" t="s">
        <v>16</v>
      </c>
      <c r="B13" s="4">
        <v>1298.02</v>
      </c>
      <c r="C13" s="4">
        <v>639.29</v>
      </c>
      <c r="D13" s="4">
        <v>631.75</v>
      </c>
      <c r="E13" s="4">
        <v>682.46</v>
      </c>
    </row>
    <row r="14" spans="1:5" ht="17.399999999999999" x14ac:dyDescent="0.3">
      <c r="A14" s="3" t="s">
        <v>17</v>
      </c>
      <c r="B14" s="4">
        <v>1287.02</v>
      </c>
      <c r="C14" s="4">
        <v>613.6</v>
      </c>
      <c r="D14" s="4">
        <v>606.52</v>
      </c>
      <c r="E14" s="4">
        <v>660.99</v>
      </c>
    </row>
    <row r="15" spans="1:5" ht="17.399999999999999" x14ac:dyDescent="0.3">
      <c r="A15" s="3" t="s">
        <v>18</v>
      </c>
      <c r="B15" s="4">
        <v>1285.3399999999999</v>
      </c>
      <c r="C15" s="4">
        <v>611.36</v>
      </c>
      <c r="D15" s="4">
        <v>606.37</v>
      </c>
      <c r="E15" s="4">
        <v>658.18</v>
      </c>
    </row>
    <row r="16" spans="1:5" ht="17.399999999999999" x14ac:dyDescent="0.3">
      <c r="A16" s="3" t="s">
        <v>19</v>
      </c>
      <c r="B16" s="4">
        <v>1284.8499999999999</v>
      </c>
      <c r="C16" s="4">
        <v>610.6</v>
      </c>
      <c r="D16" s="4">
        <v>605.98</v>
      </c>
      <c r="E16" s="4">
        <v>656.25</v>
      </c>
    </row>
    <row r="17" spans="1:5" ht="17.399999999999999" x14ac:dyDescent="0.3">
      <c r="A17" s="3" t="s">
        <v>20</v>
      </c>
      <c r="B17" s="4">
        <v>1294.67</v>
      </c>
      <c r="C17" s="4">
        <v>609.58000000000004</v>
      </c>
      <c r="D17" s="4">
        <v>605.75</v>
      </c>
      <c r="E17" s="4">
        <v>663.57</v>
      </c>
    </row>
    <row r="18" spans="1:5" ht="17.399999999999999" x14ac:dyDescent="0.3">
      <c r="A18" s="3" t="s">
        <v>21</v>
      </c>
      <c r="B18" s="4">
        <v>1292.3399999999999</v>
      </c>
      <c r="C18" s="4">
        <v>593.58000000000004</v>
      </c>
      <c r="D18" s="4">
        <v>588.49</v>
      </c>
      <c r="E18" s="4">
        <v>645.4</v>
      </c>
    </row>
    <row r="19" spans="1:5" ht="17.399999999999999" x14ac:dyDescent="0.3">
      <c r="A19" s="3" t="s">
        <v>22</v>
      </c>
      <c r="B19" s="4">
        <v>1301.1500000000001</v>
      </c>
      <c r="C19" s="4">
        <v>592.80999999999995</v>
      </c>
      <c r="D19" s="4">
        <v>587.79</v>
      </c>
      <c r="E19" s="4">
        <v>644.54999999999995</v>
      </c>
    </row>
    <row r="20" spans="1:5" ht="17.399999999999999" x14ac:dyDescent="0.3">
      <c r="A20" s="3" t="s">
        <v>23</v>
      </c>
      <c r="B20" s="4">
        <v>1302.25</v>
      </c>
      <c r="C20" s="4">
        <v>592.29999999999995</v>
      </c>
      <c r="D20" s="4">
        <v>587.01</v>
      </c>
      <c r="E20" s="4">
        <v>651.61</v>
      </c>
    </row>
    <row r="21" spans="1:5" ht="17.399999999999999" x14ac:dyDescent="0.3">
      <c r="A21" s="3" t="s">
        <v>24</v>
      </c>
      <c r="B21" s="4">
        <v>1291.8699999999999</v>
      </c>
      <c r="C21" s="4">
        <v>574.76</v>
      </c>
      <c r="D21" s="4">
        <v>564.99</v>
      </c>
      <c r="E21" s="4">
        <v>649.42999999999995</v>
      </c>
    </row>
    <row r="22" spans="1:5" ht="17.399999999999999" x14ac:dyDescent="0.3">
      <c r="A22" s="3" t="s">
        <v>25</v>
      </c>
      <c r="B22" s="4">
        <v>1278.93</v>
      </c>
      <c r="C22" s="4">
        <v>567.45000000000005</v>
      </c>
      <c r="D22" s="4">
        <v>559.36</v>
      </c>
      <c r="E22" s="4">
        <v>650.29</v>
      </c>
    </row>
    <row r="23" spans="1:5" ht="17.399999999999999" x14ac:dyDescent="0.3">
      <c r="A23" s="3" t="s">
        <v>26</v>
      </c>
      <c r="B23" s="4">
        <v>1273.23</v>
      </c>
      <c r="C23" s="4">
        <v>564.59</v>
      </c>
      <c r="D23" s="4">
        <v>556.79</v>
      </c>
      <c r="E23" s="4">
        <v>651.45000000000005</v>
      </c>
    </row>
    <row r="24" spans="1:5" ht="17.399999999999999" x14ac:dyDescent="0.3">
      <c r="A24" s="3" t="s">
        <v>27</v>
      </c>
      <c r="B24" s="4">
        <v>1248.47</v>
      </c>
      <c r="C24" s="4">
        <v>532.03</v>
      </c>
      <c r="D24" s="4">
        <v>524.84</v>
      </c>
      <c r="E24" s="4">
        <v>618.03</v>
      </c>
    </row>
    <row r="25" spans="1:5" ht="17.399999999999999" x14ac:dyDescent="0.3">
      <c r="A25" s="3" t="s">
        <v>28</v>
      </c>
      <c r="B25" s="4">
        <v>1219.8699999999999</v>
      </c>
      <c r="C25" s="4">
        <v>500.18</v>
      </c>
      <c r="D25" s="4">
        <v>493.54</v>
      </c>
      <c r="E25" s="4">
        <v>585.16999999999996</v>
      </c>
    </row>
    <row r="26" spans="1:5" ht="17.399999999999999" x14ac:dyDescent="0.3">
      <c r="A26" s="3" t="s">
        <v>29</v>
      </c>
      <c r="B26" s="4">
        <v>1227.5</v>
      </c>
      <c r="C26" s="4">
        <v>509.85</v>
      </c>
      <c r="D26" s="4">
        <v>504.32</v>
      </c>
      <c r="E26" s="4">
        <v>597.91</v>
      </c>
    </row>
    <row r="27" spans="1:5" ht="17.399999999999999" x14ac:dyDescent="0.3">
      <c r="A27" s="3" t="s">
        <v>30</v>
      </c>
      <c r="B27" s="4">
        <v>1225.43</v>
      </c>
      <c r="C27" s="4">
        <v>509.6</v>
      </c>
      <c r="D27" s="4">
        <v>505.34</v>
      </c>
      <c r="E27" s="4">
        <v>600.11</v>
      </c>
    </row>
    <row r="28" spans="1:5" ht="17.399999999999999" x14ac:dyDescent="0.3">
      <c r="A28" s="3" t="s">
        <v>31</v>
      </c>
      <c r="B28" s="4">
        <v>1233.6199999999999</v>
      </c>
      <c r="C28" s="4">
        <v>512.47</v>
      </c>
      <c r="D28" s="4">
        <v>509.99</v>
      </c>
      <c r="E28" s="4">
        <v>609.21</v>
      </c>
    </row>
    <row r="29" spans="1:5" ht="17.399999999999999" x14ac:dyDescent="0.3">
      <c r="A29" s="3" t="s">
        <v>32</v>
      </c>
      <c r="B29" s="4">
        <v>1265.08</v>
      </c>
      <c r="C29" s="4">
        <v>536.59</v>
      </c>
      <c r="D29" s="4">
        <v>535.55999999999995</v>
      </c>
      <c r="E29" s="4">
        <v>652.75</v>
      </c>
    </row>
    <row r="30" spans="1:5" ht="17.399999999999999" x14ac:dyDescent="0.3">
      <c r="A30" s="3" t="s">
        <v>33</v>
      </c>
      <c r="B30" s="4">
        <v>1293.46</v>
      </c>
      <c r="C30" s="4">
        <v>548.88</v>
      </c>
      <c r="D30" s="4">
        <v>548.21</v>
      </c>
      <c r="E30" s="4">
        <v>681.37</v>
      </c>
    </row>
    <row r="31" spans="1:5" ht="17.399999999999999" x14ac:dyDescent="0.3">
      <c r="A31" s="3" t="s">
        <v>34</v>
      </c>
      <c r="B31" s="4">
        <v>1289.42</v>
      </c>
      <c r="C31" s="4">
        <v>549.23</v>
      </c>
      <c r="D31" s="4">
        <v>547.13</v>
      </c>
      <c r="E31" s="4">
        <v>679.23</v>
      </c>
    </row>
    <row r="32" spans="1:5" ht="17.399999999999999" x14ac:dyDescent="0.3">
      <c r="A32" s="3" t="s">
        <v>35</v>
      </c>
      <c r="B32" s="4">
        <v>1278.72</v>
      </c>
      <c r="C32" s="4">
        <v>553.20000000000005</v>
      </c>
      <c r="D32" s="4">
        <v>553.34</v>
      </c>
      <c r="E32" s="4">
        <v>698.63</v>
      </c>
    </row>
    <row r="33" spans="1:5" ht="17.399999999999999" x14ac:dyDescent="0.3">
      <c r="A33" s="3" t="s">
        <v>36</v>
      </c>
      <c r="B33" s="4">
        <v>1269.97</v>
      </c>
      <c r="C33" s="4">
        <v>552.49</v>
      </c>
      <c r="D33" s="4">
        <v>554.05999999999995</v>
      </c>
      <c r="E33" s="4">
        <v>696.58</v>
      </c>
    </row>
    <row r="34" spans="1:5" ht="17.399999999999999" x14ac:dyDescent="0.3">
      <c r="A34" s="3" t="s">
        <v>37</v>
      </c>
      <c r="B34" s="4">
        <v>1267.72</v>
      </c>
      <c r="C34" s="4">
        <v>560.58000000000004</v>
      </c>
      <c r="D34" s="4">
        <v>563.63</v>
      </c>
      <c r="E34" s="4">
        <v>696.55</v>
      </c>
    </row>
    <row r="35" spans="1:5" ht="17.399999999999999" x14ac:dyDescent="0.3">
      <c r="A35" s="3" t="s">
        <v>38</v>
      </c>
      <c r="B35" s="4">
        <v>1291.0899999999999</v>
      </c>
      <c r="C35" s="4">
        <v>597.41</v>
      </c>
      <c r="D35" s="4">
        <v>597.54999999999995</v>
      </c>
      <c r="E35" s="4">
        <v>725.88</v>
      </c>
    </row>
    <row r="36" spans="1:5" ht="17.399999999999999" x14ac:dyDescent="0.3">
      <c r="A36" s="3" t="s">
        <v>39</v>
      </c>
      <c r="B36" s="4">
        <v>1300.54</v>
      </c>
      <c r="C36" s="4">
        <v>617.73</v>
      </c>
      <c r="D36" s="4">
        <v>618.58000000000004</v>
      </c>
      <c r="E36" s="4">
        <v>752.05</v>
      </c>
    </row>
    <row r="37" spans="1:5" ht="17.399999999999999" x14ac:dyDescent="0.3">
      <c r="A37" s="3" t="s">
        <v>40</v>
      </c>
      <c r="B37" s="4">
        <v>1286.6600000000001</v>
      </c>
      <c r="C37" s="4">
        <v>605.14</v>
      </c>
      <c r="D37" s="4">
        <v>603.83000000000004</v>
      </c>
      <c r="E37" s="4">
        <v>740.7</v>
      </c>
    </row>
    <row r="38" spans="1:5" ht="17.399999999999999" x14ac:dyDescent="0.3">
      <c r="A38" s="3" t="s">
        <v>41</v>
      </c>
      <c r="B38" s="4">
        <v>1300.81</v>
      </c>
      <c r="C38" s="4">
        <v>630.80999999999995</v>
      </c>
      <c r="D38" s="4">
        <v>632.32000000000005</v>
      </c>
      <c r="E38" s="4">
        <v>766.26</v>
      </c>
    </row>
    <row r="39" spans="1:5" ht="17.399999999999999" x14ac:dyDescent="0.3">
      <c r="A39" s="3" t="s">
        <v>42</v>
      </c>
      <c r="B39" s="4">
        <v>1329.15</v>
      </c>
      <c r="C39" s="4">
        <v>656.28</v>
      </c>
      <c r="D39" s="4">
        <v>657.15</v>
      </c>
      <c r="E39" s="4">
        <v>790.05</v>
      </c>
    </row>
    <row r="40" spans="1:5" ht="17.399999999999999" x14ac:dyDescent="0.3">
      <c r="A40" s="3" t="s">
        <v>43</v>
      </c>
      <c r="B40" s="4">
        <v>1352.22</v>
      </c>
      <c r="C40" s="4">
        <v>675.87</v>
      </c>
      <c r="D40" s="4">
        <v>675.99</v>
      </c>
      <c r="E40" s="4">
        <v>811.52</v>
      </c>
    </row>
    <row r="41" spans="1:5" ht="17.399999999999999" x14ac:dyDescent="0.3">
      <c r="A41" s="3" t="s">
        <v>44</v>
      </c>
      <c r="B41" s="4">
        <v>1316.61</v>
      </c>
      <c r="C41" s="4">
        <v>644.63</v>
      </c>
      <c r="D41" s="4">
        <v>640.77</v>
      </c>
      <c r="E41" s="4">
        <v>774.6</v>
      </c>
    </row>
    <row r="42" spans="1:5" ht="17.399999999999999" x14ac:dyDescent="0.3">
      <c r="A42" s="3" t="s">
        <v>45</v>
      </c>
      <c r="B42" s="4">
        <v>1288.79</v>
      </c>
      <c r="C42" s="4">
        <v>619.85</v>
      </c>
      <c r="D42" s="4">
        <v>618.72</v>
      </c>
      <c r="E42" s="4">
        <v>741.85</v>
      </c>
    </row>
    <row r="43" spans="1:5" ht="17.399999999999999" x14ac:dyDescent="0.3">
      <c r="A43" s="3" t="s">
        <v>46</v>
      </c>
      <c r="B43" s="4">
        <v>1280.4000000000001</v>
      </c>
      <c r="C43" s="4">
        <v>614.58000000000004</v>
      </c>
      <c r="D43" s="4">
        <v>612.91</v>
      </c>
      <c r="E43" s="4">
        <v>731.73</v>
      </c>
    </row>
    <row r="44" spans="1:5" ht="17.399999999999999" x14ac:dyDescent="0.3">
      <c r="A44" s="3" t="s">
        <v>47</v>
      </c>
      <c r="B44" s="4">
        <v>1271.0999999999999</v>
      </c>
      <c r="C44" s="4">
        <v>625.4</v>
      </c>
      <c r="D44" s="4">
        <v>628.25</v>
      </c>
      <c r="E44" s="4">
        <v>757.67</v>
      </c>
    </row>
    <row r="45" spans="1:5" ht="17.399999999999999" x14ac:dyDescent="0.3">
      <c r="A45" s="3" t="s">
        <v>48</v>
      </c>
      <c r="B45" s="4">
        <v>1268.17</v>
      </c>
      <c r="C45" s="4">
        <v>625.88</v>
      </c>
      <c r="D45" s="4">
        <v>628.67999999999995</v>
      </c>
      <c r="E45" s="4">
        <v>760.28</v>
      </c>
    </row>
    <row r="46" spans="1:5" ht="17.399999999999999" x14ac:dyDescent="0.3">
      <c r="A46" s="3" t="s">
        <v>49</v>
      </c>
      <c r="B46" s="4">
        <v>1267.51</v>
      </c>
      <c r="C46" s="4">
        <v>626.66999999999996</v>
      </c>
      <c r="D46" s="4">
        <v>629</v>
      </c>
      <c r="E46" s="4">
        <v>762.32</v>
      </c>
    </row>
    <row r="47" spans="1:5" ht="17.399999999999999" x14ac:dyDescent="0.3">
      <c r="A47" s="3" t="s">
        <v>50</v>
      </c>
      <c r="B47" s="4">
        <v>1270.49</v>
      </c>
      <c r="C47" s="4">
        <v>627.91999999999996</v>
      </c>
      <c r="D47" s="4">
        <v>631.32000000000005</v>
      </c>
      <c r="E47" s="4">
        <v>766.42</v>
      </c>
    </row>
    <row r="48" spans="1:5" ht="17.399999999999999" x14ac:dyDescent="0.3">
      <c r="A48" s="3" t="s">
        <v>51</v>
      </c>
      <c r="B48" s="4">
        <v>1290.42</v>
      </c>
      <c r="C48" s="4">
        <v>645.79999999999995</v>
      </c>
      <c r="D48" s="4">
        <v>650.58000000000004</v>
      </c>
      <c r="E48" s="4">
        <v>791.54</v>
      </c>
    </row>
    <row r="49" spans="1:5" ht="17.399999999999999" x14ac:dyDescent="0.3">
      <c r="A49" s="3" t="s">
        <v>52</v>
      </c>
      <c r="B49" s="4">
        <v>1301.49</v>
      </c>
      <c r="C49" s="4">
        <v>671.46</v>
      </c>
      <c r="D49" s="4">
        <v>674.82</v>
      </c>
      <c r="E49" s="4">
        <v>810.12</v>
      </c>
    </row>
    <row r="50" spans="1:5" ht="17.399999999999999" x14ac:dyDescent="0.3">
      <c r="A50" s="3" t="s">
        <v>53</v>
      </c>
      <c r="B50" s="4">
        <v>1326.66</v>
      </c>
      <c r="C50" s="4">
        <v>695.4</v>
      </c>
      <c r="D50" s="4">
        <v>701.69</v>
      </c>
      <c r="E50" s="4">
        <v>832.71</v>
      </c>
    </row>
    <row r="51" spans="1:5" ht="17.399999999999999" x14ac:dyDescent="0.3">
      <c r="A51" s="3" t="s">
        <v>54</v>
      </c>
      <c r="B51" s="4">
        <v>1345.82</v>
      </c>
      <c r="C51" s="4">
        <v>707.42</v>
      </c>
      <c r="D51" s="4">
        <v>712.29</v>
      </c>
      <c r="E51" s="4">
        <v>848.81</v>
      </c>
    </row>
    <row r="52" spans="1:5" ht="17.399999999999999" x14ac:dyDescent="0.3">
      <c r="A52" s="3" t="s">
        <v>55</v>
      </c>
      <c r="B52" s="4">
        <v>1350.79</v>
      </c>
      <c r="C52" s="4">
        <v>709.65</v>
      </c>
      <c r="D52" s="4">
        <v>716.68</v>
      </c>
      <c r="E52" s="4">
        <v>849.46</v>
      </c>
    </row>
    <row r="53" spans="1:5" ht="17.399999999999999" x14ac:dyDescent="0.3">
      <c r="A53" s="3" t="s">
        <v>56</v>
      </c>
      <c r="B53" s="4">
        <v>1353.33</v>
      </c>
      <c r="C53" s="4">
        <v>712.22</v>
      </c>
      <c r="D53" s="4">
        <v>719.89</v>
      </c>
      <c r="E53" s="4">
        <v>851.54</v>
      </c>
    </row>
    <row r="54" spans="1:5" ht="17.399999999999999" x14ac:dyDescent="0.3">
      <c r="A54" s="3" t="s">
        <v>57</v>
      </c>
      <c r="B54" s="4">
        <v>1367.11</v>
      </c>
      <c r="C54" s="4">
        <v>723.39</v>
      </c>
      <c r="D54" s="4">
        <v>731.5</v>
      </c>
      <c r="E54" s="4">
        <v>868.47</v>
      </c>
    </row>
    <row r="55" spans="1:5" ht="17.399999999999999" x14ac:dyDescent="0.3">
      <c r="A55" s="3" t="s">
        <v>58</v>
      </c>
      <c r="B55" s="4">
        <v>1371.21</v>
      </c>
      <c r="C55" s="4">
        <v>728.61</v>
      </c>
      <c r="D55" s="4">
        <v>733.7</v>
      </c>
      <c r="E55" s="4">
        <v>878.53</v>
      </c>
    </row>
    <row r="56" spans="1:5" ht="17.399999999999999" x14ac:dyDescent="0.3">
      <c r="A56" s="3" t="s">
        <v>59</v>
      </c>
      <c r="B56" s="4">
        <v>1364.43</v>
      </c>
      <c r="C56" s="4">
        <v>755.53</v>
      </c>
      <c r="D56" s="4">
        <v>764.71</v>
      </c>
      <c r="E56" s="4">
        <v>928.47</v>
      </c>
    </row>
    <row r="57" spans="1:5" ht="17.399999999999999" x14ac:dyDescent="0.3">
      <c r="A57" s="3" t="s">
        <v>60</v>
      </c>
      <c r="B57" s="4">
        <v>1387.3</v>
      </c>
      <c r="C57" s="4">
        <v>781.95</v>
      </c>
      <c r="D57" s="4">
        <v>793.02</v>
      </c>
      <c r="E57" s="4">
        <v>960.12</v>
      </c>
    </row>
    <row r="58" spans="1:5" ht="17.399999999999999" x14ac:dyDescent="0.3">
      <c r="A58" s="3" t="s">
        <v>61</v>
      </c>
      <c r="B58" s="4">
        <v>1384.34</v>
      </c>
      <c r="C58" s="4">
        <v>791.47</v>
      </c>
      <c r="D58" s="4">
        <v>800.2</v>
      </c>
      <c r="E58" s="4">
        <v>964.59</v>
      </c>
    </row>
    <row r="59" spans="1:5" ht="17.399999999999999" x14ac:dyDescent="0.3">
      <c r="A59" s="3" t="s">
        <v>62</v>
      </c>
      <c r="B59" s="4">
        <v>1391.13</v>
      </c>
      <c r="C59" s="4">
        <v>818.37</v>
      </c>
      <c r="D59" s="4">
        <v>829.13</v>
      </c>
      <c r="E59" s="4">
        <v>981.09</v>
      </c>
    </row>
    <row r="60" spans="1:5" ht="17.399999999999999" x14ac:dyDescent="0.3">
      <c r="A60" s="3" t="s">
        <v>63</v>
      </c>
      <c r="B60" s="4">
        <v>1382.38</v>
      </c>
      <c r="C60" s="4">
        <v>819.34</v>
      </c>
      <c r="D60" s="4">
        <v>819.15</v>
      </c>
      <c r="E60" s="4">
        <v>978.18</v>
      </c>
    </row>
    <row r="61" spans="1:5" ht="17.399999999999999" x14ac:dyDescent="0.3">
      <c r="A61" s="3" t="s">
        <v>64</v>
      </c>
      <c r="B61" s="4">
        <v>1346.36</v>
      </c>
      <c r="C61" s="4">
        <v>774.31</v>
      </c>
      <c r="D61" s="4">
        <v>773.19</v>
      </c>
      <c r="E61" s="4">
        <v>939.26</v>
      </c>
    </row>
    <row r="62" spans="1:5" ht="17.399999999999999" x14ac:dyDescent="0.3">
      <c r="A62" s="3" t="s">
        <v>65</v>
      </c>
      <c r="B62" s="4">
        <v>1335.52</v>
      </c>
      <c r="C62" s="4">
        <v>761.23</v>
      </c>
      <c r="D62" s="4">
        <v>766.37</v>
      </c>
      <c r="E62" s="4">
        <v>930.29</v>
      </c>
    </row>
    <row r="63" spans="1:5" ht="17.399999999999999" x14ac:dyDescent="0.3">
      <c r="A63" s="3" t="s">
        <v>66</v>
      </c>
      <c r="B63" s="4">
        <v>1348.72</v>
      </c>
      <c r="C63" s="4">
        <v>780.65</v>
      </c>
      <c r="D63" s="4">
        <v>789.9</v>
      </c>
      <c r="E63" s="4">
        <v>945.16</v>
      </c>
    </row>
    <row r="64" spans="1:5" ht="17.399999999999999" x14ac:dyDescent="0.3">
      <c r="A64" s="3" t="s">
        <v>67</v>
      </c>
      <c r="B64" s="4">
        <v>1388.41</v>
      </c>
      <c r="C64" s="4">
        <v>828.47</v>
      </c>
      <c r="D64" s="4">
        <v>838.5</v>
      </c>
      <c r="E64" s="4">
        <v>995.67</v>
      </c>
    </row>
    <row r="65" spans="1:5" ht="17.399999999999999" x14ac:dyDescent="0.3">
      <c r="A65" s="3" t="s">
        <v>68</v>
      </c>
      <c r="B65" s="4">
        <v>1414.65</v>
      </c>
      <c r="C65" s="4">
        <v>873.28</v>
      </c>
      <c r="D65" s="4">
        <v>881.61</v>
      </c>
      <c r="E65" s="4">
        <v>1035.5</v>
      </c>
    </row>
    <row r="66" spans="1:5" ht="17.399999999999999" x14ac:dyDescent="0.3">
      <c r="A66" s="3" t="s">
        <v>69</v>
      </c>
      <c r="B66" s="4">
        <v>1399.3</v>
      </c>
      <c r="C66" s="4">
        <v>860.84</v>
      </c>
      <c r="D66" s="4">
        <v>861.81</v>
      </c>
      <c r="E66" s="4">
        <v>1015.7</v>
      </c>
    </row>
    <row r="67" spans="1:5" ht="17.399999999999999" x14ac:dyDescent="0.3">
      <c r="A67" s="3" t="s">
        <v>70</v>
      </c>
      <c r="B67" s="4">
        <v>1402.26</v>
      </c>
      <c r="C67" s="4">
        <v>862.24</v>
      </c>
      <c r="D67" s="4">
        <v>864.27</v>
      </c>
      <c r="E67" s="4">
        <v>1035</v>
      </c>
    </row>
    <row r="68" spans="1:5" ht="17.399999999999999" x14ac:dyDescent="0.3">
      <c r="A68" s="3" t="s">
        <v>71</v>
      </c>
      <c r="B68" s="4">
        <v>1438.38</v>
      </c>
      <c r="C68" s="4">
        <v>893.83</v>
      </c>
      <c r="D68" s="4">
        <v>901.95</v>
      </c>
      <c r="E68" s="4">
        <v>1134.98</v>
      </c>
    </row>
    <row r="69" spans="1:5" ht="17.399999999999999" x14ac:dyDescent="0.3">
      <c r="A69" s="3" t="s">
        <v>72</v>
      </c>
      <c r="B69" s="4">
        <v>1457.73</v>
      </c>
      <c r="C69" s="4">
        <v>898.72</v>
      </c>
      <c r="D69" s="4">
        <v>902.7</v>
      </c>
      <c r="E69" s="4">
        <v>1153.69</v>
      </c>
    </row>
    <row r="70" spans="1:5" ht="17.399999999999999" x14ac:dyDescent="0.3">
      <c r="A70" s="3" t="s">
        <v>73</v>
      </c>
      <c r="B70" s="4">
        <v>1525.33</v>
      </c>
      <c r="C70" s="4">
        <v>935.33</v>
      </c>
      <c r="D70" s="4">
        <v>937.46</v>
      </c>
      <c r="E70" s="4">
        <v>1193.5899999999999</v>
      </c>
    </row>
    <row r="71" spans="1:5" ht="17.399999999999999" x14ac:dyDescent="0.3">
      <c r="A71" s="3" t="s">
        <v>74</v>
      </c>
      <c r="B71" s="4">
        <v>1517.5</v>
      </c>
      <c r="C71" s="4">
        <v>938.34</v>
      </c>
      <c r="D71" s="4">
        <v>940.09</v>
      </c>
      <c r="E71" s="4">
        <v>1192.02</v>
      </c>
    </row>
    <row r="72" spans="1:5" ht="17.399999999999999" x14ac:dyDescent="0.3">
      <c r="A72" s="3" t="s">
        <v>75</v>
      </c>
      <c r="B72" s="4">
        <v>1479.47</v>
      </c>
      <c r="C72" s="4">
        <v>904.15</v>
      </c>
      <c r="D72" s="4">
        <v>901.61</v>
      </c>
      <c r="E72" s="4">
        <v>1155.4100000000001</v>
      </c>
    </row>
    <row r="73" spans="1:5" ht="17.399999999999999" x14ac:dyDescent="0.3">
      <c r="A73" s="3" t="s">
        <v>76</v>
      </c>
      <c r="B73" s="4">
        <v>1460.24</v>
      </c>
      <c r="C73" s="4">
        <v>899.59</v>
      </c>
      <c r="D73" s="4">
        <v>901.04</v>
      </c>
      <c r="E73" s="4">
        <v>1136.19</v>
      </c>
    </row>
    <row r="74" spans="1:5" ht="17.399999999999999" x14ac:dyDescent="0.3">
      <c r="A74" s="3" t="s">
        <v>77</v>
      </c>
      <c r="B74" s="4">
        <v>1469.22</v>
      </c>
      <c r="C74" s="4">
        <v>919.97</v>
      </c>
      <c r="D74" s="4">
        <v>918.92</v>
      </c>
      <c r="E74" s="4">
        <v>1156.6199999999999</v>
      </c>
    </row>
    <row r="75" spans="1:5" ht="17.399999999999999" x14ac:dyDescent="0.3">
      <c r="A75" s="3" t="s">
        <v>78</v>
      </c>
      <c r="B75" s="4">
        <v>1470.8</v>
      </c>
      <c r="C75" s="4">
        <v>927.71</v>
      </c>
      <c r="D75" s="4">
        <v>925.81</v>
      </c>
      <c r="E75" s="4">
        <v>1160.8399999999999</v>
      </c>
    </row>
    <row r="76" spans="1:5" ht="17.399999999999999" x14ac:dyDescent="0.3">
      <c r="A76" s="3" t="s">
        <v>79</v>
      </c>
      <c r="B76" s="4">
        <v>1473.05</v>
      </c>
      <c r="C76" s="4">
        <v>920.34</v>
      </c>
      <c r="D76" s="4">
        <v>918.51</v>
      </c>
      <c r="E76" s="4">
        <v>1170.28</v>
      </c>
    </row>
    <row r="77" spans="1:5" ht="17.399999999999999" x14ac:dyDescent="0.3">
      <c r="A77" s="3" t="s">
        <v>80</v>
      </c>
      <c r="B77" s="4">
        <v>1506.08</v>
      </c>
      <c r="C77" s="4">
        <v>934.89</v>
      </c>
      <c r="D77" s="4">
        <v>939.77</v>
      </c>
      <c r="E77" s="4">
        <v>1211.25</v>
      </c>
    </row>
    <row r="78" spans="1:5" ht="17.399999999999999" x14ac:dyDescent="0.3">
      <c r="A78" s="3" t="s">
        <v>81</v>
      </c>
      <c r="B78" s="4">
        <v>1542.99</v>
      </c>
      <c r="C78" s="4">
        <v>956.54</v>
      </c>
      <c r="D78" s="4">
        <v>961.4</v>
      </c>
      <c r="E78" s="4">
        <v>1251.26</v>
      </c>
    </row>
    <row r="79" spans="1:5" ht="17.399999999999999" x14ac:dyDescent="0.3">
      <c r="A79" s="3" t="s">
        <v>82</v>
      </c>
      <c r="B79" s="4">
        <v>1540.21</v>
      </c>
      <c r="C79" s="4">
        <v>954.69</v>
      </c>
      <c r="D79" s="4">
        <v>958.96</v>
      </c>
      <c r="E79" s="4">
        <v>1250.1099999999999</v>
      </c>
    </row>
    <row r="80" spans="1:5" ht="17.399999999999999" x14ac:dyDescent="0.3">
      <c r="A80" s="3" t="s">
        <v>83</v>
      </c>
      <c r="B80" s="4">
        <v>1543.37</v>
      </c>
      <c r="C80" s="4">
        <v>957.31</v>
      </c>
      <c r="D80" s="4">
        <v>963.11</v>
      </c>
      <c r="E80" s="4">
        <v>1295.58</v>
      </c>
    </row>
    <row r="81" spans="1:5" ht="17.399999999999999" x14ac:dyDescent="0.3">
      <c r="A81" s="3" t="s">
        <v>84</v>
      </c>
      <c r="B81" s="4">
        <v>1545.01</v>
      </c>
      <c r="C81" s="4">
        <v>962.55</v>
      </c>
      <c r="D81" s="4">
        <v>970.94</v>
      </c>
      <c r="E81" s="4">
        <v>1298.3900000000001</v>
      </c>
    </row>
    <row r="82" spans="1:5" ht="17.399999999999999" x14ac:dyDescent="0.3">
      <c r="A82" s="3" t="s">
        <v>85</v>
      </c>
      <c r="B82" s="4">
        <v>1505.72</v>
      </c>
      <c r="C82" s="4">
        <v>952.91</v>
      </c>
      <c r="D82" s="4">
        <v>958.69</v>
      </c>
      <c r="E82" s="4">
        <v>1271.6199999999999</v>
      </c>
    </row>
    <row r="83" spans="1:5" ht="17.399999999999999" x14ac:dyDescent="0.3">
      <c r="A83" s="3" t="s">
        <v>86</v>
      </c>
      <c r="B83" s="4">
        <v>1440.76</v>
      </c>
      <c r="C83" s="4">
        <v>907.3</v>
      </c>
      <c r="D83" s="4">
        <v>905.82</v>
      </c>
      <c r="E83" s="4">
        <v>1209.31</v>
      </c>
    </row>
    <row r="84" spans="1:5" ht="17.399999999999999" x14ac:dyDescent="0.3">
      <c r="A84" s="3" t="s">
        <v>87</v>
      </c>
      <c r="B84" s="4">
        <v>1414.65</v>
      </c>
      <c r="C84" s="4">
        <v>886.24</v>
      </c>
      <c r="D84" s="4">
        <v>887.58</v>
      </c>
      <c r="E84" s="4">
        <v>1186.67</v>
      </c>
    </row>
    <row r="85" spans="1:5" ht="17.399999999999999" x14ac:dyDescent="0.3">
      <c r="A85" s="3" t="s">
        <v>88</v>
      </c>
      <c r="B85" s="4">
        <v>1414.98</v>
      </c>
      <c r="C85" s="4">
        <v>884.77</v>
      </c>
      <c r="D85" s="4">
        <v>891.02</v>
      </c>
      <c r="E85" s="4">
        <v>1181.78</v>
      </c>
    </row>
    <row r="86" spans="1:5" ht="17.399999999999999" x14ac:dyDescent="0.3">
      <c r="A86" s="3" t="s">
        <v>89</v>
      </c>
      <c r="B86" s="4">
        <v>1410.72</v>
      </c>
      <c r="C86" s="4">
        <v>871.01</v>
      </c>
      <c r="D86" s="4">
        <v>873.37</v>
      </c>
      <c r="E86" s="4">
        <v>1170.1600000000001</v>
      </c>
    </row>
    <row r="87" spans="1:5" ht="17.399999999999999" x14ac:dyDescent="0.3">
      <c r="A87" s="3" t="s">
        <v>90</v>
      </c>
      <c r="B87" s="4">
        <v>1402.38</v>
      </c>
      <c r="C87" s="4">
        <v>855.15</v>
      </c>
      <c r="D87" s="4">
        <v>860.42</v>
      </c>
      <c r="E87" s="4">
        <v>1164.3699999999999</v>
      </c>
    </row>
    <row r="88" spans="1:5" ht="17.399999999999999" x14ac:dyDescent="0.3">
      <c r="A88" s="3" t="s">
        <v>91</v>
      </c>
      <c r="B88" s="4">
        <v>1455.96</v>
      </c>
      <c r="C88" s="4">
        <v>869.04</v>
      </c>
      <c r="D88" s="4">
        <v>876.5</v>
      </c>
      <c r="E88" s="4">
        <v>1185.8499999999999</v>
      </c>
    </row>
    <row r="89" spans="1:5" ht="17.399999999999999" x14ac:dyDescent="0.3">
      <c r="A89" s="3" t="s">
        <v>92</v>
      </c>
      <c r="B89" s="4">
        <v>1505.16</v>
      </c>
      <c r="C89" s="4">
        <v>887.8</v>
      </c>
      <c r="D89" s="4">
        <v>897.6</v>
      </c>
      <c r="E89" s="4">
        <v>1215.32</v>
      </c>
    </row>
    <row r="90" spans="1:5" ht="17.399999999999999" x14ac:dyDescent="0.3">
      <c r="A90" s="3" t="s">
        <v>93</v>
      </c>
      <c r="B90" s="4">
        <v>1537.64</v>
      </c>
      <c r="C90" s="4">
        <v>903.04</v>
      </c>
      <c r="D90" s="4">
        <v>911.79</v>
      </c>
      <c r="E90" s="4">
        <v>1238.5</v>
      </c>
    </row>
    <row r="91" spans="1:5" ht="17.399999999999999" x14ac:dyDescent="0.3">
      <c r="A91" s="3" t="s">
        <v>94</v>
      </c>
      <c r="B91" s="4">
        <v>1550.93</v>
      </c>
      <c r="C91" s="4">
        <v>910.16</v>
      </c>
      <c r="D91" s="4">
        <v>917.76</v>
      </c>
      <c r="E91" s="4">
        <v>1248.58</v>
      </c>
    </row>
    <row r="92" spans="1:5" ht="17.399999999999999" x14ac:dyDescent="0.3">
      <c r="A92" s="3" t="s">
        <v>95</v>
      </c>
      <c r="B92" s="4">
        <v>1550.9</v>
      </c>
      <c r="C92" s="4">
        <v>915.9</v>
      </c>
      <c r="D92" s="4">
        <v>925.25</v>
      </c>
      <c r="E92" s="4">
        <v>1256.43</v>
      </c>
    </row>
    <row r="93" spans="1:5" ht="17.399999999999999" x14ac:dyDescent="0.3">
      <c r="A93" s="3" t="s">
        <v>96</v>
      </c>
      <c r="B93" s="4">
        <v>1548.49</v>
      </c>
      <c r="C93" s="4">
        <v>924.91</v>
      </c>
      <c r="D93" s="4">
        <v>933.97</v>
      </c>
      <c r="E93" s="4">
        <v>1289.47</v>
      </c>
    </row>
    <row r="94" spans="1:5" ht="17.399999999999999" x14ac:dyDescent="0.3">
      <c r="A94" s="3" t="s">
        <v>97</v>
      </c>
      <c r="B94" s="4">
        <v>1539.37</v>
      </c>
      <c r="C94" s="4">
        <v>931.12</v>
      </c>
      <c r="D94" s="4">
        <v>937.24</v>
      </c>
      <c r="E94" s="4">
        <v>1294.71</v>
      </c>
    </row>
    <row r="95" spans="1:5" ht="17.399999999999999" x14ac:dyDescent="0.3">
      <c r="A95" s="3" t="s">
        <v>98</v>
      </c>
      <c r="B95" s="4">
        <v>1557.41</v>
      </c>
      <c r="C95" s="4">
        <v>965.02</v>
      </c>
      <c r="D95" s="4">
        <v>974.58</v>
      </c>
      <c r="E95" s="4">
        <v>1340.49</v>
      </c>
    </row>
    <row r="96" spans="1:5" ht="17.399999999999999" x14ac:dyDescent="0.3">
      <c r="A96" s="3" t="s">
        <v>99</v>
      </c>
      <c r="B96" s="4">
        <v>1606.23</v>
      </c>
      <c r="C96" s="4">
        <v>1048.3499999999999</v>
      </c>
      <c r="D96" s="4">
        <v>1055.96</v>
      </c>
      <c r="E96" s="4">
        <v>1404.45</v>
      </c>
    </row>
    <row r="97" spans="1:5" ht="17.399999999999999" x14ac:dyDescent="0.3">
      <c r="A97" s="3" t="s">
        <v>100</v>
      </c>
      <c r="B97" s="4">
        <v>1632.54</v>
      </c>
      <c r="C97" s="4">
        <v>1094.1300000000001</v>
      </c>
      <c r="D97" s="4">
        <v>1093.3399999999999</v>
      </c>
      <c r="E97" s="4">
        <v>1435.46</v>
      </c>
    </row>
    <row r="98" spans="1:5" ht="17.399999999999999" x14ac:dyDescent="0.3">
      <c r="A98" s="3" t="s">
        <v>101</v>
      </c>
      <c r="B98" s="4">
        <v>1652.25</v>
      </c>
      <c r="C98" s="4">
        <v>1012.13</v>
      </c>
      <c r="D98" s="4">
        <v>1004.48</v>
      </c>
      <c r="E98" s="4">
        <v>1456.37</v>
      </c>
    </row>
    <row r="99" spans="1:5" ht="17.399999999999999" x14ac:dyDescent="0.3">
      <c r="A99" s="3" t="s">
        <v>102</v>
      </c>
      <c r="B99" s="4">
        <v>1653.94</v>
      </c>
      <c r="C99" s="4">
        <v>984.18</v>
      </c>
      <c r="D99" s="4">
        <v>980.44</v>
      </c>
      <c r="E99" s="4">
        <v>1456.43</v>
      </c>
    </row>
    <row r="100" spans="1:5" ht="17.399999999999999" x14ac:dyDescent="0.3">
      <c r="A100" s="3" t="s">
        <v>103</v>
      </c>
      <c r="B100" s="4">
        <v>1670.25</v>
      </c>
      <c r="C100" s="4">
        <v>1048.74</v>
      </c>
      <c r="D100" s="4">
        <v>1049.82</v>
      </c>
      <c r="E100" s="4">
        <v>1503.91</v>
      </c>
    </row>
    <row r="101" spans="1:5" ht="17.399999999999999" x14ac:dyDescent="0.3">
      <c r="A101" s="3" t="s">
        <v>104</v>
      </c>
      <c r="B101" s="4">
        <v>1698.31</v>
      </c>
      <c r="C101" s="4">
        <v>1190.04</v>
      </c>
      <c r="D101" s="4">
        <v>1194.0899999999999</v>
      </c>
      <c r="E101" s="4">
        <v>1611.13</v>
      </c>
    </row>
    <row r="102" spans="1:5" ht="17.399999999999999" x14ac:dyDescent="0.3">
      <c r="A102" s="3" t="s">
        <v>105</v>
      </c>
      <c r="B102" s="4">
        <v>1803.35</v>
      </c>
      <c r="C102" s="4">
        <v>1352.46</v>
      </c>
      <c r="D102" s="4">
        <v>1355.25</v>
      </c>
      <c r="E102" s="4">
        <v>1768.06</v>
      </c>
    </row>
    <row r="103" spans="1:5" ht="17.399999999999999" x14ac:dyDescent="0.3">
      <c r="A103" s="3" t="s">
        <v>106</v>
      </c>
      <c r="B103" s="4">
        <v>1906.8</v>
      </c>
      <c r="C103" s="4">
        <v>1515.85</v>
      </c>
      <c r="D103" s="4">
        <v>1516.29</v>
      </c>
      <c r="E103" s="4">
        <v>1910.28</v>
      </c>
    </row>
    <row r="104" spans="1:5" ht="17.399999999999999" x14ac:dyDescent="0.3">
      <c r="A104" s="3" t="s">
        <v>107</v>
      </c>
      <c r="B104" s="4">
        <v>1922.59</v>
      </c>
      <c r="C104" s="4">
        <v>1538.51</v>
      </c>
      <c r="D104" s="4">
        <v>1543.29</v>
      </c>
      <c r="E104" s="4">
        <v>1919.23</v>
      </c>
    </row>
    <row r="105" spans="1:5" ht="17.399999999999999" x14ac:dyDescent="0.3">
      <c r="A105" s="3" t="s">
        <v>108</v>
      </c>
      <c r="B105" s="4">
        <v>1785.08</v>
      </c>
      <c r="C105" s="4">
        <v>1437.43</v>
      </c>
      <c r="D105" s="4">
        <v>1437.21</v>
      </c>
      <c r="E105" s="4">
        <v>1766.31</v>
      </c>
    </row>
    <row r="106" spans="1:5" ht="17.399999999999999" x14ac:dyDescent="0.3">
      <c r="A106" s="3" t="s">
        <v>109</v>
      </c>
      <c r="B106" s="4">
        <v>1716.24</v>
      </c>
      <c r="C106" s="4">
        <v>1349.01</v>
      </c>
      <c r="D106" s="4">
        <v>1354.03</v>
      </c>
      <c r="E106" s="4">
        <v>1663.89</v>
      </c>
    </row>
    <row r="107" spans="1:5" ht="17.399999999999999" x14ac:dyDescent="0.3">
      <c r="A107" s="3" t="s">
        <v>110</v>
      </c>
      <c r="B107" s="4">
        <v>1687.38</v>
      </c>
      <c r="C107" s="4">
        <v>1281.3</v>
      </c>
      <c r="D107" s="4">
        <v>1288.46</v>
      </c>
      <c r="E107" s="4">
        <v>1601.5</v>
      </c>
    </row>
    <row r="108" spans="1:5" ht="17.399999999999999" x14ac:dyDescent="0.3">
      <c r="A108" s="3" t="s">
        <v>111</v>
      </c>
      <c r="B108" s="4">
        <v>1513.86</v>
      </c>
      <c r="C108" s="4">
        <v>1133.1500000000001</v>
      </c>
      <c r="D108" s="4">
        <v>1128.6300000000001</v>
      </c>
      <c r="E108" s="4">
        <v>1416.43</v>
      </c>
    </row>
    <row r="109" spans="1:5" ht="17.399999999999999" x14ac:dyDescent="0.3">
      <c r="A109" s="3" t="s">
        <v>112</v>
      </c>
      <c r="B109" s="4">
        <v>1328.5</v>
      </c>
      <c r="C109" s="4">
        <v>986.69</v>
      </c>
      <c r="D109" s="4">
        <v>979.91</v>
      </c>
      <c r="E109" s="4">
        <v>1303.1199999999999</v>
      </c>
    </row>
    <row r="110" spans="1:5" ht="17.399999999999999" x14ac:dyDescent="0.3">
      <c r="A110" s="3" t="s">
        <v>113</v>
      </c>
      <c r="B110" s="4">
        <v>1351.87</v>
      </c>
      <c r="C110" s="4">
        <v>916.59</v>
      </c>
      <c r="D110" s="4">
        <v>912.1</v>
      </c>
      <c r="E110" s="4">
        <v>1304.8900000000001</v>
      </c>
    </row>
    <row r="111" spans="1:5" ht="17.399999999999999" x14ac:dyDescent="0.3">
      <c r="A111" s="3" t="s">
        <v>114</v>
      </c>
      <c r="B111" s="4">
        <v>1486.33</v>
      </c>
      <c r="C111" s="4">
        <v>930.08</v>
      </c>
      <c r="D111" s="4">
        <v>925.48</v>
      </c>
      <c r="E111" s="4">
        <v>1322.07</v>
      </c>
    </row>
    <row r="112" spans="1:5" ht="17.399999999999999" x14ac:dyDescent="0.3">
      <c r="A112" s="3" t="s">
        <v>115</v>
      </c>
      <c r="B112" s="4">
        <v>1530.48</v>
      </c>
      <c r="C112" s="4">
        <v>933.57</v>
      </c>
      <c r="D112" s="4">
        <v>928</v>
      </c>
      <c r="E112" s="4">
        <v>1303.8499999999999</v>
      </c>
    </row>
    <row r="113" spans="1:5" ht="17.399999999999999" x14ac:dyDescent="0.3">
      <c r="A113" s="3" t="s">
        <v>116</v>
      </c>
      <c r="B113" s="4">
        <v>1551.46</v>
      </c>
      <c r="C113" s="4">
        <v>930.65</v>
      </c>
      <c r="D113" s="4">
        <v>926.97</v>
      </c>
      <c r="E113" s="4">
        <v>1330.09</v>
      </c>
    </row>
    <row r="114" spans="1:5" ht="17.399999999999999" x14ac:dyDescent="0.3">
      <c r="A114" s="3" t="s">
        <v>117</v>
      </c>
      <c r="B114" s="4">
        <v>1542.68</v>
      </c>
      <c r="C114" s="4">
        <v>916.34</v>
      </c>
      <c r="D114" s="4">
        <v>920.85</v>
      </c>
      <c r="E114" s="4">
        <v>1321.43</v>
      </c>
    </row>
    <row r="115" spans="1:5" ht="17.399999999999999" x14ac:dyDescent="0.3">
      <c r="A115" s="3" t="s">
        <v>118</v>
      </c>
      <c r="B115" s="4">
        <v>1607.34</v>
      </c>
      <c r="C115" s="4">
        <v>950.63</v>
      </c>
      <c r="D115" s="4">
        <v>959.45</v>
      </c>
      <c r="E115" s="4">
        <v>1389.39</v>
      </c>
    </row>
    <row r="116" spans="1:5" ht="17.399999999999999" x14ac:dyDescent="0.3">
      <c r="A116" s="3" t="s">
        <v>119</v>
      </c>
      <c r="B116" s="4">
        <v>1638.75</v>
      </c>
      <c r="C116" s="4">
        <v>987.8</v>
      </c>
      <c r="D116" s="4">
        <v>992.05</v>
      </c>
      <c r="E116" s="4">
        <v>1428.01</v>
      </c>
    </row>
    <row r="117" spans="1:5" ht="17.399999999999999" x14ac:dyDescent="0.3">
      <c r="A117" s="3" t="s">
        <v>120</v>
      </c>
      <c r="B117" s="4">
        <v>1670.68</v>
      </c>
      <c r="C117" s="4">
        <v>998.27</v>
      </c>
      <c r="D117" s="4">
        <v>1003.77</v>
      </c>
      <c r="E117" s="4">
        <v>1447.93</v>
      </c>
    </row>
    <row r="118" spans="1:5" ht="17.399999999999999" x14ac:dyDescent="0.3">
      <c r="A118" s="3" t="s">
        <v>121</v>
      </c>
      <c r="B118" s="4">
        <v>1680.97</v>
      </c>
      <c r="C118" s="4">
        <v>1003.59</v>
      </c>
      <c r="D118" s="4">
        <v>1004.79</v>
      </c>
      <c r="E118" s="4">
        <v>1452.68</v>
      </c>
    </row>
    <row r="119" spans="1:5" ht="17.399999999999999" x14ac:dyDescent="0.3">
      <c r="A119" s="3" t="s">
        <v>122</v>
      </c>
      <c r="B119" s="4">
        <v>1627.49</v>
      </c>
      <c r="C119" s="4">
        <v>982.65</v>
      </c>
      <c r="D119" s="4">
        <v>983.43</v>
      </c>
      <c r="E119" s="4">
        <v>1409.16</v>
      </c>
    </row>
    <row r="120" spans="1:5" ht="17.399999999999999" x14ac:dyDescent="0.3">
      <c r="A120" s="3" t="s">
        <v>123</v>
      </c>
      <c r="B120" s="4">
        <v>1655.28</v>
      </c>
      <c r="C120" s="4">
        <v>1027.2</v>
      </c>
      <c r="D120" s="4">
        <v>1015.25</v>
      </c>
      <c r="E120" s="4">
        <v>1451.89</v>
      </c>
    </row>
    <row r="121" spans="1:5" ht="17.399999999999999" x14ac:dyDescent="0.3">
      <c r="A121" s="3" t="s">
        <v>124</v>
      </c>
      <c r="B121" s="4">
        <v>1646.45</v>
      </c>
      <c r="C121" s="4">
        <v>1024.19</v>
      </c>
      <c r="D121" s="4">
        <v>1009.05</v>
      </c>
      <c r="E121" s="4">
        <v>1441.25</v>
      </c>
    </row>
    <row r="122" spans="1:5" ht="17.399999999999999" x14ac:dyDescent="0.3">
      <c r="A122" s="3" t="s">
        <v>125</v>
      </c>
      <c r="B122" s="4">
        <v>1661.15</v>
      </c>
      <c r="C122" s="4">
        <v>1040.18</v>
      </c>
      <c r="D122" s="4">
        <v>1025.68</v>
      </c>
      <c r="E122" s="4">
        <v>1449.66</v>
      </c>
    </row>
    <row r="123" spans="1:5" ht="17.399999999999999" x14ac:dyDescent="0.3">
      <c r="A123" s="3" t="s">
        <v>126</v>
      </c>
      <c r="B123" s="4">
        <v>1663.6</v>
      </c>
      <c r="C123" s="4">
        <v>1031.98</v>
      </c>
      <c r="D123" s="4">
        <v>1018.16</v>
      </c>
      <c r="E123" s="4">
        <v>1442.87</v>
      </c>
    </row>
    <row r="124" spans="1:5" ht="17.399999999999999" x14ac:dyDescent="0.3">
      <c r="A124" s="3" t="s">
        <v>127</v>
      </c>
      <c r="B124" s="4">
        <v>1691.23</v>
      </c>
      <c r="C124" s="4">
        <v>1041.74</v>
      </c>
      <c r="D124" s="4">
        <v>1030.1199999999999</v>
      </c>
      <c r="E124" s="4">
        <v>1469.17</v>
      </c>
    </row>
    <row r="125" spans="1:5" ht="17.399999999999999" x14ac:dyDescent="0.3">
      <c r="A125" s="3" t="s">
        <v>128</v>
      </c>
      <c r="B125" s="4">
        <v>1724.53</v>
      </c>
      <c r="C125" s="4">
        <v>1061.6400000000001</v>
      </c>
      <c r="D125" s="4">
        <v>1055.95</v>
      </c>
      <c r="E125" s="4">
        <v>1507.15</v>
      </c>
    </row>
    <row r="126" spans="1:5" ht="17.399999999999999" x14ac:dyDescent="0.3">
      <c r="A126" s="3" t="s">
        <v>129</v>
      </c>
      <c r="B126" s="4">
        <v>1732.36</v>
      </c>
      <c r="C126" s="4">
        <v>1074.5899999999999</v>
      </c>
      <c r="D126" s="4">
        <v>1072.93</v>
      </c>
      <c r="E126" s="4">
        <v>1521.99</v>
      </c>
    </row>
    <row r="127" spans="1:5" ht="17.399999999999999" x14ac:dyDescent="0.3">
      <c r="A127" s="3" t="s">
        <v>130</v>
      </c>
      <c r="B127" s="4">
        <v>1714.87</v>
      </c>
      <c r="C127" s="4">
        <v>1070.03</v>
      </c>
      <c r="D127" s="4">
        <v>1069.05</v>
      </c>
      <c r="E127" s="4">
        <v>1508.69</v>
      </c>
    </row>
    <row r="128" spans="1:5" ht="17.399999999999999" x14ac:dyDescent="0.3">
      <c r="A128" s="3" t="s">
        <v>131</v>
      </c>
      <c r="B128" s="4">
        <v>1722.36</v>
      </c>
      <c r="C128" s="4">
        <v>1077.3900000000001</v>
      </c>
      <c r="D128" s="4">
        <v>1076.1099999999999</v>
      </c>
      <c r="E128" s="4">
        <v>1518.18</v>
      </c>
    </row>
    <row r="129" spans="1:5" ht="17.399999999999999" x14ac:dyDescent="0.3">
      <c r="A129" s="3" t="s">
        <v>132</v>
      </c>
      <c r="B129" s="4">
        <v>1715.79</v>
      </c>
      <c r="C129" s="4">
        <v>1075.71</v>
      </c>
      <c r="D129" s="4">
        <v>1075.3</v>
      </c>
      <c r="E129" s="4">
        <v>1512.86</v>
      </c>
    </row>
    <row r="130" spans="1:5" ht="17.399999999999999" x14ac:dyDescent="0.3">
      <c r="A130" s="3" t="s">
        <v>133</v>
      </c>
      <c r="B130" s="4">
        <v>1700.31</v>
      </c>
      <c r="C130" s="4">
        <v>1069.73</v>
      </c>
      <c r="D130" s="4">
        <v>1071.3499999999999</v>
      </c>
      <c r="E130" s="4">
        <v>1499.16</v>
      </c>
    </row>
    <row r="131" spans="1:5" ht="17.399999999999999" x14ac:dyDescent="0.3">
      <c r="A131" s="3" t="s">
        <v>134</v>
      </c>
      <c r="B131" s="4">
        <v>1699.57</v>
      </c>
      <c r="C131" s="4">
        <v>1073.47</v>
      </c>
      <c r="D131" s="4">
        <v>1074.76</v>
      </c>
      <c r="E131" s="4">
        <v>1499.97</v>
      </c>
    </row>
    <row r="132" spans="1:5" ht="17.399999999999999" x14ac:dyDescent="0.3">
      <c r="A132" s="3" t="s">
        <v>135</v>
      </c>
      <c r="B132" s="4">
        <v>1716.22</v>
      </c>
      <c r="C132" s="4">
        <v>1093.23</v>
      </c>
      <c r="D132" s="4">
        <v>1090.67</v>
      </c>
      <c r="E132" s="4">
        <v>1518.01</v>
      </c>
    </row>
    <row r="133" spans="1:5" ht="17.399999999999999" x14ac:dyDescent="0.3">
      <c r="A133" s="3" t="s">
        <v>136</v>
      </c>
      <c r="B133" s="4">
        <v>1771.07</v>
      </c>
      <c r="C133" s="4">
        <v>1144.18</v>
      </c>
      <c r="D133" s="4">
        <v>1135.44</v>
      </c>
      <c r="E133" s="4">
        <v>1570.14</v>
      </c>
    </row>
    <row r="134" spans="1:5" ht="17.399999999999999" x14ac:dyDescent="0.3">
      <c r="A134" s="3" t="s">
        <v>137</v>
      </c>
      <c r="B134" s="4">
        <v>1825.35</v>
      </c>
      <c r="C134" s="4">
        <v>1196.03</v>
      </c>
      <c r="D134" s="4">
        <v>1183.8</v>
      </c>
      <c r="E134" s="4">
        <v>1621.73</v>
      </c>
    </row>
    <row r="135" spans="1:5" ht="17.399999999999999" x14ac:dyDescent="0.3">
      <c r="A135" s="3" t="s">
        <v>138</v>
      </c>
      <c r="B135" s="4">
        <v>1850.03</v>
      </c>
      <c r="C135" s="4">
        <v>1225.76</v>
      </c>
      <c r="D135" s="4">
        <v>1214.1400000000001</v>
      </c>
      <c r="E135" s="4">
        <v>1651.65</v>
      </c>
    </row>
    <row r="136" spans="1:5" ht="17.399999999999999" x14ac:dyDescent="0.3">
      <c r="A136" s="3" t="s">
        <v>139</v>
      </c>
      <c r="B136" s="4">
        <v>1939</v>
      </c>
      <c r="C136" s="4">
        <v>1302.79</v>
      </c>
      <c r="D136" s="4">
        <v>1296.24</v>
      </c>
      <c r="E136" s="4">
        <v>1755.92</v>
      </c>
    </row>
    <row r="137" spans="1:5" ht="17.399999999999999" x14ac:dyDescent="0.3">
      <c r="A137" s="3" t="s">
        <v>140</v>
      </c>
      <c r="B137" s="4">
        <v>1951.21</v>
      </c>
      <c r="C137" s="4">
        <v>1353.03</v>
      </c>
      <c r="D137" s="4">
        <v>1357.52</v>
      </c>
      <c r="E137" s="4">
        <v>1792.75</v>
      </c>
    </row>
    <row r="138" spans="1:5" ht="17.399999999999999" x14ac:dyDescent="0.3">
      <c r="A138" s="3" t="s">
        <v>141</v>
      </c>
      <c r="B138" s="4">
        <v>1938.45</v>
      </c>
      <c r="C138" s="4">
        <v>1362.42</v>
      </c>
      <c r="D138" s="4">
        <v>1369.63</v>
      </c>
      <c r="E138" s="4">
        <v>1772.88</v>
      </c>
    </row>
    <row r="139" spans="1:5" ht="17.399999999999999" x14ac:dyDescent="0.3">
      <c r="A139" s="3" t="s">
        <v>142</v>
      </c>
      <c r="B139" s="4">
        <v>1915.35</v>
      </c>
      <c r="C139" s="4">
        <v>1351.85</v>
      </c>
      <c r="D139" s="4">
        <v>1357</v>
      </c>
      <c r="E139" s="4">
        <v>1736.25</v>
      </c>
    </row>
    <row r="140" spans="1:5" ht="17.399999999999999" x14ac:dyDescent="0.3">
      <c r="A140" s="3" t="s">
        <v>143</v>
      </c>
      <c r="B140" s="4">
        <v>1934.65</v>
      </c>
      <c r="C140" s="4">
        <v>1351.12</v>
      </c>
      <c r="D140" s="5" t="s">
        <v>144</v>
      </c>
      <c r="E140" s="4">
        <v>1754.36</v>
      </c>
    </row>
    <row r="141" spans="1:5" ht="17.399999999999999" x14ac:dyDescent="0.3">
      <c r="A141" s="3" t="s">
        <v>145</v>
      </c>
      <c r="B141" s="4">
        <v>1945.16</v>
      </c>
      <c r="C141" s="4">
        <v>1348.39</v>
      </c>
      <c r="D141" s="5" t="s">
        <v>144</v>
      </c>
      <c r="E141" s="4">
        <v>1757.89</v>
      </c>
    </row>
    <row r="142" spans="1:5" ht="17.399999999999999" x14ac:dyDescent="0.3">
      <c r="A142" s="3" t="s">
        <v>146</v>
      </c>
      <c r="B142" s="4">
        <v>1944.4</v>
      </c>
      <c r="C142" s="4">
        <v>1339.58</v>
      </c>
      <c r="D142" s="5" t="s">
        <v>144</v>
      </c>
      <c r="E142" s="4">
        <v>1746.28</v>
      </c>
    </row>
    <row r="143" spans="1:5" ht="17.399999999999999" x14ac:dyDescent="0.3">
      <c r="A143" s="3" t="s">
        <v>147</v>
      </c>
      <c r="B143" s="4">
        <v>1978.34</v>
      </c>
      <c r="C143" s="4">
        <v>1351.59</v>
      </c>
      <c r="D143" s="5" t="s">
        <v>144</v>
      </c>
      <c r="E143" s="4">
        <v>1772.47</v>
      </c>
    </row>
    <row r="144" spans="1:5" ht="17.399999999999999" x14ac:dyDescent="0.3">
      <c r="A144" s="3" t="s">
        <v>148</v>
      </c>
      <c r="B144" s="4">
        <v>1981.02</v>
      </c>
      <c r="C144" s="4">
        <v>1365.43</v>
      </c>
      <c r="D144" s="5" t="s">
        <v>144</v>
      </c>
      <c r="E144" s="4">
        <v>1788.03</v>
      </c>
    </row>
    <row r="145" spans="1:5" ht="17.399999999999999" x14ac:dyDescent="0.3">
      <c r="A145" s="3" t="s">
        <v>149</v>
      </c>
      <c r="B145" s="4">
        <v>1943</v>
      </c>
      <c r="C145" s="4">
        <v>1371.75</v>
      </c>
      <c r="D145" s="5" t="s">
        <v>144</v>
      </c>
      <c r="E145" s="4">
        <v>1792.34</v>
      </c>
    </row>
    <row r="146" spans="1:5" ht="17.399999999999999" x14ac:dyDescent="0.3">
      <c r="A146" s="3" t="s">
        <v>150</v>
      </c>
      <c r="B146" s="4">
        <v>1955.08</v>
      </c>
      <c r="C146" s="4">
        <v>1378.07</v>
      </c>
      <c r="D146" s="5" t="s">
        <v>144</v>
      </c>
      <c r="E146" s="4">
        <v>1805.14</v>
      </c>
    </row>
    <row r="147" spans="1:5" ht="17.399999999999999" x14ac:dyDescent="0.3">
      <c r="A147" s="3" t="s">
        <v>151</v>
      </c>
      <c r="B147" s="4">
        <v>1986.54</v>
      </c>
      <c r="C147" s="4">
        <v>1391.03</v>
      </c>
      <c r="D147" s="5" t="s">
        <v>144</v>
      </c>
      <c r="E147" s="4">
        <v>1828.8</v>
      </c>
    </row>
    <row r="148" spans="1:5" ht="17.399999999999999" x14ac:dyDescent="0.3">
      <c r="A148" s="3" t="s">
        <v>152</v>
      </c>
      <c r="B148" s="4">
        <v>2029.95</v>
      </c>
      <c r="C148" s="4">
        <v>1409.77</v>
      </c>
      <c r="D148" s="5" t="s">
        <v>144</v>
      </c>
      <c r="E148" s="4">
        <v>1853.55</v>
      </c>
    </row>
    <row r="149" spans="1:5" ht="17.399999999999999" x14ac:dyDescent="0.3">
      <c r="A149" s="3" t="s">
        <v>153</v>
      </c>
      <c r="B149" s="4">
        <v>2058.6799999999998</v>
      </c>
      <c r="C149" s="4">
        <v>1420.28</v>
      </c>
      <c r="D149" s="5" t="s">
        <v>144</v>
      </c>
      <c r="E149" s="4">
        <v>1865.56</v>
      </c>
    </row>
    <row r="150" spans="1:5" ht="17.399999999999999" x14ac:dyDescent="0.3">
      <c r="A150" s="3" t="s">
        <v>154</v>
      </c>
      <c r="B150" s="4">
        <v>2035.76</v>
      </c>
      <c r="C150" s="4">
        <v>1411.04</v>
      </c>
      <c r="D150" s="5" t="s">
        <v>144</v>
      </c>
      <c r="E150" s="4">
        <v>1839.61</v>
      </c>
    </row>
    <row r="151" spans="1:5" ht="17.399999999999999" x14ac:dyDescent="0.3">
      <c r="A151" s="3" t="s">
        <v>155</v>
      </c>
      <c r="B151" s="4">
        <v>1968.78</v>
      </c>
      <c r="C151" s="4">
        <v>1387.09</v>
      </c>
      <c r="D151" s="5" t="s">
        <v>144</v>
      </c>
      <c r="E151" s="4">
        <v>1777.7</v>
      </c>
    </row>
    <row r="152" spans="1:5" ht="17.399999999999999" x14ac:dyDescent="0.3">
      <c r="A152" s="3" t="s">
        <v>156</v>
      </c>
      <c r="B152" s="4">
        <v>1901.38</v>
      </c>
      <c r="C152" s="4">
        <v>1360.8</v>
      </c>
      <c r="D152" s="5" t="s">
        <v>144</v>
      </c>
      <c r="E152" s="4">
        <v>1726.59</v>
      </c>
    </row>
    <row r="153" spans="1:5" ht="17.399999999999999" x14ac:dyDescent="0.3">
      <c r="A153" s="3" t="s">
        <v>157</v>
      </c>
      <c r="B153" s="4">
        <v>1971.31</v>
      </c>
      <c r="C153" s="4">
        <v>1376.69</v>
      </c>
      <c r="D153" s="5" t="s">
        <v>144</v>
      </c>
      <c r="E153" s="4">
        <v>1784.78</v>
      </c>
    </row>
    <row r="154" spans="1:5" ht="17.399999999999999" x14ac:dyDescent="0.3">
      <c r="A154" s="3" t="s">
        <v>158</v>
      </c>
      <c r="B154" s="4">
        <v>2024.45</v>
      </c>
      <c r="C154" s="4">
        <v>1407.41</v>
      </c>
      <c r="D154" s="5" t="s">
        <v>144</v>
      </c>
      <c r="E154" s="4">
        <v>1836.55</v>
      </c>
    </row>
    <row r="155" spans="1:5" ht="17.399999999999999" x14ac:dyDescent="0.3">
      <c r="A155" s="3" t="s">
        <v>159</v>
      </c>
      <c r="B155" s="4">
        <v>2005.73</v>
      </c>
      <c r="C155" s="4">
        <v>1408.63</v>
      </c>
      <c r="D155" s="5" t="s">
        <v>144</v>
      </c>
      <c r="E155" s="4">
        <v>1820.8</v>
      </c>
    </row>
    <row r="156" spans="1:5" ht="17.399999999999999" x14ac:dyDescent="0.3">
      <c r="A156" s="3" t="s">
        <v>160</v>
      </c>
      <c r="B156" s="4">
        <v>1955.99</v>
      </c>
      <c r="C156" s="4">
        <v>1393.19</v>
      </c>
      <c r="D156" s="5" t="s">
        <v>144</v>
      </c>
      <c r="E156" s="4">
        <v>1777.65</v>
      </c>
    </row>
    <row r="157" spans="1:5" ht="17.399999999999999" x14ac:dyDescent="0.3">
      <c r="A157" s="3" t="s">
        <v>161</v>
      </c>
      <c r="B157" s="4">
        <v>1935.58</v>
      </c>
      <c r="C157" s="4">
        <v>1380.79</v>
      </c>
      <c r="D157" s="5" t="s">
        <v>144</v>
      </c>
      <c r="E157" s="4">
        <v>1759.92</v>
      </c>
    </row>
    <row r="158" spans="1:5" ht="17.399999999999999" x14ac:dyDescent="0.3">
      <c r="A158" s="3" t="s">
        <v>162</v>
      </c>
      <c r="B158" s="4">
        <v>1924.55</v>
      </c>
      <c r="C158" s="4">
        <v>1373.84</v>
      </c>
      <c r="D158" s="5" t="s">
        <v>144</v>
      </c>
      <c r="E158" s="4">
        <v>1749.59</v>
      </c>
    </row>
    <row r="159" spans="1:5" ht="17.399999999999999" x14ac:dyDescent="0.3">
      <c r="A159" s="3" t="s">
        <v>163</v>
      </c>
      <c r="B159" s="4">
        <v>1952.49</v>
      </c>
      <c r="C159" s="4">
        <v>1386.17</v>
      </c>
      <c r="D159" s="5" t="s">
        <v>144</v>
      </c>
      <c r="E159" s="4">
        <v>1766.73</v>
      </c>
    </row>
    <row r="160" spans="1:5" ht="17.399999999999999" x14ac:dyDescent="0.3">
      <c r="A160" s="3" t="s">
        <v>164</v>
      </c>
      <c r="B160" s="4">
        <v>1986.49</v>
      </c>
      <c r="C160" s="4">
        <v>1399.99</v>
      </c>
      <c r="D160" s="5" t="s">
        <v>144</v>
      </c>
      <c r="E160" s="4">
        <v>1785.96</v>
      </c>
    </row>
    <row r="161" spans="1:5" ht="17.399999999999999" x14ac:dyDescent="0.3">
      <c r="A161" s="3" t="s">
        <v>165</v>
      </c>
      <c r="B161" s="4">
        <v>1949.39</v>
      </c>
      <c r="C161" s="4">
        <v>1383.34</v>
      </c>
      <c r="D161" s="5" t="s">
        <v>144</v>
      </c>
      <c r="E161" s="4">
        <v>1745.21</v>
      </c>
    </row>
    <row r="162" spans="1:5" ht="17.399999999999999" x14ac:dyDescent="0.3">
      <c r="A162" s="3" t="s">
        <v>166</v>
      </c>
      <c r="B162" s="4">
        <v>1899.89</v>
      </c>
      <c r="C162" s="4">
        <v>1356.16</v>
      </c>
      <c r="D162" s="5" t="s">
        <v>144</v>
      </c>
      <c r="E162" s="4">
        <v>1699.44</v>
      </c>
    </row>
    <row r="163" spans="1:5" ht="17.399999999999999" x14ac:dyDescent="0.3">
      <c r="A163" s="3" t="s">
        <v>167</v>
      </c>
      <c r="B163" s="4">
        <v>1901.97</v>
      </c>
      <c r="C163" s="4">
        <v>1350.95</v>
      </c>
      <c r="D163" s="5" t="s">
        <v>144</v>
      </c>
      <c r="E163" s="4">
        <v>1701.02</v>
      </c>
    </row>
    <row r="164" spans="1:5" ht="17.399999999999999" x14ac:dyDescent="0.3">
      <c r="A164" s="3" t="s">
        <v>168</v>
      </c>
      <c r="B164" s="4">
        <v>1933.09</v>
      </c>
      <c r="C164" s="4">
        <v>1356.93</v>
      </c>
      <c r="D164" s="5" t="s">
        <v>144</v>
      </c>
      <c r="E164" s="4">
        <v>1729.69</v>
      </c>
    </row>
    <row r="165" spans="1:5" ht="17.399999999999999" x14ac:dyDescent="0.3">
      <c r="A165" s="3" t="s">
        <v>169</v>
      </c>
      <c r="B165" s="4">
        <v>1947.65</v>
      </c>
      <c r="C165" s="4">
        <v>1359.29</v>
      </c>
      <c r="D165" s="5" t="s">
        <v>144</v>
      </c>
      <c r="E165" s="4">
        <v>1743.62</v>
      </c>
    </row>
    <row r="166" spans="1:5" ht="17.399999999999999" x14ac:dyDescent="0.3">
      <c r="A166" s="3" t="s">
        <v>170</v>
      </c>
      <c r="B166" s="4">
        <v>1934.56</v>
      </c>
      <c r="C166" s="4">
        <v>1359.26</v>
      </c>
      <c r="D166" s="5" t="s">
        <v>144</v>
      </c>
      <c r="E166" s="4">
        <v>1734.29</v>
      </c>
    </row>
    <row r="167" spans="1:5" ht="17.399999999999999" x14ac:dyDescent="0.3">
      <c r="A167" s="3" t="s">
        <v>171</v>
      </c>
      <c r="B167" s="4">
        <v>1903.16</v>
      </c>
      <c r="C167" s="4">
        <v>1353.13</v>
      </c>
      <c r="D167" s="5" t="s">
        <v>144</v>
      </c>
      <c r="E167" s="4">
        <v>1708.68</v>
      </c>
    </row>
    <row r="168" spans="1:5" ht="17.399999999999999" x14ac:dyDescent="0.3">
      <c r="A168" s="3" t="s">
        <v>172</v>
      </c>
      <c r="B168" s="4">
        <v>1879.99</v>
      </c>
      <c r="C168" s="4">
        <v>1350.13</v>
      </c>
      <c r="D168" s="5" t="s">
        <v>144</v>
      </c>
      <c r="E168" s="4">
        <v>1692.86</v>
      </c>
    </row>
    <row r="169" spans="1:5" ht="17.399999999999999" x14ac:dyDescent="0.3">
      <c r="A169" s="3" t="s">
        <v>173</v>
      </c>
      <c r="B169" s="4">
        <v>1881.14</v>
      </c>
      <c r="C169" s="4">
        <v>1352.15</v>
      </c>
      <c r="D169" s="5" t="s">
        <v>144</v>
      </c>
      <c r="E169" s="4">
        <v>1699.13</v>
      </c>
    </row>
    <row r="170" spans="1:5" ht="17.399999999999999" x14ac:dyDescent="0.3">
      <c r="A170" s="3" t="s">
        <v>174</v>
      </c>
      <c r="B170" s="4">
        <v>1886.35</v>
      </c>
      <c r="C170" s="4">
        <v>1352.66</v>
      </c>
      <c r="D170" s="5" t="s">
        <v>144</v>
      </c>
      <c r="E170" s="4">
        <v>1705.09</v>
      </c>
    </row>
    <row r="171" spans="1:5" ht="17.399999999999999" x14ac:dyDescent="0.3">
      <c r="A171" s="3" t="s">
        <v>175</v>
      </c>
      <c r="B171" s="4">
        <v>1880.72</v>
      </c>
      <c r="C171" s="4">
        <v>1349.25</v>
      </c>
      <c r="D171" s="5" t="s">
        <v>144</v>
      </c>
      <c r="E171" s="4">
        <v>1698.49</v>
      </c>
    </row>
    <row r="172" spans="1:5" ht="17.399999999999999" x14ac:dyDescent="0.3">
      <c r="A172" s="3" t="s">
        <v>176</v>
      </c>
      <c r="B172" s="4">
        <v>1880.81</v>
      </c>
      <c r="C172" s="4">
        <v>1345.04</v>
      </c>
      <c r="D172" s="5" t="s">
        <v>144</v>
      </c>
      <c r="E172" s="4">
        <v>1696.03</v>
      </c>
    </row>
    <row r="173" spans="1:5" ht="17.399999999999999" x14ac:dyDescent="0.3">
      <c r="A173" s="3" t="s">
        <v>177</v>
      </c>
      <c r="B173" s="4">
        <v>1875.88</v>
      </c>
      <c r="C173" s="4">
        <v>1334.95</v>
      </c>
      <c r="D173" s="5" t="s">
        <v>144</v>
      </c>
      <c r="E173" s="4">
        <v>1688.93</v>
      </c>
    </row>
    <row r="174" spans="1:5" ht="17.399999999999999" x14ac:dyDescent="0.3">
      <c r="A174" s="3" t="s">
        <v>178</v>
      </c>
      <c r="B174" s="4">
        <v>1869.49</v>
      </c>
      <c r="C174" s="4">
        <v>1327.66</v>
      </c>
      <c r="D174" s="5" t="s">
        <v>144</v>
      </c>
      <c r="E174" s="4">
        <v>1680.9</v>
      </c>
    </row>
    <row r="175" spans="1:5" ht="17.399999999999999" x14ac:dyDescent="0.3">
      <c r="A175" s="3" t="s">
        <v>179</v>
      </c>
      <c r="B175" s="4">
        <v>1861.28</v>
      </c>
      <c r="C175" s="4">
        <v>1321.56</v>
      </c>
      <c r="D175" s="5" t="s">
        <v>144</v>
      </c>
      <c r="E175" s="4">
        <v>1670.23</v>
      </c>
    </row>
    <row r="176" spans="1:5" ht="17.399999999999999" x14ac:dyDescent="0.3">
      <c r="A176" s="3" t="s">
        <v>180</v>
      </c>
      <c r="B176" s="4">
        <v>1856.59</v>
      </c>
      <c r="C176" s="4">
        <v>1316.23</v>
      </c>
      <c r="D176" s="5" t="s">
        <v>144</v>
      </c>
      <c r="E176" s="4">
        <v>1661.47</v>
      </c>
    </row>
    <row r="177" spans="1:5" ht="17.399999999999999" x14ac:dyDescent="0.3">
      <c r="A177" s="3" t="s">
        <v>181</v>
      </c>
      <c r="B177" s="4">
        <v>1842.01</v>
      </c>
      <c r="C177" s="4">
        <v>1307.17</v>
      </c>
      <c r="D177" s="5" t="s">
        <v>144</v>
      </c>
      <c r="E177" s="4">
        <v>1644.45</v>
      </c>
    </row>
    <row r="178" spans="1:5" ht="17.399999999999999" x14ac:dyDescent="0.3">
      <c r="A178" s="3" t="s">
        <v>182</v>
      </c>
      <c r="B178" s="4">
        <v>1814.2</v>
      </c>
      <c r="C178" s="4">
        <v>1289.1199999999999</v>
      </c>
      <c r="D178" s="5" t="s">
        <v>144</v>
      </c>
      <c r="E178" s="4">
        <v>1618.07</v>
      </c>
    </row>
    <row r="179" spans="1:5" ht="17.399999999999999" x14ac:dyDescent="0.3">
      <c r="A179" s="3" t="s">
        <v>183</v>
      </c>
      <c r="B179" s="4">
        <v>1781.07</v>
      </c>
      <c r="C179" s="4">
        <v>1268.6400000000001</v>
      </c>
      <c r="D179" s="5" t="s">
        <v>144</v>
      </c>
      <c r="E179" s="4">
        <v>1584.95</v>
      </c>
    </row>
    <row r="180" spans="1:5" ht="17.399999999999999" x14ac:dyDescent="0.3">
      <c r="A180" s="3" t="s">
        <v>184</v>
      </c>
      <c r="B180" s="4">
        <v>1730.16</v>
      </c>
      <c r="C180" s="4">
        <v>1227.02</v>
      </c>
      <c r="D180" s="5" t="s">
        <v>144</v>
      </c>
      <c r="E180" s="4">
        <v>1534.25</v>
      </c>
    </row>
    <row r="181" spans="1:5" ht="17.399999999999999" x14ac:dyDescent="0.3">
      <c r="A181" s="3" t="s">
        <v>185</v>
      </c>
      <c r="B181" s="4">
        <v>1652.23</v>
      </c>
      <c r="C181" s="4">
        <v>1162.73</v>
      </c>
      <c r="D181" s="5" t="s">
        <v>144</v>
      </c>
      <c r="E181" s="4">
        <v>1461.04</v>
      </c>
    </row>
    <row r="182" spans="1:5" ht="17.399999999999999" x14ac:dyDescent="0.3">
      <c r="A182" s="3" t="s">
        <v>186</v>
      </c>
      <c r="B182" s="4">
        <v>1504.82</v>
      </c>
      <c r="C182" s="4">
        <v>1039.71</v>
      </c>
      <c r="D182" s="5" t="s">
        <v>144</v>
      </c>
      <c r="E182" s="4">
        <v>1330.47</v>
      </c>
    </row>
    <row r="183" spans="1:5" ht="17.399999999999999" x14ac:dyDescent="0.3">
      <c r="A183" s="3" t="s">
        <v>187</v>
      </c>
      <c r="B183" s="4">
        <v>1439.09</v>
      </c>
      <c r="C183" s="4">
        <v>966.83</v>
      </c>
      <c r="D183" s="5" t="s">
        <v>144</v>
      </c>
      <c r="E183" s="4">
        <v>1277.1199999999999</v>
      </c>
    </row>
    <row r="184" spans="1:5" ht="17.399999999999999" x14ac:dyDescent="0.3">
      <c r="A184" s="3" t="s">
        <v>188</v>
      </c>
      <c r="B184" s="4">
        <v>1507.7</v>
      </c>
      <c r="C184" s="4">
        <v>983.17</v>
      </c>
      <c r="D184" s="5" t="s">
        <v>144</v>
      </c>
      <c r="E184" s="4">
        <v>1326.82</v>
      </c>
    </row>
    <row r="185" spans="1:5" ht="17.399999999999999" x14ac:dyDescent="0.3">
      <c r="A185" s="3" t="s">
        <v>189</v>
      </c>
      <c r="B185" s="4">
        <v>1507.44</v>
      </c>
      <c r="C185" s="4">
        <v>970.68</v>
      </c>
      <c r="D185" s="5" t="s">
        <v>144</v>
      </c>
      <c r="E185" s="4">
        <v>1320.18</v>
      </c>
    </row>
    <row r="186" spans="1:5" ht="17.399999999999999" x14ac:dyDescent="0.3">
      <c r="A186" s="3" t="s">
        <v>190</v>
      </c>
      <c r="B186" s="4">
        <v>1542.2</v>
      </c>
      <c r="C186" s="4">
        <v>967.66</v>
      </c>
      <c r="D186" s="5" t="s">
        <v>144</v>
      </c>
      <c r="E186" s="4">
        <v>1343.53</v>
      </c>
    </row>
    <row r="187" spans="1:5" ht="17.399999999999999" x14ac:dyDescent="0.3">
      <c r="A187" s="3" t="s">
        <v>191</v>
      </c>
      <c r="B187" s="4">
        <v>1580.03</v>
      </c>
      <c r="C187" s="4">
        <v>971.34</v>
      </c>
      <c r="D187" s="5" t="s">
        <v>144</v>
      </c>
      <c r="E187" s="4">
        <v>1368.8</v>
      </c>
    </row>
    <row r="188" spans="1:5" ht="17.399999999999999" x14ac:dyDescent="0.3">
      <c r="A188" s="3" t="s">
        <v>192</v>
      </c>
      <c r="B188" s="4">
        <v>1576.02</v>
      </c>
      <c r="C188" s="4">
        <v>967.9</v>
      </c>
      <c r="D188" s="5" t="s">
        <v>144</v>
      </c>
      <c r="E188" s="4">
        <v>1354.65</v>
      </c>
    </row>
    <row r="189" spans="1:5" ht="17.399999999999999" x14ac:dyDescent="0.3">
      <c r="A189" s="3" t="s">
        <v>193</v>
      </c>
      <c r="B189" s="4">
        <v>1544.49</v>
      </c>
      <c r="C189" s="4">
        <v>946.48</v>
      </c>
      <c r="D189" s="5" t="s">
        <v>144</v>
      </c>
      <c r="E189" s="4">
        <v>1307.77</v>
      </c>
    </row>
    <row r="190" spans="1:5" ht="17.399999999999999" x14ac:dyDescent="0.3">
      <c r="A190" s="3" t="s">
        <v>194</v>
      </c>
      <c r="B190" s="4">
        <v>1511.5</v>
      </c>
      <c r="C190" s="4">
        <v>915.45</v>
      </c>
      <c r="D190" s="5" t="s">
        <v>144</v>
      </c>
      <c r="E190" s="4">
        <v>1263.79</v>
      </c>
    </row>
    <row r="191" spans="1:5" ht="17.399999999999999" x14ac:dyDescent="0.3">
      <c r="A191" s="3" t="s">
        <v>195</v>
      </c>
      <c r="B191" s="4">
        <v>1498.67</v>
      </c>
      <c r="C191" s="4">
        <v>902.71</v>
      </c>
      <c r="D191" s="5" t="s">
        <v>144</v>
      </c>
      <c r="E191" s="4">
        <v>1251.92</v>
      </c>
    </row>
    <row r="192" spans="1:5" ht="17.399999999999999" x14ac:dyDescent="0.3">
      <c r="A192" s="3" t="s">
        <v>196</v>
      </c>
      <c r="B192" s="4">
        <v>1473.58</v>
      </c>
      <c r="C192" s="4">
        <v>890.94</v>
      </c>
      <c r="D192" s="5" t="s">
        <v>144</v>
      </c>
      <c r="E192" s="4">
        <v>1234.95</v>
      </c>
    </row>
    <row r="193" spans="1:5" ht="17.399999999999999" x14ac:dyDescent="0.3">
      <c r="A193" s="3" t="s">
        <v>197</v>
      </c>
      <c r="B193" s="4">
        <v>1432.92</v>
      </c>
      <c r="C193" s="4">
        <v>859.57</v>
      </c>
      <c r="D193" s="5" t="s">
        <v>144</v>
      </c>
      <c r="E193" s="4">
        <v>1211.03</v>
      </c>
    </row>
    <row r="194" spans="1:5" ht="17.399999999999999" x14ac:dyDescent="0.3">
      <c r="A194" s="3" t="s">
        <v>198</v>
      </c>
      <c r="B194" s="4">
        <v>1385.25</v>
      </c>
      <c r="C194" s="4">
        <v>807.92</v>
      </c>
      <c r="D194" s="5" t="s">
        <v>144</v>
      </c>
      <c r="E194" s="4">
        <v>1157.33</v>
      </c>
    </row>
    <row r="195" spans="1:5" ht="17.399999999999999" x14ac:dyDescent="0.3">
      <c r="A195" s="3" t="s">
        <v>199</v>
      </c>
      <c r="B195" s="4">
        <v>1351.65</v>
      </c>
      <c r="C195" s="4">
        <v>764.2</v>
      </c>
      <c r="D195" s="5" t="s">
        <v>144</v>
      </c>
      <c r="E195" s="4">
        <v>1101.1199999999999</v>
      </c>
    </row>
    <row r="196" spans="1:5" ht="17.399999999999999" x14ac:dyDescent="0.3">
      <c r="A196" s="3" t="s">
        <v>200</v>
      </c>
      <c r="B196" s="4">
        <v>1350.13</v>
      </c>
      <c r="C196" s="4">
        <v>755.88</v>
      </c>
      <c r="D196" s="5" t="s">
        <v>144</v>
      </c>
      <c r="E196" s="4">
        <v>1103.1500000000001</v>
      </c>
    </row>
    <row r="197" spans="1:5" ht="17.399999999999999" x14ac:dyDescent="0.3">
      <c r="A197" s="3" t="s">
        <v>201</v>
      </c>
      <c r="B197" s="4">
        <v>1361.74</v>
      </c>
      <c r="C197" s="4">
        <v>759.42</v>
      </c>
      <c r="D197" s="5" t="s">
        <v>144</v>
      </c>
      <c r="E197" s="4">
        <v>1121.3599999999999</v>
      </c>
    </row>
    <row r="198" spans="1:5" ht="17.399999999999999" x14ac:dyDescent="0.3">
      <c r="A198" s="3" t="s">
        <v>202</v>
      </c>
      <c r="B198" s="4">
        <v>1388.74</v>
      </c>
      <c r="C198" s="4">
        <v>764.28</v>
      </c>
      <c r="D198" s="5" t="s">
        <v>144</v>
      </c>
      <c r="E198" s="4">
        <v>1157.9100000000001</v>
      </c>
    </row>
    <row r="199" spans="1:5" ht="17.399999999999999" x14ac:dyDescent="0.3">
      <c r="A199" s="3" t="s">
        <v>203</v>
      </c>
      <c r="B199" s="4">
        <v>1437.57</v>
      </c>
      <c r="C199" s="4">
        <v>787.89</v>
      </c>
      <c r="D199" s="5" t="s">
        <v>144</v>
      </c>
      <c r="E199" s="4">
        <v>1225.25</v>
      </c>
    </row>
    <row r="200" spans="1:5" ht="17.399999999999999" x14ac:dyDescent="0.3">
      <c r="A200" s="3" t="s">
        <v>204</v>
      </c>
      <c r="B200" s="4">
        <v>1437.15</v>
      </c>
      <c r="C200" s="4">
        <v>792.45</v>
      </c>
      <c r="D200" s="5" t="s">
        <v>144</v>
      </c>
      <c r="E200" s="4">
        <v>1228.3699999999999</v>
      </c>
    </row>
    <row r="201" spans="1:5" ht="17.399999999999999" x14ac:dyDescent="0.3">
      <c r="A201" s="3" t="s">
        <v>205</v>
      </c>
      <c r="B201" s="4">
        <v>1411.69</v>
      </c>
      <c r="C201" s="4">
        <v>787.84</v>
      </c>
      <c r="D201" s="5" t="s">
        <v>144</v>
      </c>
      <c r="E201" s="4">
        <v>1207.22</v>
      </c>
    </row>
    <row r="202" spans="1:5" ht="17.399999999999999" x14ac:dyDescent="0.3">
      <c r="A202" s="3" t="s">
        <v>206</v>
      </c>
      <c r="B202" s="4">
        <v>1408.2</v>
      </c>
      <c r="C202" s="4">
        <v>784.28</v>
      </c>
      <c r="D202" s="5" t="s">
        <v>144</v>
      </c>
      <c r="E202" s="4">
        <v>1203.04</v>
      </c>
    </row>
    <row r="203" spans="1:5" ht="17.399999999999999" x14ac:dyDescent="0.3">
      <c r="A203" s="3" t="s">
        <v>207</v>
      </c>
      <c r="B203" s="4">
        <v>1416.6</v>
      </c>
      <c r="C203" s="4">
        <v>789.5</v>
      </c>
      <c r="D203" s="5" t="s">
        <v>144</v>
      </c>
      <c r="E203" s="4">
        <v>1211.1400000000001</v>
      </c>
    </row>
    <row r="204" spans="1:5" ht="17.399999999999999" x14ac:dyDescent="0.3">
      <c r="A204" s="3" t="s">
        <v>208</v>
      </c>
      <c r="B204" s="4">
        <v>1426.95</v>
      </c>
      <c r="C204" s="4">
        <v>800.15</v>
      </c>
      <c r="D204" s="5" t="s">
        <v>144</v>
      </c>
      <c r="E204" s="4">
        <v>1222.73</v>
      </c>
    </row>
    <row r="205" spans="1:5" ht="17.399999999999999" x14ac:dyDescent="0.3">
      <c r="A205" s="3" t="s">
        <v>209</v>
      </c>
      <c r="B205" s="4">
        <v>1454.61</v>
      </c>
      <c r="C205" s="4">
        <v>818.93</v>
      </c>
      <c r="D205" s="5" t="s">
        <v>144</v>
      </c>
      <c r="E205" s="4">
        <v>1249.6500000000001</v>
      </c>
    </row>
    <row r="206" spans="1:5" ht="17.399999999999999" x14ac:dyDescent="0.3">
      <c r="A206" s="3" t="s">
        <v>210</v>
      </c>
      <c r="B206" s="4">
        <v>1507.88</v>
      </c>
      <c r="C206" s="4">
        <v>857.54</v>
      </c>
      <c r="D206" s="5" t="s">
        <v>144</v>
      </c>
      <c r="E206" s="4">
        <v>1300.18</v>
      </c>
    </row>
    <row r="207" spans="1:5" ht="17.399999999999999" x14ac:dyDescent="0.3">
      <c r="A207" s="3" t="s">
        <v>211</v>
      </c>
      <c r="B207" s="4">
        <v>1516.65</v>
      </c>
      <c r="C207" s="4">
        <v>864.61</v>
      </c>
      <c r="D207" s="5" t="s">
        <v>144</v>
      </c>
      <c r="E207" s="4">
        <v>1307.5</v>
      </c>
    </row>
    <row r="208" spans="1:5" ht="17.399999999999999" x14ac:dyDescent="0.3">
      <c r="A208" s="3" t="s">
        <v>212</v>
      </c>
      <c r="B208" s="4">
        <v>1506.81</v>
      </c>
      <c r="C208" s="4">
        <v>861.77</v>
      </c>
      <c r="D208" s="5" t="s">
        <v>144</v>
      </c>
      <c r="E208" s="4">
        <v>1297.28</v>
      </c>
    </row>
    <row r="209" spans="1:5" ht="17.399999999999999" x14ac:dyDescent="0.3">
      <c r="A209" s="3" t="s">
        <v>213</v>
      </c>
      <c r="B209" s="4">
        <v>1487.54</v>
      </c>
      <c r="C209" s="4">
        <v>853.28</v>
      </c>
      <c r="D209" s="5" t="s">
        <v>144</v>
      </c>
      <c r="E209" s="4">
        <v>1277.8399999999999</v>
      </c>
    </row>
    <row r="210" spans="1:5" ht="17.399999999999999" x14ac:dyDescent="0.3">
      <c r="A210" s="3" t="s">
        <v>214</v>
      </c>
      <c r="B210" s="4">
        <v>1481.18</v>
      </c>
      <c r="C210" s="4">
        <v>846.89</v>
      </c>
      <c r="D210" s="5" t="s">
        <v>144</v>
      </c>
      <c r="E210" s="4">
        <v>1271.3900000000001</v>
      </c>
    </row>
    <row r="211" spans="1:5" ht="17.399999999999999" x14ac:dyDescent="0.3">
      <c r="A211" s="3" t="s">
        <v>215</v>
      </c>
      <c r="B211" s="4">
        <v>1461.57</v>
      </c>
      <c r="C211" s="4">
        <v>840.43</v>
      </c>
      <c r="D211" s="5" t="s">
        <v>144</v>
      </c>
      <c r="E211" s="4">
        <v>1251.47</v>
      </c>
    </row>
    <row r="212" spans="1:5" ht="17.399999999999999" x14ac:dyDescent="0.3">
      <c r="A212" s="3" t="s">
        <v>216</v>
      </c>
      <c r="B212" s="4">
        <v>1438.62</v>
      </c>
      <c r="C212" s="4">
        <v>831.33</v>
      </c>
      <c r="D212" s="5" t="s">
        <v>144</v>
      </c>
      <c r="E212" s="4">
        <v>1229.81</v>
      </c>
    </row>
    <row r="213" spans="1:5" ht="17.399999999999999" x14ac:dyDescent="0.3">
      <c r="A213" s="3" t="s">
        <v>217</v>
      </c>
      <c r="B213" s="4">
        <v>1451.82</v>
      </c>
      <c r="C213" s="4">
        <v>832.12</v>
      </c>
      <c r="D213" s="5" t="s">
        <v>144</v>
      </c>
      <c r="E213" s="4">
        <v>1244.8699999999999</v>
      </c>
    </row>
    <row r="214" spans="1:5" ht="17.399999999999999" x14ac:dyDescent="0.3">
      <c r="A214" s="3" t="s">
        <v>218</v>
      </c>
      <c r="B214" s="4">
        <v>1479.66</v>
      </c>
      <c r="C214" s="4">
        <v>837.99</v>
      </c>
      <c r="D214" s="5" t="s">
        <v>144</v>
      </c>
      <c r="E214" s="4">
        <v>1271.01</v>
      </c>
    </row>
    <row r="215" spans="1:5" ht="17.399999999999999" x14ac:dyDescent="0.3">
      <c r="A215" s="3" t="s">
        <v>219</v>
      </c>
      <c r="B215" s="4">
        <v>1504.49</v>
      </c>
      <c r="C215" s="4">
        <v>848.05</v>
      </c>
      <c r="D215" s="5" t="s">
        <v>144</v>
      </c>
      <c r="E215" s="4">
        <v>1295.6099999999999</v>
      </c>
    </row>
    <row r="216" spans="1:5" ht="17.399999999999999" x14ac:dyDescent="0.3">
      <c r="A216" s="3" t="s">
        <v>220</v>
      </c>
      <c r="B216" s="4">
        <v>1521.11</v>
      </c>
      <c r="C216" s="4">
        <v>863.58</v>
      </c>
      <c r="D216" s="5" t="s">
        <v>144</v>
      </c>
      <c r="E216" s="4">
        <v>1313.02</v>
      </c>
    </row>
    <row r="217" spans="1:5" ht="17.399999999999999" x14ac:dyDescent="0.3">
      <c r="A217" s="3" t="s">
        <v>221</v>
      </c>
      <c r="B217" s="4">
        <v>1540.27</v>
      </c>
      <c r="C217" s="4">
        <v>884.35</v>
      </c>
      <c r="D217" s="5" t="s">
        <v>144</v>
      </c>
      <c r="E217" s="4">
        <v>1332.35</v>
      </c>
    </row>
    <row r="218" spans="1:5" ht="17.399999999999999" x14ac:dyDescent="0.3">
      <c r="A218" s="3" t="s">
        <v>222</v>
      </c>
      <c r="B218" s="4">
        <v>1551.76</v>
      </c>
      <c r="C218" s="4">
        <v>896.48</v>
      </c>
      <c r="D218" s="5" t="s">
        <v>144</v>
      </c>
      <c r="E218" s="4">
        <v>1344.93</v>
      </c>
    </row>
    <row r="219" spans="1:5" ht="17.399999999999999" x14ac:dyDescent="0.3">
      <c r="A219" s="3" t="s">
        <v>223</v>
      </c>
      <c r="B219" s="4">
        <v>1564.55</v>
      </c>
      <c r="C219" s="4">
        <v>909.49</v>
      </c>
      <c r="D219" s="5" t="s">
        <v>144</v>
      </c>
      <c r="E219" s="4">
        <v>1360.41</v>
      </c>
    </row>
    <row r="220" spans="1:5" ht="17.399999999999999" x14ac:dyDescent="0.3">
      <c r="A220" s="3" t="s">
        <v>224</v>
      </c>
      <c r="B220" s="4">
        <v>1557.85</v>
      </c>
      <c r="C220" s="4">
        <v>908.93</v>
      </c>
      <c r="D220" s="5" t="s">
        <v>144</v>
      </c>
      <c r="E220" s="4">
        <v>1354.58</v>
      </c>
    </row>
    <row r="221" spans="1:5" ht="17.399999999999999" x14ac:dyDescent="0.3">
      <c r="A221" s="3" t="s">
        <v>225</v>
      </c>
      <c r="B221" s="4">
        <v>1551.33</v>
      </c>
      <c r="C221" s="4">
        <v>906.95</v>
      </c>
      <c r="D221" s="5" t="s">
        <v>144</v>
      </c>
      <c r="E221" s="4">
        <v>1349.06</v>
      </c>
    </row>
    <row r="222" spans="1:5" ht="17.399999999999999" x14ac:dyDescent="0.3">
      <c r="A222" s="3" t="s">
        <v>226</v>
      </c>
      <c r="B222" s="4">
        <v>1580.29</v>
      </c>
      <c r="C222" s="4">
        <v>918.85</v>
      </c>
      <c r="D222" s="5" t="s">
        <v>144</v>
      </c>
      <c r="E222" s="4">
        <v>1380.24</v>
      </c>
    </row>
    <row r="223" spans="1:5" ht="17.399999999999999" x14ac:dyDescent="0.3">
      <c r="A223" s="3" t="s">
        <v>227</v>
      </c>
      <c r="B223" s="4">
        <v>1609.08</v>
      </c>
      <c r="C223" s="4">
        <v>938.83</v>
      </c>
      <c r="D223" s="5" t="s">
        <v>144</v>
      </c>
      <c r="E223" s="4">
        <v>1410.01</v>
      </c>
    </row>
    <row r="224" spans="1:5" ht="17.399999999999999" x14ac:dyDescent="0.3">
      <c r="A224" s="3" t="s">
        <v>228</v>
      </c>
      <c r="B224" s="4">
        <v>1610.91</v>
      </c>
      <c r="C224" s="4">
        <v>942.17</v>
      </c>
      <c r="D224" s="5" t="s">
        <v>144</v>
      </c>
      <c r="E224" s="4">
        <v>1411.85</v>
      </c>
    </row>
    <row r="225" spans="1:5" ht="17.399999999999999" x14ac:dyDescent="0.3">
      <c r="A225" s="3" t="s">
        <v>229</v>
      </c>
      <c r="B225" s="4">
        <v>1618.29</v>
      </c>
      <c r="C225" s="4">
        <v>946.57</v>
      </c>
      <c r="D225" s="5" t="s">
        <v>144</v>
      </c>
      <c r="E225" s="4">
        <v>1419.13</v>
      </c>
    </row>
    <row r="226" spans="1:5" ht="17.399999999999999" x14ac:dyDescent="0.3">
      <c r="A226" s="3" t="s">
        <v>230</v>
      </c>
      <c r="B226" s="4">
        <v>1637.58</v>
      </c>
      <c r="C226" s="4">
        <v>959.88</v>
      </c>
      <c r="D226" s="5" t="s">
        <v>144</v>
      </c>
      <c r="E226" s="4">
        <v>1438.93</v>
      </c>
    </row>
    <row r="227" spans="1:5" ht="17.399999999999999" x14ac:dyDescent="0.3">
      <c r="A227" s="3" t="s">
        <v>231</v>
      </c>
      <c r="B227" s="4">
        <v>1681.12</v>
      </c>
      <c r="C227" s="4">
        <v>997.3</v>
      </c>
      <c r="D227" s="5" t="s">
        <v>144</v>
      </c>
      <c r="E227" s="4">
        <v>1485.02</v>
      </c>
    </row>
    <row r="228" spans="1:5" ht="17.399999999999999" x14ac:dyDescent="0.3">
      <c r="A228" s="3" t="s">
        <v>232</v>
      </c>
      <c r="B228" s="4">
        <v>1580.91</v>
      </c>
      <c r="C228" s="4">
        <v>1010.34</v>
      </c>
      <c r="D228" s="5" t="s">
        <v>144</v>
      </c>
      <c r="E228" s="4">
        <v>1424.66</v>
      </c>
    </row>
    <row r="229" spans="1:5" ht="17.399999999999999" x14ac:dyDescent="0.3">
      <c r="A229" s="3" t="s">
        <v>233</v>
      </c>
      <c r="B229" s="4">
        <v>1433.13</v>
      </c>
      <c r="C229" s="4">
        <v>980.16</v>
      </c>
      <c r="D229" s="5" t="s">
        <v>144</v>
      </c>
      <c r="E229" s="4">
        <v>1324.11</v>
      </c>
    </row>
    <row r="230" spans="1:5" ht="17.399999999999999" x14ac:dyDescent="0.3">
      <c r="A230" s="3" t="s">
        <v>234</v>
      </c>
      <c r="B230" s="4">
        <v>1351.19</v>
      </c>
      <c r="C230" s="4">
        <v>942.73</v>
      </c>
      <c r="D230" s="5" t="s">
        <v>144</v>
      </c>
      <c r="E230" s="4">
        <v>1249.4100000000001</v>
      </c>
    </row>
    <row r="231" spans="1:5" ht="17.399999999999999" x14ac:dyDescent="0.3">
      <c r="A231" s="3" t="s">
        <v>235</v>
      </c>
      <c r="B231" s="4">
        <v>1343.77</v>
      </c>
      <c r="C231" s="4">
        <v>936.42</v>
      </c>
      <c r="D231" s="5" t="s">
        <v>144</v>
      </c>
      <c r="E231" s="4">
        <v>1242.9100000000001</v>
      </c>
    </row>
    <row r="232" spans="1:5" ht="17.399999999999999" x14ac:dyDescent="0.3">
      <c r="A232" s="3" t="s">
        <v>236</v>
      </c>
      <c r="B232" s="4">
        <v>1369.52</v>
      </c>
      <c r="C232" s="4">
        <v>943.86</v>
      </c>
      <c r="D232" s="5" t="s">
        <v>144</v>
      </c>
      <c r="E232" s="4">
        <v>1269.1600000000001</v>
      </c>
    </row>
    <row r="233" spans="1:5" ht="17.399999999999999" x14ac:dyDescent="0.3">
      <c r="A233" s="3" t="s">
        <v>237</v>
      </c>
      <c r="B233" s="4">
        <v>1424.39</v>
      </c>
      <c r="C233" s="4">
        <v>957.81</v>
      </c>
      <c r="D233" s="5" t="s">
        <v>144</v>
      </c>
      <c r="E233" s="4">
        <v>1316.42</v>
      </c>
    </row>
    <row r="234" spans="1:5" ht="17.399999999999999" x14ac:dyDescent="0.3">
      <c r="A234" s="3" t="s">
        <v>238</v>
      </c>
      <c r="B234" s="4">
        <v>1517.22</v>
      </c>
      <c r="C234" s="4">
        <v>972.46</v>
      </c>
      <c r="D234" s="5" t="s">
        <v>144</v>
      </c>
      <c r="E234" s="4">
        <v>1385.31</v>
      </c>
    </row>
    <row r="235" spans="1:5" ht="17.399999999999999" x14ac:dyDescent="0.3">
      <c r="A235" s="3" t="s">
        <v>239</v>
      </c>
      <c r="B235" s="4">
        <v>1517.54</v>
      </c>
      <c r="C235" s="4">
        <v>973.43</v>
      </c>
      <c r="D235" s="5" t="s">
        <v>144</v>
      </c>
      <c r="E235" s="4">
        <v>1379.77</v>
      </c>
    </row>
    <row r="236" spans="1:5" ht="17.399999999999999" x14ac:dyDescent="0.3">
      <c r="A236" s="3" t="s">
        <v>240</v>
      </c>
      <c r="B236" s="4">
        <v>1491.5</v>
      </c>
      <c r="C236" s="4">
        <v>969.23</v>
      </c>
      <c r="D236" s="5" t="s">
        <v>144</v>
      </c>
      <c r="E236" s="4">
        <v>1352.84</v>
      </c>
    </row>
    <row r="237" spans="1:5" ht="17.399999999999999" x14ac:dyDescent="0.3">
      <c r="A237" s="3" t="s">
        <v>241</v>
      </c>
      <c r="B237" s="4">
        <v>1493.72</v>
      </c>
      <c r="C237" s="4">
        <v>967.96</v>
      </c>
      <c r="D237" s="5" t="s">
        <v>144</v>
      </c>
      <c r="E237" s="4">
        <v>1351.92</v>
      </c>
    </row>
    <row r="238" spans="1:5" ht="17.399999999999999" x14ac:dyDescent="0.3">
      <c r="A238" s="3" t="s">
        <v>242</v>
      </c>
      <c r="B238" s="4">
        <v>1529.27</v>
      </c>
      <c r="C238" s="4">
        <v>968.84</v>
      </c>
      <c r="D238" s="5" t="s">
        <v>144</v>
      </c>
      <c r="E238" s="4">
        <v>1379.84</v>
      </c>
    </row>
    <row r="239" spans="1:5" ht="17.399999999999999" x14ac:dyDescent="0.3">
      <c r="A239" s="3" t="s">
        <v>243</v>
      </c>
      <c r="B239" s="4">
        <v>1540.47</v>
      </c>
      <c r="C239" s="4">
        <v>973.08</v>
      </c>
      <c r="D239" s="5" t="s">
        <v>144</v>
      </c>
      <c r="E239" s="4">
        <v>1387.73</v>
      </c>
    </row>
    <row r="240" spans="1:5" ht="17.399999999999999" x14ac:dyDescent="0.3">
      <c r="A240" s="3" t="s">
        <v>244</v>
      </c>
      <c r="B240" s="4">
        <v>1535.65</v>
      </c>
      <c r="C240" s="4">
        <v>971.83</v>
      </c>
      <c r="D240" s="5" t="s">
        <v>144</v>
      </c>
      <c r="E240" s="4">
        <v>1380.51</v>
      </c>
    </row>
    <row r="241" spans="1:5" ht="17.399999999999999" x14ac:dyDescent="0.3">
      <c r="A241" s="3" t="s">
        <v>245</v>
      </c>
      <c r="B241" s="4">
        <v>1548.47</v>
      </c>
      <c r="C241" s="4">
        <v>970.78</v>
      </c>
      <c r="D241" s="5" t="s">
        <v>144</v>
      </c>
      <c r="E241" s="4">
        <v>1385.42</v>
      </c>
    </row>
    <row r="242" spans="1:5" ht="17.399999999999999" x14ac:dyDescent="0.3">
      <c r="A242" s="3" t="s">
        <v>246</v>
      </c>
      <c r="B242" s="4">
        <v>1568.44</v>
      </c>
      <c r="C242" s="4">
        <v>975.31</v>
      </c>
      <c r="D242" s="5" t="s">
        <v>144</v>
      </c>
      <c r="E242" s="4">
        <v>1398.4</v>
      </c>
    </row>
    <row r="243" spans="1:5" ht="17.399999999999999" x14ac:dyDescent="0.3">
      <c r="A243" s="3" t="s">
        <v>247</v>
      </c>
      <c r="B243" s="4">
        <v>1545.29</v>
      </c>
      <c r="C243" s="4">
        <v>967.82</v>
      </c>
      <c r="D243" s="5" t="s">
        <v>144</v>
      </c>
      <c r="E243" s="4">
        <v>1369.85</v>
      </c>
    </row>
    <row r="244" spans="1:5" ht="17.399999999999999" x14ac:dyDescent="0.3">
      <c r="A244" s="3" t="s">
        <v>248</v>
      </c>
      <c r="B244" s="4">
        <v>1469.06</v>
      </c>
      <c r="C244" s="4">
        <v>933.1</v>
      </c>
      <c r="D244" s="5" t="s">
        <v>144</v>
      </c>
      <c r="E244" s="4">
        <v>1280.77</v>
      </c>
    </row>
    <row r="245" spans="1:5" ht="17.399999999999999" x14ac:dyDescent="0.3">
      <c r="A245" s="3" t="s">
        <v>249</v>
      </c>
      <c r="B245" s="4">
        <v>1323.66</v>
      </c>
      <c r="C245" s="4">
        <v>857.98</v>
      </c>
      <c r="D245" s="5" t="s">
        <v>144</v>
      </c>
      <c r="E245" s="4">
        <v>1132.44</v>
      </c>
    </row>
    <row r="246" spans="1:5" ht="17.399999999999999" x14ac:dyDescent="0.3">
      <c r="A246" s="3" t="s">
        <v>250</v>
      </c>
      <c r="B246" s="4">
        <v>1255.08</v>
      </c>
      <c r="C246" s="4">
        <v>796.46</v>
      </c>
      <c r="D246" s="5" t="s">
        <v>144</v>
      </c>
      <c r="E246" s="4">
        <v>1065.79</v>
      </c>
    </row>
    <row r="247" spans="1:5" ht="17.399999999999999" x14ac:dyDescent="0.3">
      <c r="A247" s="3" t="s">
        <v>251</v>
      </c>
      <c r="B247" s="4">
        <v>1322.88</v>
      </c>
      <c r="C247" s="4">
        <v>800.93</v>
      </c>
      <c r="D247" s="5" t="s">
        <v>144</v>
      </c>
      <c r="E247" s="4">
        <v>1127.9000000000001</v>
      </c>
    </row>
    <row r="248" spans="1:5" ht="17.399999999999999" x14ac:dyDescent="0.3">
      <c r="A248" s="3" t="s">
        <v>252</v>
      </c>
      <c r="B248" s="4">
        <v>1360.25</v>
      </c>
      <c r="C248" s="4">
        <v>812.31</v>
      </c>
      <c r="D248" s="5" t="s">
        <v>144</v>
      </c>
      <c r="E248" s="4">
        <v>1162.9000000000001</v>
      </c>
    </row>
    <row r="249" spans="1:5" ht="17.399999999999999" x14ac:dyDescent="0.3">
      <c r="A249" s="3" t="s">
        <v>253</v>
      </c>
      <c r="B249" s="4">
        <v>1361.09</v>
      </c>
      <c r="C249" s="4">
        <v>816.77</v>
      </c>
      <c r="D249" s="5" t="s">
        <v>144</v>
      </c>
      <c r="E249" s="4">
        <v>1163.56</v>
      </c>
    </row>
    <row r="250" spans="1:5" ht="17.399999999999999" x14ac:dyDescent="0.3">
      <c r="A250" s="3" t="s">
        <v>254</v>
      </c>
      <c r="B250" s="4">
        <v>1352.47</v>
      </c>
      <c r="C250" s="4">
        <v>816.62</v>
      </c>
      <c r="D250" s="5" t="s">
        <v>144</v>
      </c>
      <c r="E250" s="4">
        <v>1154.45</v>
      </c>
    </row>
    <row r="251" spans="1:5" ht="17.399999999999999" x14ac:dyDescent="0.3">
      <c r="A251" s="3" t="s">
        <v>255</v>
      </c>
      <c r="B251" s="4">
        <v>1333.28</v>
      </c>
      <c r="C251" s="4">
        <v>811.77</v>
      </c>
      <c r="D251" s="5" t="s">
        <v>144</v>
      </c>
      <c r="E251" s="4">
        <v>1133.96</v>
      </c>
    </row>
    <row r="252" spans="1:5" ht="17.399999999999999" x14ac:dyDescent="0.3">
      <c r="A252" s="3" t="s">
        <v>256</v>
      </c>
      <c r="B252" s="4">
        <v>1319.59</v>
      </c>
      <c r="C252" s="4">
        <v>801.97</v>
      </c>
      <c r="D252" s="5" t="s">
        <v>144</v>
      </c>
      <c r="E252" s="4">
        <v>1119.5999999999999</v>
      </c>
    </row>
    <row r="253" spans="1:5" ht="17.399999999999999" x14ac:dyDescent="0.3">
      <c r="A253" s="3" t="s">
        <v>257</v>
      </c>
      <c r="B253" s="4">
        <v>1367.77</v>
      </c>
      <c r="C253" s="4">
        <v>818.15</v>
      </c>
      <c r="D253" s="5" t="s">
        <v>144</v>
      </c>
      <c r="E253" s="4">
        <v>1168.32</v>
      </c>
    </row>
    <row r="254" spans="1:5" ht="17.399999999999999" x14ac:dyDescent="0.3">
      <c r="A254" s="3" t="s">
        <v>258</v>
      </c>
      <c r="B254" s="4">
        <v>1441.84</v>
      </c>
      <c r="C254" s="4">
        <v>863.83</v>
      </c>
      <c r="D254" s="5" t="s">
        <v>144</v>
      </c>
      <c r="E254" s="4">
        <v>1242.3499999999999</v>
      </c>
    </row>
    <row r="255" spans="1:5" ht="17.399999999999999" x14ac:dyDescent="0.3">
      <c r="A255" s="3" t="s">
        <v>259</v>
      </c>
      <c r="B255" s="4">
        <v>1463.22</v>
      </c>
      <c r="C255" s="4">
        <v>878.27</v>
      </c>
      <c r="D255" s="5" t="s">
        <v>144</v>
      </c>
      <c r="E255" s="4">
        <v>1263.3599999999999</v>
      </c>
    </row>
    <row r="256" spans="1:5" ht="17.399999999999999" x14ac:dyDescent="0.3">
      <c r="A256" s="3" t="s">
        <v>260</v>
      </c>
      <c r="B256" s="4">
        <v>1513.27</v>
      </c>
      <c r="C256" s="4">
        <v>897.28</v>
      </c>
      <c r="D256" s="5" t="s">
        <v>144</v>
      </c>
      <c r="E256" s="4">
        <v>1312.63</v>
      </c>
    </row>
    <row r="257" spans="1:5" ht="17.399999999999999" x14ac:dyDescent="0.3">
      <c r="A257" s="3" t="s">
        <v>261</v>
      </c>
      <c r="B257" s="4">
        <v>1534.52</v>
      </c>
      <c r="C257" s="4">
        <v>905.6</v>
      </c>
      <c r="D257" s="5" t="s">
        <v>144</v>
      </c>
      <c r="E257" s="4">
        <v>1332.74</v>
      </c>
    </row>
    <row r="258" spans="1:5" ht="17.399999999999999" x14ac:dyDescent="0.3">
      <c r="A258" s="3" t="s">
        <v>262</v>
      </c>
      <c r="B258" s="4">
        <v>1541.51</v>
      </c>
      <c r="C258" s="4">
        <v>906.4</v>
      </c>
      <c r="D258" s="5" t="s">
        <v>144</v>
      </c>
      <c r="E258" s="4">
        <v>1338.81</v>
      </c>
    </row>
    <row r="259" spans="1:5" ht="17.399999999999999" x14ac:dyDescent="0.3">
      <c r="A259" s="3" t="s">
        <v>263</v>
      </c>
      <c r="B259" s="4">
        <v>1577.33</v>
      </c>
      <c r="C259" s="4">
        <v>913.94</v>
      </c>
      <c r="D259" s="5" t="s">
        <v>144</v>
      </c>
      <c r="E259" s="4">
        <v>1374.36</v>
      </c>
    </row>
    <row r="260" spans="1:5" ht="17.399999999999999" x14ac:dyDescent="0.3">
      <c r="A260" s="3" t="s">
        <v>264</v>
      </c>
      <c r="B260" s="4">
        <v>1629.26</v>
      </c>
      <c r="C260" s="4">
        <v>932.17</v>
      </c>
      <c r="D260" s="5" t="s">
        <v>144</v>
      </c>
      <c r="E260" s="4">
        <v>1425.54</v>
      </c>
    </row>
    <row r="261" spans="1:5" ht="17.399999999999999" x14ac:dyDescent="0.3">
      <c r="A261" s="3" t="s">
        <v>265</v>
      </c>
      <c r="B261" s="4">
        <v>1645.75</v>
      </c>
      <c r="C261" s="4">
        <v>940.89</v>
      </c>
      <c r="D261" s="5" t="s">
        <v>144</v>
      </c>
      <c r="E261" s="4">
        <v>1440.54</v>
      </c>
    </row>
    <row r="262" spans="1:5" ht="17.399999999999999" x14ac:dyDescent="0.3">
      <c r="A262" s="3" t="s">
        <v>266</v>
      </c>
      <c r="B262" s="4">
        <v>1642.68</v>
      </c>
      <c r="C262" s="4">
        <v>942.96</v>
      </c>
      <c r="D262" s="5" t="s">
        <v>144</v>
      </c>
      <c r="E262" s="4">
        <v>1437.17</v>
      </c>
    </row>
    <row r="263" spans="1:5" ht="17.399999999999999" x14ac:dyDescent="0.3">
      <c r="A263" s="3" t="s">
        <v>267</v>
      </c>
      <c r="B263" s="4">
        <v>1712.32</v>
      </c>
      <c r="C263" s="4">
        <v>993.02</v>
      </c>
      <c r="D263" s="5" t="s">
        <v>144</v>
      </c>
      <c r="E263" s="4">
        <v>1509.29</v>
      </c>
    </row>
    <row r="264" spans="1:5" ht="17.399999999999999" x14ac:dyDescent="0.3">
      <c r="A264" s="3" t="s">
        <v>268</v>
      </c>
      <c r="B264" s="4">
        <v>1737.39</v>
      </c>
      <c r="C264" s="4">
        <v>1087.94</v>
      </c>
      <c r="D264" s="5" t="s">
        <v>144</v>
      </c>
      <c r="E264" s="4">
        <v>1549.72</v>
      </c>
    </row>
    <row r="265" spans="1:5" ht="17.399999999999999" x14ac:dyDescent="0.3">
      <c r="A265" s="3" t="s">
        <v>269</v>
      </c>
      <c r="B265" s="4">
        <v>1646.37</v>
      </c>
      <c r="C265" s="4">
        <v>1094.83</v>
      </c>
      <c r="D265" s="5" t="s">
        <v>144</v>
      </c>
      <c r="E265" s="4">
        <v>1468.9</v>
      </c>
    </row>
    <row r="266" spans="1:5" ht="17.399999999999999" x14ac:dyDescent="0.3">
      <c r="A266" s="3" t="s">
        <v>270</v>
      </c>
      <c r="B266" s="4">
        <v>1635.22</v>
      </c>
      <c r="C266" s="4">
        <v>1098.0999999999999</v>
      </c>
      <c r="D266" s="5" t="s">
        <v>144</v>
      </c>
      <c r="E266" s="4">
        <v>1453.53</v>
      </c>
    </row>
    <row r="267" spans="1:5" ht="17.399999999999999" x14ac:dyDescent="0.3">
      <c r="A267" s="3" t="s">
        <v>271</v>
      </c>
      <c r="B267" s="4">
        <v>1714.61</v>
      </c>
      <c r="C267" s="4">
        <v>1171.44</v>
      </c>
      <c r="D267" s="5" t="s">
        <v>144</v>
      </c>
      <c r="E267" s="4">
        <v>1536.64</v>
      </c>
    </row>
    <row r="268" spans="1:5" ht="17.399999999999999" x14ac:dyDescent="0.3">
      <c r="A268" s="3" t="s">
        <v>272</v>
      </c>
      <c r="B268" s="4">
        <v>1938.46</v>
      </c>
      <c r="C268" s="4">
        <v>1347.82</v>
      </c>
      <c r="D268" s="5" t="s">
        <v>144</v>
      </c>
      <c r="E268" s="4">
        <v>1826.93</v>
      </c>
    </row>
    <row r="269" spans="1:5" ht="17.399999999999999" x14ac:dyDescent="0.3">
      <c r="A269" s="3" t="s">
        <v>273</v>
      </c>
      <c r="B269" s="4">
        <v>1976.53</v>
      </c>
      <c r="C269" s="4">
        <v>1427.82</v>
      </c>
      <c r="D269" s="5" t="s">
        <v>144</v>
      </c>
      <c r="E269" s="4">
        <v>1906.42</v>
      </c>
    </row>
    <row r="270" spans="1:5" ht="17.399999999999999" x14ac:dyDescent="0.3">
      <c r="A270" s="3" t="s">
        <v>274</v>
      </c>
      <c r="B270" s="4">
        <v>1967.07</v>
      </c>
      <c r="C270" s="4">
        <v>1480.11</v>
      </c>
      <c r="D270" s="5" t="s">
        <v>144</v>
      </c>
      <c r="E270" s="4">
        <v>1964.28</v>
      </c>
    </row>
    <row r="271" spans="1:5" ht="17.399999999999999" x14ac:dyDescent="0.3">
      <c r="A271" s="3" t="s">
        <v>275</v>
      </c>
      <c r="B271" s="4">
        <v>2084</v>
      </c>
      <c r="C271" s="4">
        <v>1601.77</v>
      </c>
      <c r="D271" s="5" t="s">
        <v>144</v>
      </c>
      <c r="E271" s="4">
        <v>2089.0300000000002</v>
      </c>
    </row>
    <row r="272" spans="1:5" ht="17.399999999999999" x14ac:dyDescent="0.3">
      <c r="A272" s="3" t="s">
        <v>276</v>
      </c>
      <c r="B272" s="4">
        <v>2029.99</v>
      </c>
      <c r="C272" s="4">
        <v>1686.55</v>
      </c>
      <c r="D272" s="5" t="s">
        <v>144</v>
      </c>
      <c r="E272" s="4">
        <v>2084.91</v>
      </c>
    </row>
    <row r="273" spans="1:5" ht="17.399999999999999" x14ac:dyDescent="0.3">
      <c r="A273" s="3" t="s">
        <v>277</v>
      </c>
      <c r="B273" s="4">
        <v>1792.19</v>
      </c>
      <c r="C273" s="4">
        <v>1639.49</v>
      </c>
      <c r="D273" s="5" t="s">
        <v>144</v>
      </c>
      <c r="E273" s="4">
        <v>1889.31</v>
      </c>
    </row>
    <row r="274" spans="1:5" ht="17.399999999999999" x14ac:dyDescent="0.3">
      <c r="A274" s="3" t="s">
        <v>278</v>
      </c>
      <c r="B274" s="4">
        <v>1730</v>
      </c>
      <c r="C274" s="4">
        <v>1620.15</v>
      </c>
      <c r="D274" s="5" t="s">
        <v>144</v>
      </c>
      <c r="E274" s="4">
        <v>1850.2</v>
      </c>
    </row>
    <row r="275" spans="1:5" ht="17.399999999999999" x14ac:dyDescent="0.3">
      <c r="A275" s="3" t="s">
        <v>279</v>
      </c>
      <c r="B275" s="4">
        <v>1666.65</v>
      </c>
      <c r="C275" s="4">
        <v>1598.07</v>
      </c>
      <c r="D275" s="5" t="s">
        <v>144</v>
      </c>
      <c r="E275" s="4">
        <v>1838.34</v>
      </c>
    </row>
    <row r="276" spans="1:5" ht="17.399999999999999" x14ac:dyDescent="0.3">
      <c r="A276" s="3" t="s">
        <v>280</v>
      </c>
      <c r="B276" s="4">
        <v>1650.32</v>
      </c>
      <c r="C276" s="4">
        <v>1601.69</v>
      </c>
      <c r="D276" s="5" t="s">
        <v>144</v>
      </c>
      <c r="E276" s="4">
        <v>1879.15</v>
      </c>
    </row>
    <row r="277" spans="1:5" ht="17.399999999999999" x14ac:dyDescent="0.3">
      <c r="A277" s="3" t="s">
        <v>281</v>
      </c>
      <c r="B277" s="4">
        <v>1563.68</v>
      </c>
      <c r="C277" s="4">
        <v>1552.55</v>
      </c>
      <c r="D277" s="5" t="s">
        <v>144</v>
      </c>
      <c r="E277" s="4">
        <v>1783.21</v>
      </c>
    </row>
    <row r="278" spans="1:5" ht="17.399999999999999" x14ac:dyDescent="0.3">
      <c r="A278" s="3" t="s">
        <v>282</v>
      </c>
      <c r="B278" s="4">
        <v>1562.93</v>
      </c>
      <c r="C278" s="4">
        <v>1495.25</v>
      </c>
      <c r="D278" s="5" t="s">
        <v>144</v>
      </c>
      <c r="E278" s="4">
        <v>1675.37</v>
      </c>
    </row>
    <row r="279" spans="1:5" ht="17.399999999999999" x14ac:dyDescent="0.3">
      <c r="A279" s="3" t="s">
        <v>283</v>
      </c>
      <c r="B279" s="4">
        <v>1578.49</v>
      </c>
      <c r="C279" s="4">
        <v>1464.42</v>
      </c>
      <c r="D279" s="5" t="s">
        <v>144</v>
      </c>
      <c r="E279" s="4">
        <v>1606.41</v>
      </c>
    </row>
    <row r="280" spans="1:5" ht="17.399999999999999" x14ac:dyDescent="0.3">
      <c r="A280" s="3" t="s">
        <v>284</v>
      </c>
      <c r="B280" s="4">
        <v>1592.25</v>
      </c>
      <c r="C280" s="4">
        <v>1426.45</v>
      </c>
      <c r="D280" s="5" t="s">
        <v>144</v>
      </c>
      <c r="E280" s="4">
        <v>1539.72</v>
      </c>
    </row>
    <row r="281" spans="1:5" ht="17.399999999999999" x14ac:dyDescent="0.3">
      <c r="A281" s="3" t="s">
        <v>285</v>
      </c>
      <c r="B281" s="4">
        <v>1640.95</v>
      </c>
      <c r="C281" s="4">
        <v>1403.77</v>
      </c>
      <c r="D281" s="5" t="s">
        <v>144</v>
      </c>
      <c r="E281" s="4">
        <v>1535.7</v>
      </c>
    </row>
    <row r="282" spans="1:5" ht="17.399999999999999" x14ac:dyDescent="0.3">
      <c r="A282" s="3" t="s">
        <v>286</v>
      </c>
      <c r="B282" s="4">
        <v>1628.81</v>
      </c>
      <c r="C282" s="4">
        <v>1378.34</v>
      </c>
      <c r="D282" s="5" t="s">
        <v>144</v>
      </c>
      <c r="E282" s="4">
        <v>1471.97</v>
      </c>
    </row>
    <row r="283" spans="1:5" ht="17.399999999999999" x14ac:dyDescent="0.3">
      <c r="A283" s="3" t="s">
        <v>287</v>
      </c>
      <c r="B283" s="4">
        <v>1580.64</v>
      </c>
      <c r="C283" s="4">
        <v>1336.37</v>
      </c>
      <c r="D283" s="5" t="s">
        <v>144</v>
      </c>
      <c r="E283" s="4">
        <v>1394.48</v>
      </c>
    </row>
    <row r="284" spans="1:5" ht="17.399999999999999" x14ac:dyDescent="0.3">
      <c r="A284" s="3" t="s">
        <v>288</v>
      </c>
      <c r="B284" s="4">
        <v>1585.48</v>
      </c>
      <c r="C284" s="4">
        <v>1317.58</v>
      </c>
      <c r="D284" s="5" t="s">
        <v>144</v>
      </c>
      <c r="E284" s="4">
        <v>1396.48</v>
      </c>
    </row>
    <row r="285" spans="1:5" ht="17.399999999999999" x14ac:dyDescent="0.3">
      <c r="A285" s="3" t="s">
        <v>289</v>
      </c>
      <c r="B285" s="4">
        <v>1716.76</v>
      </c>
      <c r="C285" s="4">
        <v>1339.56</v>
      </c>
      <c r="D285" s="5" t="s">
        <v>144</v>
      </c>
      <c r="E285" s="4">
        <v>1573.16</v>
      </c>
    </row>
    <row r="286" spans="1:5" ht="17.399999999999999" x14ac:dyDescent="0.3">
      <c r="A286" s="3" t="s">
        <v>290</v>
      </c>
      <c r="B286" s="4">
        <v>1769.15</v>
      </c>
      <c r="C286" s="4">
        <v>1389.13</v>
      </c>
      <c r="D286" s="5" t="s">
        <v>144</v>
      </c>
      <c r="E286" s="4">
        <v>1666.53</v>
      </c>
    </row>
    <row r="287" spans="1:5" ht="17.399999999999999" x14ac:dyDescent="0.3">
      <c r="A287" s="3" t="s">
        <v>291</v>
      </c>
      <c r="B287" s="4">
        <v>1775.89</v>
      </c>
      <c r="C287" s="4">
        <v>1432.94</v>
      </c>
      <c r="D287" s="5" t="s">
        <v>144</v>
      </c>
      <c r="E287" s="4">
        <v>1690.31</v>
      </c>
    </row>
    <row r="288" spans="1:5" ht="17.399999999999999" x14ac:dyDescent="0.3">
      <c r="A288" s="3" t="s">
        <v>292</v>
      </c>
      <c r="B288" s="4">
        <v>1684.05</v>
      </c>
      <c r="C288" s="4">
        <v>1426.33</v>
      </c>
      <c r="D288" s="5" t="s">
        <v>144</v>
      </c>
      <c r="E288" s="4">
        <v>1628.22</v>
      </c>
    </row>
    <row r="289" spans="1:5" ht="17.399999999999999" x14ac:dyDescent="0.3">
      <c r="A289" s="3" t="s">
        <v>293</v>
      </c>
      <c r="B289" s="4">
        <v>1600.58</v>
      </c>
      <c r="C289" s="4">
        <v>1389.53</v>
      </c>
      <c r="D289" s="5" t="s">
        <v>144</v>
      </c>
      <c r="E289" s="4">
        <v>1526.31</v>
      </c>
    </row>
    <row r="290" spans="1:5" ht="17.399999999999999" x14ac:dyDescent="0.3">
      <c r="A290" s="3" t="s">
        <v>294</v>
      </c>
      <c r="B290" s="4">
        <v>1569.25</v>
      </c>
      <c r="C290" s="4">
        <v>1359.48</v>
      </c>
      <c r="D290" s="5" t="s">
        <v>144</v>
      </c>
      <c r="E290" s="4">
        <v>1480.07</v>
      </c>
    </row>
    <row r="291" spans="1:5" ht="17.399999999999999" x14ac:dyDescent="0.3">
      <c r="A291" s="3" t="s">
        <v>295</v>
      </c>
      <c r="B291" s="4">
        <v>1614.51</v>
      </c>
      <c r="C291" s="4">
        <v>1360.76</v>
      </c>
      <c r="D291" s="5" t="s">
        <v>144</v>
      </c>
      <c r="E291" s="4">
        <v>1517.75</v>
      </c>
    </row>
    <row r="292" spans="1:5" ht="17.399999999999999" x14ac:dyDescent="0.3">
      <c r="A292" s="3" t="s">
        <v>296</v>
      </c>
      <c r="B292" s="4">
        <v>1639.1</v>
      </c>
      <c r="C292" s="4">
        <v>1365.57</v>
      </c>
      <c r="D292" s="5" t="s">
        <v>144</v>
      </c>
      <c r="E292" s="4">
        <v>1538.97</v>
      </c>
    </row>
    <row r="293" spans="1:5" ht="17.399999999999999" x14ac:dyDescent="0.3">
      <c r="A293" s="3" t="s">
        <v>297</v>
      </c>
      <c r="B293" s="4">
        <v>1687.79</v>
      </c>
      <c r="C293" s="4">
        <v>1367.35</v>
      </c>
      <c r="D293" s="5" t="s">
        <v>144</v>
      </c>
      <c r="E293" s="4">
        <v>1557.77</v>
      </c>
    </row>
    <row r="294" spans="1:5" ht="17.399999999999999" x14ac:dyDescent="0.3">
      <c r="A294" s="3" t="s">
        <v>298</v>
      </c>
      <c r="B294" s="4">
        <v>1697.47</v>
      </c>
      <c r="C294" s="4">
        <v>1364.02</v>
      </c>
      <c r="D294" s="5" t="s">
        <v>144</v>
      </c>
      <c r="E294" s="4">
        <v>1539.59</v>
      </c>
    </row>
    <row r="295" spans="1:5" ht="17.399999999999999" x14ac:dyDescent="0.3">
      <c r="A295" s="3" t="s">
        <v>299</v>
      </c>
      <c r="B295" s="4">
        <v>1657.37</v>
      </c>
      <c r="C295" s="4">
        <v>1351.79</v>
      </c>
      <c r="D295" s="5" t="s">
        <v>144</v>
      </c>
      <c r="E295" s="4">
        <v>1487.54</v>
      </c>
    </row>
    <row r="296" spans="1:5" ht="17.399999999999999" x14ac:dyDescent="0.3">
      <c r="A296" s="3" t="s">
        <v>300</v>
      </c>
      <c r="B296" s="4">
        <v>1707.13</v>
      </c>
      <c r="C296" s="4">
        <v>1352.85</v>
      </c>
      <c r="D296" s="5" t="s">
        <v>144</v>
      </c>
      <c r="E296" s="4">
        <v>1542.46</v>
      </c>
    </row>
    <row r="297" spans="1:5" ht="17.399999999999999" x14ac:dyDescent="0.3">
      <c r="A297" s="3" t="s">
        <v>301</v>
      </c>
      <c r="B297" s="4">
        <v>1691.28</v>
      </c>
      <c r="C297" s="4">
        <v>1350.52</v>
      </c>
      <c r="D297" s="5" t="s">
        <v>144</v>
      </c>
      <c r="E297" s="4">
        <v>1528.85</v>
      </c>
    </row>
    <row r="298" spans="1:5" ht="17.399999999999999" x14ac:dyDescent="0.3">
      <c r="A298" s="3" t="s">
        <v>302</v>
      </c>
      <c r="B298" s="4">
        <v>1622.2</v>
      </c>
      <c r="C298" s="4">
        <v>1331.99</v>
      </c>
      <c r="D298" s="5" t="s">
        <v>144</v>
      </c>
      <c r="E298" s="4">
        <v>1458.22</v>
      </c>
    </row>
    <row r="299" spans="1:5" ht="17.399999999999999" x14ac:dyDescent="0.3">
      <c r="A299" s="3" t="s">
        <v>303</v>
      </c>
      <c r="B299" s="4">
        <v>1591.34</v>
      </c>
      <c r="C299" s="4">
        <v>1310.04</v>
      </c>
      <c r="D299" s="5" t="s">
        <v>144</v>
      </c>
      <c r="E299" s="4">
        <v>1421.44</v>
      </c>
    </row>
    <row r="300" spans="1:5" ht="17.399999999999999" x14ac:dyDescent="0.3">
      <c r="A300" s="3" t="s">
        <v>304</v>
      </c>
      <c r="B300" s="4">
        <v>1628.29</v>
      </c>
      <c r="C300" s="4">
        <v>1309.76</v>
      </c>
      <c r="D300" s="5" t="s">
        <v>144</v>
      </c>
      <c r="E300" s="4">
        <v>1461.04</v>
      </c>
    </row>
    <row r="301" spans="1:5" ht="17.399999999999999" x14ac:dyDescent="0.3">
      <c r="A301" s="3" t="s">
        <v>305</v>
      </c>
      <c r="B301" s="4">
        <v>1653.64</v>
      </c>
      <c r="C301" s="4">
        <v>1312.61</v>
      </c>
      <c r="D301" s="5" t="s">
        <v>144</v>
      </c>
      <c r="E301" s="4">
        <v>1497.25</v>
      </c>
    </row>
    <row r="302" spans="1:5" ht="17.399999999999999" x14ac:dyDescent="0.3">
      <c r="A302" s="3" t="s">
        <v>306</v>
      </c>
      <c r="B302" s="4">
        <v>1709.29</v>
      </c>
      <c r="C302" s="4">
        <v>1327.91</v>
      </c>
      <c r="D302" s="5" t="s">
        <v>144</v>
      </c>
      <c r="E302" s="4">
        <v>1563.53</v>
      </c>
    </row>
    <row r="303" spans="1:5" ht="17.399999999999999" x14ac:dyDescent="0.3">
      <c r="A303" s="3" t="s">
        <v>307</v>
      </c>
      <c r="B303" s="4">
        <v>1728.26</v>
      </c>
      <c r="C303" s="4">
        <v>1341.41</v>
      </c>
      <c r="D303" s="5" t="s">
        <v>144</v>
      </c>
      <c r="E303" s="4">
        <v>1594.01</v>
      </c>
    </row>
    <row r="304" spans="1:5" ht="17.399999999999999" x14ac:dyDescent="0.3">
      <c r="A304" s="3" t="s">
        <v>308</v>
      </c>
      <c r="B304" s="4">
        <v>1688.93</v>
      </c>
      <c r="C304" s="4">
        <v>1332.88</v>
      </c>
      <c r="D304" s="5" t="s">
        <v>144</v>
      </c>
      <c r="E304" s="4">
        <v>1555.03</v>
      </c>
    </row>
    <row r="305" spans="1:5" ht="17.399999999999999" x14ac:dyDescent="0.3">
      <c r="A305" s="3" t="s">
        <v>309</v>
      </c>
      <c r="B305" s="4">
        <v>1646.69</v>
      </c>
      <c r="C305" s="4">
        <v>1317.01</v>
      </c>
      <c r="D305" s="5" t="s">
        <v>144</v>
      </c>
      <c r="E305" s="4">
        <v>1513.21</v>
      </c>
    </row>
    <row r="306" spans="1:5" ht="17.399999999999999" x14ac:dyDescent="0.3">
      <c r="A306" s="3" t="s">
        <v>310</v>
      </c>
      <c r="B306" s="4">
        <v>1636.45</v>
      </c>
      <c r="C306" s="4">
        <v>1305.96</v>
      </c>
      <c r="D306" s="5" t="s">
        <v>144</v>
      </c>
      <c r="E306" s="4">
        <v>1502.15</v>
      </c>
    </row>
    <row r="307" spans="1:5" ht="17.399999999999999" x14ac:dyDescent="0.3">
      <c r="A307" s="6" t="s">
        <v>311</v>
      </c>
      <c r="B307" s="4">
        <v>1642.08</v>
      </c>
      <c r="C307" s="4">
        <v>1296.1099999999999</v>
      </c>
      <c r="D307" s="5" t="s">
        <v>144</v>
      </c>
      <c r="E307" s="4">
        <v>1505.43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B7C2-3BFC-4A00-93FD-C00A78BC0C8A}">
  <dimension ref="A1:J307"/>
  <sheetViews>
    <sheetView workbookViewId="0">
      <selection activeCell="B12" sqref="B12"/>
    </sheetView>
  </sheetViews>
  <sheetFormatPr defaultRowHeight="18" x14ac:dyDescent="0.35"/>
  <cols>
    <col min="1" max="5" width="18.77734375" style="7" customWidth="1"/>
    <col min="6" max="6" width="23.44140625" style="8" customWidth="1"/>
    <col min="7" max="8" width="17.77734375" customWidth="1"/>
    <col min="9" max="10" width="17.88671875" customWidth="1"/>
  </cols>
  <sheetData>
    <row r="1" spans="1:10" ht="17.399999999999999" x14ac:dyDescent="0.3">
      <c r="A1" s="10" t="s">
        <v>312</v>
      </c>
      <c r="B1" s="9" t="s">
        <v>0</v>
      </c>
      <c r="C1" s="10" t="s">
        <v>313</v>
      </c>
      <c r="D1" s="10" t="s">
        <v>314</v>
      </c>
      <c r="E1" s="10" t="s">
        <v>315</v>
      </c>
      <c r="F1" s="10" t="s">
        <v>316</v>
      </c>
      <c r="G1" s="10" t="s">
        <v>1</v>
      </c>
      <c r="H1" s="10" t="s">
        <v>2</v>
      </c>
      <c r="I1" s="10" t="s">
        <v>3</v>
      </c>
      <c r="J1" s="10" t="s">
        <v>4</v>
      </c>
    </row>
    <row r="2" spans="1:10" ht="17.399999999999999" x14ac:dyDescent="0.3">
      <c r="A2" s="10">
        <v>1</v>
      </c>
      <c r="B2" s="10" t="s">
        <v>5</v>
      </c>
      <c r="C2" s="10">
        <v>2000</v>
      </c>
      <c r="D2" s="10">
        <v>1</v>
      </c>
      <c r="E2" s="10" t="str">
        <f t="shared" ref="E2:E65" si="0">IF(D2=1,"January",IF(D2=2,"February",IF(D2=3,"March",IF(D2=4,"April",IF(D2=5,"May",IF(D2=6,"June",IF(D2=7,"July",IF(D2=8,"August",IF(D2=9,"September",IF(D2=10,"October",IF(D2=11,"November",IF(D2=12,"December"))))))))))))</f>
        <v>January</v>
      </c>
      <c r="F2" s="11" t="str">
        <f>E2&amp;" "&amp;C2</f>
        <v>January 2000</v>
      </c>
      <c r="G2" s="4">
        <v>1220.3399999999999</v>
      </c>
      <c r="H2" s="4">
        <v>548.91999999999996</v>
      </c>
      <c r="I2" s="4">
        <v>515.39</v>
      </c>
      <c r="J2" s="4">
        <v>583.35</v>
      </c>
    </row>
    <row r="3" spans="1:10" ht="17.399999999999999" x14ac:dyDescent="0.3">
      <c r="A3" s="10">
        <v>2</v>
      </c>
      <c r="B3" s="10" t="s">
        <v>6</v>
      </c>
      <c r="C3" s="10">
        <v>2000</v>
      </c>
      <c r="D3" s="10">
        <v>2</v>
      </c>
      <c r="E3" s="10" t="str">
        <f t="shared" si="0"/>
        <v>February</v>
      </c>
      <c r="F3" s="11" t="str">
        <f t="shared" ref="F3:F66" si="1">E3&amp;" "&amp;C3</f>
        <v>February 2000</v>
      </c>
      <c r="G3" s="4">
        <v>1214</v>
      </c>
      <c r="H3" s="4">
        <v>545.86</v>
      </c>
      <c r="I3" s="4">
        <v>512.97</v>
      </c>
      <c r="J3" s="4">
        <v>578.77</v>
      </c>
    </row>
    <row r="4" spans="1:10" ht="17.399999999999999" x14ac:dyDescent="0.3">
      <c r="A4" s="10">
        <v>3</v>
      </c>
      <c r="B4" s="10" t="s">
        <v>7</v>
      </c>
      <c r="C4" s="10">
        <v>2000</v>
      </c>
      <c r="D4" s="10">
        <v>3</v>
      </c>
      <c r="E4" s="10" t="str">
        <f t="shared" si="0"/>
        <v>March</v>
      </c>
      <c r="F4" s="11" t="str">
        <f t="shared" si="1"/>
        <v>March 2000</v>
      </c>
      <c r="G4" s="4">
        <v>1212.51</v>
      </c>
      <c r="H4" s="4">
        <v>545.01</v>
      </c>
      <c r="I4" s="4">
        <v>512.77</v>
      </c>
      <c r="J4" s="4">
        <v>578.12</v>
      </c>
    </row>
    <row r="5" spans="1:10" ht="17.399999999999999" x14ac:dyDescent="0.3">
      <c r="A5" s="10">
        <v>4</v>
      </c>
      <c r="B5" s="10" t="s">
        <v>8</v>
      </c>
      <c r="C5" s="10">
        <v>2000</v>
      </c>
      <c r="D5" s="10">
        <v>4</v>
      </c>
      <c r="E5" s="10" t="str">
        <f t="shared" si="0"/>
        <v>April</v>
      </c>
      <c r="F5" s="11" t="str">
        <f t="shared" si="1"/>
        <v>April 2000</v>
      </c>
      <c r="G5" s="4">
        <v>1190.17</v>
      </c>
      <c r="H5" s="4">
        <v>502.68</v>
      </c>
      <c r="I5" s="4">
        <v>486.61</v>
      </c>
      <c r="J5" s="4">
        <v>566.99</v>
      </c>
    </row>
    <row r="6" spans="1:10" ht="17.399999999999999" x14ac:dyDescent="0.3">
      <c r="A6" s="10">
        <v>5</v>
      </c>
      <c r="B6" s="10" t="s">
        <v>9</v>
      </c>
      <c r="C6" s="10">
        <v>2000</v>
      </c>
      <c r="D6" s="10">
        <v>5</v>
      </c>
      <c r="E6" s="10" t="str">
        <f t="shared" si="0"/>
        <v>May</v>
      </c>
      <c r="F6" s="11" t="str">
        <f t="shared" si="1"/>
        <v>May 2000</v>
      </c>
      <c r="G6" s="4">
        <v>1187.77</v>
      </c>
      <c r="H6" s="4">
        <v>482.54</v>
      </c>
      <c r="I6" s="4">
        <v>472.36</v>
      </c>
      <c r="J6" s="4">
        <v>548.97</v>
      </c>
    </row>
    <row r="7" spans="1:10" ht="17.399999999999999" x14ac:dyDescent="0.3">
      <c r="A7" s="10">
        <v>6</v>
      </c>
      <c r="B7" s="10" t="s">
        <v>10</v>
      </c>
      <c r="C7" s="10">
        <v>2000</v>
      </c>
      <c r="D7" s="10">
        <v>6</v>
      </c>
      <c r="E7" s="10" t="str">
        <f t="shared" si="0"/>
        <v>June</v>
      </c>
      <c r="F7" s="11" t="str">
        <f t="shared" si="1"/>
        <v>June 2000</v>
      </c>
      <c r="G7" s="4">
        <v>1246.45</v>
      </c>
      <c r="H7" s="4">
        <v>520</v>
      </c>
      <c r="I7" s="4">
        <v>512.03</v>
      </c>
      <c r="J7" s="4">
        <v>584.16999999999996</v>
      </c>
    </row>
    <row r="8" spans="1:10" ht="17.399999999999999" x14ac:dyDescent="0.3">
      <c r="A8" s="10">
        <v>7</v>
      </c>
      <c r="B8" s="10" t="s">
        <v>11</v>
      </c>
      <c r="C8" s="10">
        <v>2000</v>
      </c>
      <c r="D8" s="10">
        <v>7</v>
      </c>
      <c r="E8" s="10" t="str">
        <f t="shared" si="0"/>
        <v>July</v>
      </c>
      <c r="F8" s="11" t="str">
        <f t="shared" si="1"/>
        <v>July 2000</v>
      </c>
      <c r="G8" s="4">
        <v>1244.3800000000001</v>
      </c>
      <c r="H8" s="4">
        <v>520.24</v>
      </c>
      <c r="I8" s="4">
        <v>512.11</v>
      </c>
      <c r="J8" s="4">
        <v>581.66</v>
      </c>
    </row>
    <row r="9" spans="1:10" ht="17.399999999999999" x14ac:dyDescent="0.3">
      <c r="A9" s="10">
        <v>8</v>
      </c>
      <c r="B9" s="10" t="s">
        <v>12</v>
      </c>
      <c r="C9" s="10">
        <v>2000</v>
      </c>
      <c r="D9" s="10">
        <v>8</v>
      </c>
      <c r="E9" s="10" t="str">
        <f t="shared" si="0"/>
        <v>August</v>
      </c>
      <c r="F9" s="11" t="str">
        <f t="shared" si="1"/>
        <v>August 2000</v>
      </c>
      <c r="G9" s="4">
        <v>1275.6500000000001</v>
      </c>
      <c r="H9" s="4">
        <v>553.57000000000005</v>
      </c>
      <c r="I9" s="4">
        <v>545.72</v>
      </c>
      <c r="J9" s="4">
        <v>618.67999999999995</v>
      </c>
    </row>
    <row r="10" spans="1:10" ht="17.399999999999999" x14ac:dyDescent="0.3">
      <c r="A10" s="10">
        <v>9</v>
      </c>
      <c r="B10" s="10" t="s">
        <v>13</v>
      </c>
      <c r="C10" s="10">
        <v>2000</v>
      </c>
      <c r="D10" s="10">
        <v>9</v>
      </c>
      <c r="E10" s="10" t="str">
        <f t="shared" si="0"/>
        <v>September</v>
      </c>
      <c r="F10" s="11" t="str">
        <f t="shared" si="1"/>
        <v>September 2000</v>
      </c>
      <c r="G10" s="4">
        <v>1306.92</v>
      </c>
      <c r="H10" s="4">
        <v>582.17999999999995</v>
      </c>
      <c r="I10" s="4">
        <v>574.61</v>
      </c>
      <c r="J10" s="4">
        <v>648.05999999999995</v>
      </c>
    </row>
    <row r="11" spans="1:10" ht="17.399999999999999" x14ac:dyDescent="0.3">
      <c r="A11" s="10">
        <v>10</v>
      </c>
      <c r="B11" s="10" t="s">
        <v>14</v>
      </c>
      <c r="C11" s="10">
        <v>2000</v>
      </c>
      <c r="D11" s="10">
        <v>10</v>
      </c>
      <c r="E11" s="10" t="str">
        <f t="shared" si="0"/>
        <v>October</v>
      </c>
      <c r="F11" s="11" t="str">
        <f t="shared" si="1"/>
        <v>October 2000</v>
      </c>
      <c r="G11" s="4">
        <v>1306.1500000000001</v>
      </c>
      <c r="H11" s="4">
        <v>630.34</v>
      </c>
      <c r="I11" s="4">
        <v>624.39</v>
      </c>
      <c r="J11" s="4">
        <v>692.18</v>
      </c>
    </row>
    <row r="12" spans="1:10" ht="17.399999999999999" x14ac:dyDescent="0.3">
      <c r="A12" s="10">
        <v>11</v>
      </c>
      <c r="B12" s="10" t="s">
        <v>15</v>
      </c>
      <c r="C12" s="10">
        <v>2000</v>
      </c>
      <c r="D12" s="10">
        <v>11</v>
      </c>
      <c r="E12" s="10" t="str">
        <f t="shared" si="0"/>
        <v>November</v>
      </c>
      <c r="F12" s="11" t="str">
        <f t="shared" si="1"/>
        <v>November 2000</v>
      </c>
      <c r="G12" s="4">
        <v>1277.8599999999999</v>
      </c>
      <c r="H12" s="4">
        <v>644.26</v>
      </c>
      <c r="I12" s="4">
        <v>638.30999999999995</v>
      </c>
      <c r="J12" s="4">
        <v>689.9</v>
      </c>
    </row>
    <row r="13" spans="1:10" ht="17.399999999999999" x14ac:dyDescent="0.3">
      <c r="A13" s="10">
        <v>12</v>
      </c>
      <c r="B13" s="10" t="s">
        <v>16</v>
      </c>
      <c r="C13" s="10">
        <v>2000</v>
      </c>
      <c r="D13" s="10">
        <v>12</v>
      </c>
      <c r="E13" s="10" t="str">
        <f t="shared" si="0"/>
        <v>December</v>
      </c>
      <c r="F13" s="11" t="str">
        <f t="shared" si="1"/>
        <v>December 2000</v>
      </c>
      <c r="G13" s="4">
        <v>1298.02</v>
      </c>
      <c r="H13" s="4">
        <v>639.29</v>
      </c>
      <c r="I13" s="4">
        <v>631.75</v>
      </c>
      <c r="J13" s="4">
        <v>682.46</v>
      </c>
    </row>
    <row r="14" spans="1:10" ht="17.399999999999999" x14ac:dyDescent="0.3">
      <c r="A14" s="10">
        <v>13</v>
      </c>
      <c r="B14" s="10" t="s">
        <v>17</v>
      </c>
      <c r="C14" s="10">
        <v>2001</v>
      </c>
      <c r="D14" s="10">
        <v>1</v>
      </c>
      <c r="E14" s="10" t="str">
        <f t="shared" si="0"/>
        <v>January</v>
      </c>
      <c r="F14" s="11" t="str">
        <f t="shared" si="1"/>
        <v>January 2001</v>
      </c>
      <c r="G14" s="4">
        <v>1287.02</v>
      </c>
      <c r="H14" s="4">
        <v>613.6</v>
      </c>
      <c r="I14" s="4">
        <v>606.52</v>
      </c>
      <c r="J14" s="4">
        <v>660.99</v>
      </c>
    </row>
    <row r="15" spans="1:10" ht="17.399999999999999" x14ac:dyDescent="0.3">
      <c r="A15" s="10">
        <v>14</v>
      </c>
      <c r="B15" s="10" t="s">
        <v>18</v>
      </c>
      <c r="C15" s="10">
        <v>2001</v>
      </c>
      <c r="D15" s="10">
        <v>2</v>
      </c>
      <c r="E15" s="10" t="str">
        <f t="shared" si="0"/>
        <v>February</v>
      </c>
      <c r="F15" s="11" t="str">
        <f t="shared" si="1"/>
        <v>February 2001</v>
      </c>
      <c r="G15" s="4">
        <v>1285.3399999999999</v>
      </c>
      <c r="H15" s="4">
        <v>611.36</v>
      </c>
      <c r="I15" s="4">
        <v>606.37</v>
      </c>
      <c r="J15" s="4">
        <v>658.18</v>
      </c>
    </row>
    <row r="16" spans="1:10" ht="17.399999999999999" x14ac:dyDescent="0.3">
      <c r="A16" s="10">
        <v>15</v>
      </c>
      <c r="B16" s="10" t="s">
        <v>19</v>
      </c>
      <c r="C16" s="10">
        <v>2001</v>
      </c>
      <c r="D16" s="10">
        <v>3</v>
      </c>
      <c r="E16" s="10" t="str">
        <f t="shared" si="0"/>
        <v>March</v>
      </c>
      <c r="F16" s="11" t="str">
        <f t="shared" si="1"/>
        <v>March 2001</v>
      </c>
      <c r="G16" s="4">
        <v>1284.8499999999999</v>
      </c>
      <c r="H16" s="4">
        <v>610.6</v>
      </c>
      <c r="I16" s="4">
        <v>605.98</v>
      </c>
      <c r="J16" s="4">
        <v>656.25</v>
      </c>
    </row>
    <row r="17" spans="1:10" ht="17.399999999999999" x14ac:dyDescent="0.3">
      <c r="A17" s="10">
        <v>16</v>
      </c>
      <c r="B17" s="10" t="s">
        <v>20</v>
      </c>
      <c r="C17" s="10">
        <v>2001</v>
      </c>
      <c r="D17" s="10">
        <v>4</v>
      </c>
      <c r="E17" s="10" t="str">
        <f t="shared" si="0"/>
        <v>April</v>
      </c>
      <c r="F17" s="11" t="str">
        <f t="shared" si="1"/>
        <v>April 2001</v>
      </c>
      <c r="G17" s="4">
        <v>1294.67</v>
      </c>
      <c r="H17" s="4">
        <v>609.58000000000004</v>
      </c>
      <c r="I17" s="4">
        <v>605.75</v>
      </c>
      <c r="J17" s="4">
        <v>663.57</v>
      </c>
    </row>
    <row r="18" spans="1:10" ht="17.399999999999999" x14ac:dyDescent="0.3">
      <c r="A18" s="10">
        <v>17</v>
      </c>
      <c r="B18" s="10" t="s">
        <v>21</v>
      </c>
      <c r="C18" s="10">
        <v>2001</v>
      </c>
      <c r="D18" s="10">
        <v>5</v>
      </c>
      <c r="E18" s="10" t="str">
        <f t="shared" si="0"/>
        <v>May</v>
      </c>
      <c r="F18" s="11" t="str">
        <f t="shared" si="1"/>
        <v>May 2001</v>
      </c>
      <c r="G18" s="4">
        <v>1292.3399999999999</v>
      </c>
      <c r="H18" s="4">
        <v>593.58000000000004</v>
      </c>
      <c r="I18" s="4">
        <v>588.49</v>
      </c>
      <c r="J18" s="4">
        <v>645.4</v>
      </c>
    </row>
    <row r="19" spans="1:10" ht="17.399999999999999" x14ac:dyDescent="0.3">
      <c r="A19" s="10">
        <v>18</v>
      </c>
      <c r="B19" s="10" t="s">
        <v>22</v>
      </c>
      <c r="C19" s="10">
        <v>2001</v>
      </c>
      <c r="D19" s="10">
        <v>6</v>
      </c>
      <c r="E19" s="10" t="str">
        <f t="shared" si="0"/>
        <v>June</v>
      </c>
      <c r="F19" s="11" t="str">
        <f t="shared" si="1"/>
        <v>June 2001</v>
      </c>
      <c r="G19" s="4">
        <v>1301.1500000000001</v>
      </c>
      <c r="H19" s="4">
        <v>592.80999999999995</v>
      </c>
      <c r="I19" s="4">
        <v>587.79</v>
      </c>
      <c r="J19" s="4">
        <v>644.54999999999995</v>
      </c>
    </row>
    <row r="20" spans="1:10" ht="17.399999999999999" x14ac:dyDescent="0.3">
      <c r="A20" s="10">
        <v>19</v>
      </c>
      <c r="B20" s="10" t="s">
        <v>23</v>
      </c>
      <c r="C20" s="10">
        <v>2001</v>
      </c>
      <c r="D20" s="10">
        <v>7</v>
      </c>
      <c r="E20" s="10" t="str">
        <f t="shared" si="0"/>
        <v>July</v>
      </c>
      <c r="F20" s="11" t="str">
        <f t="shared" si="1"/>
        <v>July 2001</v>
      </c>
      <c r="G20" s="4">
        <v>1302.25</v>
      </c>
      <c r="H20" s="4">
        <v>592.29999999999995</v>
      </c>
      <c r="I20" s="4">
        <v>587.01</v>
      </c>
      <c r="J20" s="4">
        <v>651.61</v>
      </c>
    </row>
    <row r="21" spans="1:10" ht="17.399999999999999" x14ac:dyDescent="0.3">
      <c r="A21" s="10">
        <v>20</v>
      </c>
      <c r="B21" s="10" t="s">
        <v>24</v>
      </c>
      <c r="C21" s="10">
        <v>2001</v>
      </c>
      <c r="D21" s="10">
        <v>8</v>
      </c>
      <c r="E21" s="10" t="str">
        <f t="shared" si="0"/>
        <v>August</v>
      </c>
      <c r="F21" s="11" t="str">
        <f t="shared" si="1"/>
        <v>August 2001</v>
      </c>
      <c r="G21" s="4">
        <v>1291.8699999999999</v>
      </c>
      <c r="H21" s="4">
        <v>574.76</v>
      </c>
      <c r="I21" s="4">
        <v>564.99</v>
      </c>
      <c r="J21" s="4">
        <v>649.42999999999995</v>
      </c>
    </row>
    <row r="22" spans="1:10" ht="17.399999999999999" x14ac:dyDescent="0.3">
      <c r="A22" s="10">
        <v>21</v>
      </c>
      <c r="B22" s="10" t="s">
        <v>25</v>
      </c>
      <c r="C22" s="10">
        <v>2001</v>
      </c>
      <c r="D22" s="10">
        <v>9</v>
      </c>
      <c r="E22" s="10" t="str">
        <f t="shared" si="0"/>
        <v>September</v>
      </c>
      <c r="F22" s="11" t="str">
        <f t="shared" si="1"/>
        <v>September 2001</v>
      </c>
      <c r="G22" s="4">
        <v>1278.93</v>
      </c>
      <c r="H22" s="4">
        <v>567.45000000000005</v>
      </c>
      <c r="I22" s="4">
        <v>559.36</v>
      </c>
      <c r="J22" s="4">
        <v>650.29</v>
      </c>
    </row>
    <row r="23" spans="1:10" ht="17.399999999999999" x14ac:dyDescent="0.3">
      <c r="A23" s="10">
        <v>22</v>
      </c>
      <c r="B23" s="10" t="s">
        <v>26</v>
      </c>
      <c r="C23" s="10">
        <v>2001</v>
      </c>
      <c r="D23" s="10">
        <v>10</v>
      </c>
      <c r="E23" s="10" t="str">
        <f t="shared" si="0"/>
        <v>October</v>
      </c>
      <c r="F23" s="11" t="str">
        <f t="shared" si="1"/>
        <v>October 2001</v>
      </c>
      <c r="G23" s="4">
        <v>1273.23</v>
      </c>
      <c r="H23" s="4">
        <v>564.59</v>
      </c>
      <c r="I23" s="4">
        <v>556.79</v>
      </c>
      <c r="J23" s="4">
        <v>651.45000000000005</v>
      </c>
    </row>
    <row r="24" spans="1:10" ht="17.399999999999999" x14ac:dyDescent="0.3">
      <c r="A24" s="10">
        <v>23</v>
      </c>
      <c r="B24" s="10" t="s">
        <v>27</v>
      </c>
      <c r="C24" s="10">
        <v>2001</v>
      </c>
      <c r="D24" s="10">
        <v>11</v>
      </c>
      <c r="E24" s="10" t="str">
        <f t="shared" si="0"/>
        <v>November</v>
      </c>
      <c r="F24" s="11" t="str">
        <f t="shared" si="1"/>
        <v>November 2001</v>
      </c>
      <c r="G24" s="4">
        <v>1248.47</v>
      </c>
      <c r="H24" s="4">
        <v>532.03</v>
      </c>
      <c r="I24" s="4">
        <v>524.84</v>
      </c>
      <c r="J24" s="4">
        <v>618.03</v>
      </c>
    </row>
    <row r="25" spans="1:10" ht="17.399999999999999" x14ac:dyDescent="0.3">
      <c r="A25" s="10">
        <v>24</v>
      </c>
      <c r="B25" s="10" t="s">
        <v>28</v>
      </c>
      <c r="C25" s="10">
        <v>2001</v>
      </c>
      <c r="D25" s="10">
        <v>12</v>
      </c>
      <c r="E25" s="10" t="str">
        <f t="shared" si="0"/>
        <v>December</v>
      </c>
      <c r="F25" s="11" t="str">
        <f t="shared" si="1"/>
        <v>December 2001</v>
      </c>
      <c r="G25" s="4">
        <v>1219.8699999999999</v>
      </c>
      <c r="H25" s="4">
        <v>500.18</v>
      </c>
      <c r="I25" s="4">
        <v>493.54</v>
      </c>
      <c r="J25" s="4">
        <v>585.16999999999996</v>
      </c>
    </row>
    <row r="26" spans="1:10" ht="17.399999999999999" x14ac:dyDescent="0.3">
      <c r="A26" s="10">
        <v>25</v>
      </c>
      <c r="B26" s="10" t="s">
        <v>29</v>
      </c>
      <c r="C26" s="10">
        <v>2002</v>
      </c>
      <c r="D26" s="10">
        <v>1</v>
      </c>
      <c r="E26" s="10" t="str">
        <f t="shared" si="0"/>
        <v>January</v>
      </c>
      <c r="F26" s="11" t="str">
        <f t="shared" si="1"/>
        <v>January 2002</v>
      </c>
      <c r="G26" s="4">
        <v>1227.5</v>
      </c>
      <c r="H26" s="4">
        <v>509.85</v>
      </c>
      <c r="I26" s="4">
        <v>504.32</v>
      </c>
      <c r="J26" s="4">
        <v>597.91</v>
      </c>
    </row>
    <row r="27" spans="1:10" ht="17.399999999999999" x14ac:dyDescent="0.3">
      <c r="A27" s="10">
        <v>26</v>
      </c>
      <c r="B27" s="10" t="s">
        <v>30</v>
      </c>
      <c r="C27" s="10">
        <v>2002</v>
      </c>
      <c r="D27" s="10">
        <v>2</v>
      </c>
      <c r="E27" s="10" t="str">
        <f t="shared" si="0"/>
        <v>February</v>
      </c>
      <c r="F27" s="11" t="str">
        <f t="shared" si="1"/>
        <v>February 2002</v>
      </c>
      <c r="G27" s="4">
        <v>1225.43</v>
      </c>
      <c r="H27" s="4">
        <v>509.6</v>
      </c>
      <c r="I27" s="4">
        <v>505.34</v>
      </c>
      <c r="J27" s="4">
        <v>600.11</v>
      </c>
    </row>
    <row r="28" spans="1:10" ht="17.399999999999999" x14ac:dyDescent="0.3">
      <c r="A28" s="10">
        <v>27</v>
      </c>
      <c r="B28" s="10" t="s">
        <v>31</v>
      </c>
      <c r="C28" s="10">
        <v>2002</v>
      </c>
      <c r="D28" s="10">
        <v>3</v>
      </c>
      <c r="E28" s="10" t="str">
        <f t="shared" si="0"/>
        <v>March</v>
      </c>
      <c r="F28" s="11" t="str">
        <f t="shared" si="1"/>
        <v>March 2002</v>
      </c>
      <c r="G28" s="4">
        <v>1233.6199999999999</v>
      </c>
      <c r="H28" s="4">
        <v>512.47</v>
      </c>
      <c r="I28" s="4">
        <v>509.99</v>
      </c>
      <c r="J28" s="4">
        <v>609.21</v>
      </c>
    </row>
    <row r="29" spans="1:10" ht="17.399999999999999" x14ac:dyDescent="0.3">
      <c r="A29" s="10">
        <v>28</v>
      </c>
      <c r="B29" s="10" t="s">
        <v>32</v>
      </c>
      <c r="C29" s="10">
        <v>2002</v>
      </c>
      <c r="D29" s="10">
        <v>4</v>
      </c>
      <c r="E29" s="10" t="str">
        <f t="shared" si="0"/>
        <v>April</v>
      </c>
      <c r="F29" s="11" t="str">
        <f t="shared" si="1"/>
        <v>April 2002</v>
      </c>
      <c r="G29" s="4">
        <v>1265.08</v>
      </c>
      <c r="H29" s="4">
        <v>536.59</v>
      </c>
      <c r="I29" s="4">
        <v>535.55999999999995</v>
      </c>
      <c r="J29" s="4">
        <v>652.75</v>
      </c>
    </row>
    <row r="30" spans="1:10" ht="17.399999999999999" x14ac:dyDescent="0.3">
      <c r="A30" s="10">
        <v>29</v>
      </c>
      <c r="B30" s="10" t="s">
        <v>33</v>
      </c>
      <c r="C30" s="10">
        <v>2002</v>
      </c>
      <c r="D30" s="10">
        <v>5</v>
      </c>
      <c r="E30" s="10" t="str">
        <f t="shared" si="0"/>
        <v>May</v>
      </c>
      <c r="F30" s="11" t="str">
        <f t="shared" si="1"/>
        <v>May 2002</v>
      </c>
      <c r="G30" s="4">
        <v>1293.46</v>
      </c>
      <c r="H30" s="4">
        <v>548.88</v>
      </c>
      <c r="I30" s="4">
        <v>548.21</v>
      </c>
      <c r="J30" s="4">
        <v>681.37</v>
      </c>
    </row>
    <row r="31" spans="1:10" ht="17.399999999999999" x14ac:dyDescent="0.3">
      <c r="A31" s="10">
        <v>30</v>
      </c>
      <c r="B31" s="10" t="s">
        <v>34</v>
      </c>
      <c r="C31" s="10">
        <v>2002</v>
      </c>
      <c r="D31" s="10">
        <v>6</v>
      </c>
      <c r="E31" s="10" t="str">
        <f t="shared" si="0"/>
        <v>June</v>
      </c>
      <c r="F31" s="11" t="str">
        <f t="shared" si="1"/>
        <v>June 2002</v>
      </c>
      <c r="G31" s="4">
        <v>1289.42</v>
      </c>
      <c r="H31" s="4">
        <v>549.23</v>
      </c>
      <c r="I31" s="4">
        <v>547.13</v>
      </c>
      <c r="J31" s="4">
        <v>679.23</v>
      </c>
    </row>
    <row r="32" spans="1:10" ht="17.399999999999999" x14ac:dyDescent="0.3">
      <c r="A32" s="10">
        <v>31</v>
      </c>
      <c r="B32" s="10" t="s">
        <v>35</v>
      </c>
      <c r="C32" s="10">
        <v>2002</v>
      </c>
      <c r="D32" s="10">
        <v>7</v>
      </c>
      <c r="E32" s="10" t="str">
        <f t="shared" si="0"/>
        <v>July</v>
      </c>
      <c r="F32" s="11" t="str">
        <f t="shared" si="1"/>
        <v>July 2002</v>
      </c>
      <c r="G32" s="4">
        <v>1278.72</v>
      </c>
      <c r="H32" s="4">
        <v>553.20000000000005</v>
      </c>
      <c r="I32" s="4">
        <v>553.34</v>
      </c>
      <c r="J32" s="4">
        <v>698.63</v>
      </c>
    </row>
    <row r="33" spans="1:10" ht="17.399999999999999" x14ac:dyDescent="0.3">
      <c r="A33" s="10">
        <v>32</v>
      </c>
      <c r="B33" s="10" t="s">
        <v>36</v>
      </c>
      <c r="C33" s="10">
        <v>2002</v>
      </c>
      <c r="D33" s="10">
        <v>8</v>
      </c>
      <c r="E33" s="10" t="str">
        <f t="shared" si="0"/>
        <v>August</v>
      </c>
      <c r="F33" s="11" t="str">
        <f t="shared" si="1"/>
        <v>August 2002</v>
      </c>
      <c r="G33" s="4">
        <v>1269.97</v>
      </c>
      <c r="H33" s="4">
        <v>552.49</v>
      </c>
      <c r="I33" s="4">
        <v>554.05999999999995</v>
      </c>
      <c r="J33" s="4">
        <v>696.58</v>
      </c>
    </row>
    <row r="34" spans="1:10" ht="17.399999999999999" x14ac:dyDescent="0.3">
      <c r="A34" s="10">
        <v>33</v>
      </c>
      <c r="B34" s="10" t="s">
        <v>37</v>
      </c>
      <c r="C34" s="10">
        <v>2002</v>
      </c>
      <c r="D34" s="10">
        <v>9</v>
      </c>
      <c r="E34" s="10" t="str">
        <f t="shared" si="0"/>
        <v>September</v>
      </c>
      <c r="F34" s="11" t="str">
        <f t="shared" si="1"/>
        <v>September 2002</v>
      </c>
      <c r="G34" s="4">
        <v>1267.72</v>
      </c>
      <c r="H34" s="4">
        <v>560.58000000000004</v>
      </c>
      <c r="I34" s="4">
        <v>563.63</v>
      </c>
      <c r="J34" s="4">
        <v>696.55</v>
      </c>
    </row>
    <row r="35" spans="1:10" ht="17.399999999999999" x14ac:dyDescent="0.3">
      <c r="A35" s="10">
        <v>34</v>
      </c>
      <c r="B35" s="10" t="s">
        <v>38</v>
      </c>
      <c r="C35" s="10">
        <v>2002</v>
      </c>
      <c r="D35" s="10">
        <v>10</v>
      </c>
      <c r="E35" s="10" t="str">
        <f t="shared" si="0"/>
        <v>October</v>
      </c>
      <c r="F35" s="11" t="str">
        <f t="shared" si="1"/>
        <v>October 2002</v>
      </c>
      <c r="G35" s="4">
        <v>1291.0899999999999</v>
      </c>
      <c r="H35" s="4">
        <v>597.41</v>
      </c>
      <c r="I35" s="4">
        <v>597.54999999999995</v>
      </c>
      <c r="J35" s="4">
        <v>725.88</v>
      </c>
    </row>
    <row r="36" spans="1:10" ht="17.399999999999999" x14ac:dyDescent="0.3">
      <c r="A36" s="10">
        <v>35</v>
      </c>
      <c r="B36" s="10" t="s">
        <v>39</v>
      </c>
      <c r="C36" s="10">
        <v>2002</v>
      </c>
      <c r="D36" s="10">
        <v>11</v>
      </c>
      <c r="E36" s="10" t="str">
        <f t="shared" si="0"/>
        <v>November</v>
      </c>
      <c r="F36" s="11" t="str">
        <f t="shared" si="1"/>
        <v>November 2002</v>
      </c>
      <c r="G36" s="4">
        <v>1300.54</v>
      </c>
      <c r="H36" s="4">
        <v>617.73</v>
      </c>
      <c r="I36" s="4">
        <v>618.58000000000004</v>
      </c>
      <c r="J36" s="4">
        <v>752.05</v>
      </c>
    </row>
    <row r="37" spans="1:10" ht="17.399999999999999" x14ac:dyDescent="0.3">
      <c r="A37" s="10">
        <v>36</v>
      </c>
      <c r="B37" s="10" t="s">
        <v>40</v>
      </c>
      <c r="C37" s="10">
        <v>2002</v>
      </c>
      <c r="D37" s="10">
        <v>12</v>
      </c>
      <c r="E37" s="10" t="str">
        <f t="shared" si="0"/>
        <v>December</v>
      </c>
      <c r="F37" s="11" t="str">
        <f t="shared" si="1"/>
        <v>December 2002</v>
      </c>
      <c r="G37" s="4">
        <v>1286.6600000000001</v>
      </c>
      <c r="H37" s="4">
        <v>605.14</v>
      </c>
      <c r="I37" s="4">
        <v>603.83000000000004</v>
      </c>
      <c r="J37" s="4">
        <v>740.7</v>
      </c>
    </row>
    <row r="38" spans="1:10" ht="17.399999999999999" x14ac:dyDescent="0.3">
      <c r="A38" s="10">
        <v>37</v>
      </c>
      <c r="B38" s="10" t="s">
        <v>41</v>
      </c>
      <c r="C38" s="10">
        <v>2003</v>
      </c>
      <c r="D38" s="10">
        <v>1</v>
      </c>
      <c r="E38" s="10" t="str">
        <f t="shared" si="0"/>
        <v>January</v>
      </c>
      <c r="F38" s="11" t="str">
        <f t="shared" si="1"/>
        <v>January 2003</v>
      </c>
      <c r="G38" s="4">
        <v>1300.81</v>
      </c>
      <c r="H38" s="4">
        <v>630.80999999999995</v>
      </c>
      <c r="I38" s="4">
        <v>632.32000000000005</v>
      </c>
      <c r="J38" s="4">
        <v>766.26</v>
      </c>
    </row>
    <row r="39" spans="1:10" ht="17.399999999999999" x14ac:dyDescent="0.3">
      <c r="A39" s="10">
        <v>38</v>
      </c>
      <c r="B39" s="10" t="s">
        <v>42</v>
      </c>
      <c r="C39" s="10">
        <v>2003</v>
      </c>
      <c r="D39" s="10">
        <v>2</v>
      </c>
      <c r="E39" s="10" t="str">
        <f t="shared" si="0"/>
        <v>February</v>
      </c>
      <c r="F39" s="11" t="str">
        <f t="shared" si="1"/>
        <v>February 2003</v>
      </c>
      <c r="G39" s="4">
        <v>1329.15</v>
      </c>
      <c r="H39" s="4">
        <v>656.28</v>
      </c>
      <c r="I39" s="4">
        <v>657.15</v>
      </c>
      <c r="J39" s="4">
        <v>790.05</v>
      </c>
    </row>
    <row r="40" spans="1:10" ht="17.399999999999999" x14ac:dyDescent="0.3">
      <c r="A40" s="10">
        <v>39</v>
      </c>
      <c r="B40" s="10" t="s">
        <v>43</v>
      </c>
      <c r="C40" s="10">
        <v>2003</v>
      </c>
      <c r="D40" s="10">
        <v>3</v>
      </c>
      <c r="E40" s="10" t="str">
        <f t="shared" si="0"/>
        <v>March</v>
      </c>
      <c r="F40" s="11" t="str">
        <f t="shared" si="1"/>
        <v>March 2003</v>
      </c>
      <c r="G40" s="4">
        <v>1352.22</v>
      </c>
      <c r="H40" s="4">
        <v>675.87</v>
      </c>
      <c r="I40" s="4">
        <v>675.99</v>
      </c>
      <c r="J40" s="4">
        <v>811.52</v>
      </c>
    </row>
    <row r="41" spans="1:10" ht="17.399999999999999" x14ac:dyDescent="0.3">
      <c r="A41" s="10">
        <v>40</v>
      </c>
      <c r="B41" s="10" t="s">
        <v>44</v>
      </c>
      <c r="C41" s="10">
        <v>2003</v>
      </c>
      <c r="D41" s="10">
        <v>4</v>
      </c>
      <c r="E41" s="10" t="str">
        <f t="shared" si="0"/>
        <v>April</v>
      </c>
      <c r="F41" s="11" t="str">
        <f t="shared" si="1"/>
        <v>April 2003</v>
      </c>
      <c r="G41" s="4">
        <v>1316.61</v>
      </c>
      <c r="H41" s="4">
        <v>644.63</v>
      </c>
      <c r="I41" s="4">
        <v>640.77</v>
      </c>
      <c r="J41" s="4">
        <v>774.6</v>
      </c>
    </row>
    <row r="42" spans="1:10" ht="17.399999999999999" x14ac:dyDescent="0.3">
      <c r="A42" s="10">
        <v>41</v>
      </c>
      <c r="B42" s="10" t="s">
        <v>45</v>
      </c>
      <c r="C42" s="10">
        <v>2003</v>
      </c>
      <c r="D42" s="10">
        <v>5</v>
      </c>
      <c r="E42" s="10" t="str">
        <f t="shared" si="0"/>
        <v>May</v>
      </c>
      <c r="F42" s="11" t="str">
        <f t="shared" si="1"/>
        <v>May 2003</v>
      </c>
      <c r="G42" s="4">
        <v>1288.79</v>
      </c>
      <c r="H42" s="4">
        <v>619.85</v>
      </c>
      <c r="I42" s="4">
        <v>618.72</v>
      </c>
      <c r="J42" s="4">
        <v>741.85</v>
      </c>
    </row>
    <row r="43" spans="1:10" ht="17.399999999999999" x14ac:dyDescent="0.3">
      <c r="A43" s="10">
        <v>42</v>
      </c>
      <c r="B43" s="10" t="s">
        <v>46</v>
      </c>
      <c r="C43" s="10">
        <v>2003</v>
      </c>
      <c r="D43" s="10">
        <v>6</v>
      </c>
      <c r="E43" s="10" t="str">
        <f t="shared" si="0"/>
        <v>June</v>
      </c>
      <c r="F43" s="11" t="str">
        <f t="shared" si="1"/>
        <v>June 2003</v>
      </c>
      <c r="G43" s="4">
        <v>1280.4000000000001</v>
      </c>
      <c r="H43" s="4">
        <v>614.58000000000004</v>
      </c>
      <c r="I43" s="4">
        <v>612.91</v>
      </c>
      <c r="J43" s="4">
        <v>731.73</v>
      </c>
    </row>
    <row r="44" spans="1:10" ht="17.399999999999999" x14ac:dyDescent="0.3">
      <c r="A44" s="10">
        <v>43</v>
      </c>
      <c r="B44" s="10" t="s">
        <v>47</v>
      </c>
      <c r="C44" s="10">
        <v>2003</v>
      </c>
      <c r="D44" s="10">
        <v>7</v>
      </c>
      <c r="E44" s="10" t="str">
        <f t="shared" si="0"/>
        <v>July</v>
      </c>
      <c r="F44" s="11" t="str">
        <f t="shared" si="1"/>
        <v>July 2003</v>
      </c>
      <c r="G44" s="4">
        <v>1271.0999999999999</v>
      </c>
      <c r="H44" s="4">
        <v>625.4</v>
      </c>
      <c r="I44" s="4">
        <v>628.25</v>
      </c>
      <c r="J44" s="4">
        <v>757.67</v>
      </c>
    </row>
    <row r="45" spans="1:10" ht="17.399999999999999" x14ac:dyDescent="0.3">
      <c r="A45" s="10">
        <v>44</v>
      </c>
      <c r="B45" s="10" t="s">
        <v>48</v>
      </c>
      <c r="C45" s="10">
        <v>2003</v>
      </c>
      <c r="D45" s="10">
        <v>8</v>
      </c>
      <c r="E45" s="10" t="str">
        <f t="shared" si="0"/>
        <v>August</v>
      </c>
      <c r="F45" s="11" t="str">
        <f t="shared" si="1"/>
        <v>August 2003</v>
      </c>
      <c r="G45" s="4">
        <v>1268.17</v>
      </c>
      <c r="H45" s="4">
        <v>625.88</v>
      </c>
      <c r="I45" s="4">
        <v>628.67999999999995</v>
      </c>
      <c r="J45" s="4">
        <v>760.28</v>
      </c>
    </row>
    <row r="46" spans="1:10" ht="17.399999999999999" x14ac:dyDescent="0.3">
      <c r="A46" s="10">
        <v>45</v>
      </c>
      <c r="B46" s="10" t="s">
        <v>49</v>
      </c>
      <c r="C46" s="10">
        <v>2003</v>
      </c>
      <c r="D46" s="10">
        <v>9</v>
      </c>
      <c r="E46" s="10" t="str">
        <f t="shared" si="0"/>
        <v>September</v>
      </c>
      <c r="F46" s="11" t="str">
        <f t="shared" si="1"/>
        <v>September 2003</v>
      </c>
      <c r="G46" s="4">
        <v>1267.51</v>
      </c>
      <c r="H46" s="4">
        <v>626.66999999999996</v>
      </c>
      <c r="I46" s="4">
        <v>629</v>
      </c>
      <c r="J46" s="4">
        <v>762.32</v>
      </c>
    </row>
    <row r="47" spans="1:10" ht="17.399999999999999" x14ac:dyDescent="0.3">
      <c r="A47" s="10">
        <v>46</v>
      </c>
      <c r="B47" s="10" t="s">
        <v>50</v>
      </c>
      <c r="C47" s="10">
        <v>2003</v>
      </c>
      <c r="D47" s="10">
        <v>10</v>
      </c>
      <c r="E47" s="10" t="str">
        <f t="shared" si="0"/>
        <v>October</v>
      </c>
      <c r="F47" s="11" t="str">
        <f t="shared" si="1"/>
        <v>October 2003</v>
      </c>
      <c r="G47" s="4">
        <v>1270.49</v>
      </c>
      <c r="H47" s="4">
        <v>627.91999999999996</v>
      </c>
      <c r="I47" s="4">
        <v>631.32000000000005</v>
      </c>
      <c r="J47" s="4">
        <v>766.42</v>
      </c>
    </row>
    <row r="48" spans="1:10" ht="17.399999999999999" x14ac:dyDescent="0.3">
      <c r="A48" s="10">
        <v>47</v>
      </c>
      <c r="B48" s="10" t="s">
        <v>51</v>
      </c>
      <c r="C48" s="10">
        <v>2003</v>
      </c>
      <c r="D48" s="10">
        <v>11</v>
      </c>
      <c r="E48" s="10" t="str">
        <f t="shared" si="0"/>
        <v>November</v>
      </c>
      <c r="F48" s="11" t="str">
        <f t="shared" si="1"/>
        <v>November 2003</v>
      </c>
      <c r="G48" s="4">
        <v>1290.42</v>
      </c>
      <c r="H48" s="4">
        <v>645.79999999999995</v>
      </c>
      <c r="I48" s="4">
        <v>650.58000000000004</v>
      </c>
      <c r="J48" s="4">
        <v>791.54</v>
      </c>
    </row>
    <row r="49" spans="1:10" ht="17.399999999999999" x14ac:dyDescent="0.3">
      <c r="A49" s="10">
        <v>48</v>
      </c>
      <c r="B49" s="10" t="s">
        <v>52</v>
      </c>
      <c r="C49" s="10">
        <v>2003</v>
      </c>
      <c r="D49" s="10">
        <v>12</v>
      </c>
      <c r="E49" s="10" t="str">
        <f t="shared" si="0"/>
        <v>December</v>
      </c>
      <c r="F49" s="11" t="str">
        <f t="shared" si="1"/>
        <v>December 2003</v>
      </c>
      <c r="G49" s="4">
        <v>1301.49</v>
      </c>
      <c r="H49" s="4">
        <v>671.46</v>
      </c>
      <c r="I49" s="4">
        <v>674.82</v>
      </c>
      <c r="J49" s="4">
        <v>810.12</v>
      </c>
    </row>
    <row r="50" spans="1:10" ht="17.399999999999999" x14ac:dyDescent="0.3">
      <c r="A50" s="10">
        <v>49</v>
      </c>
      <c r="B50" s="10" t="s">
        <v>53</v>
      </c>
      <c r="C50" s="10">
        <v>2004</v>
      </c>
      <c r="D50" s="10">
        <v>1</v>
      </c>
      <c r="E50" s="10" t="str">
        <f t="shared" si="0"/>
        <v>January</v>
      </c>
      <c r="F50" s="11" t="str">
        <f t="shared" si="1"/>
        <v>January 2004</v>
      </c>
      <c r="G50" s="4">
        <v>1326.66</v>
      </c>
      <c r="H50" s="4">
        <v>695.4</v>
      </c>
      <c r="I50" s="4">
        <v>701.69</v>
      </c>
      <c r="J50" s="4">
        <v>832.71</v>
      </c>
    </row>
    <row r="51" spans="1:10" ht="17.399999999999999" x14ac:dyDescent="0.3">
      <c r="A51" s="10">
        <v>50</v>
      </c>
      <c r="B51" s="10" t="s">
        <v>54</v>
      </c>
      <c r="C51" s="10">
        <v>2004</v>
      </c>
      <c r="D51" s="10">
        <v>2</v>
      </c>
      <c r="E51" s="10" t="str">
        <f t="shared" si="0"/>
        <v>February</v>
      </c>
      <c r="F51" s="11" t="str">
        <f t="shared" si="1"/>
        <v>February 2004</v>
      </c>
      <c r="G51" s="4">
        <v>1345.82</v>
      </c>
      <c r="H51" s="4">
        <v>707.42</v>
      </c>
      <c r="I51" s="4">
        <v>712.29</v>
      </c>
      <c r="J51" s="4">
        <v>848.81</v>
      </c>
    </row>
    <row r="52" spans="1:10" ht="17.399999999999999" x14ac:dyDescent="0.3">
      <c r="A52" s="10">
        <v>51</v>
      </c>
      <c r="B52" s="10" t="s">
        <v>55</v>
      </c>
      <c r="C52" s="10">
        <v>2004</v>
      </c>
      <c r="D52" s="10">
        <v>3</v>
      </c>
      <c r="E52" s="10" t="str">
        <f t="shared" si="0"/>
        <v>March</v>
      </c>
      <c r="F52" s="11" t="str">
        <f t="shared" si="1"/>
        <v>March 2004</v>
      </c>
      <c r="G52" s="4">
        <v>1350.79</v>
      </c>
      <c r="H52" s="4">
        <v>709.65</v>
      </c>
      <c r="I52" s="4">
        <v>716.68</v>
      </c>
      <c r="J52" s="4">
        <v>849.46</v>
      </c>
    </row>
    <row r="53" spans="1:10" ht="17.399999999999999" x14ac:dyDescent="0.3">
      <c r="A53" s="10">
        <v>52</v>
      </c>
      <c r="B53" s="10" t="s">
        <v>56</v>
      </c>
      <c r="C53" s="10">
        <v>2004</v>
      </c>
      <c r="D53" s="10">
        <v>4</v>
      </c>
      <c r="E53" s="10" t="str">
        <f t="shared" si="0"/>
        <v>April</v>
      </c>
      <c r="F53" s="11" t="str">
        <f t="shared" si="1"/>
        <v>April 2004</v>
      </c>
      <c r="G53" s="4">
        <v>1353.33</v>
      </c>
      <c r="H53" s="4">
        <v>712.22</v>
      </c>
      <c r="I53" s="4">
        <v>719.89</v>
      </c>
      <c r="J53" s="4">
        <v>851.54</v>
      </c>
    </row>
    <row r="54" spans="1:10" ht="17.399999999999999" x14ac:dyDescent="0.3">
      <c r="A54" s="10">
        <v>53</v>
      </c>
      <c r="B54" s="10" t="s">
        <v>57</v>
      </c>
      <c r="C54" s="10">
        <v>2004</v>
      </c>
      <c r="D54" s="10">
        <v>5</v>
      </c>
      <c r="E54" s="10" t="str">
        <f t="shared" si="0"/>
        <v>May</v>
      </c>
      <c r="F54" s="11" t="str">
        <f t="shared" si="1"/>
        <v>May 2004</v>
      </c>
      <c r="G54" s="4">
        <v>1367.11</v>
      </c>
      <c r="H54" s="4">
        <v>723.39</v>
      </c>
      <c r="I54" s="4">
        <v>731.5</v>
      </c>
      <c r="J54" s="4">
        <v>868.47</v>
      </c>
    </row>
    <row r="55" spans="1:10" ht="17.399999999999999" x14ac:dyDescent="0.3">
      <c r="A55" s="10">
        <v>54</v>
      </c>
      <c r="B55" s="10" t="s">
        <v>58</v>
      </c>
      <c r="C55" s="10">
        <v>2004</v>
      </c>
      <c r="D55" s="10">
        <v>6</v>
      </c>
      <c r="E55" s="10" t="str">
        <f t="shared" si="0"/>
        <v>June</v>
      </c>
      <c r="F55" s="11" t="str">
        <f t="shared" si="1"/>
        <v>June 2004</v>
      </c>
      <c r="G55" s="4">
        <v>1371.21</v>
      </c>
      <c r="H55" s="4">
        <v>728.61</v>
      </c>
      <c r="I55" s="4">
        <v>733.7</v>
      </c>
      <c r="J55" s="4">
        <v>878.53</v>
      </c>
    </row>
    <row r="56" spans="1:10" ht="17.399999999999999" x14ac:dyDescent="0.3">
      <c r="A56" s="10">
        <v>55</v>
      </c>
      <c r="B56" s="10" t="s">
        <v>59</v>
      </c>
      <c r="C56" s="10">
        <v>2004</v>
      </c>
      <c r="D56" s="10">
        <v>7</v>
      </c>
      <c r="E56" s="10" t="str">
        <f t="shared" si="0"/>
        <v>July</v>
      </c>
      <c r="F56" s="11" t="str">
        <f t="shared" si="1"/>
        <v>July 2004</v>
      </c>
      <c r="G56" s="4">
        <v>1364.43</v>
      </c>
      <c r="H56" s="4">
        <v>755.53</v>
      </c>
      <c r="I56" s="4">
        <v>764.71</v>
      </c>
      <c r="J56" s="4">
        <v>928.47</v>
      </c>
    </row>
    <row r="57" spans="1:10" ht="17.399999999999999" x14ac:dyDescent="0.3">
      <c r="A57" s="10">
        <v>56</v>
      </c>
      <c r="B57" s="10" t="s">
        <v>60</v>
      </c>
      <c r="C57" s="10">
        <v>2004</v>
      </c>
      <c r="D57" s="10">
        <v>8</v>
      </c>
      <c r="E57" s="10" t="str">
        <f t="shared" si="0"/>
        <v>August</v>
      </c>
      <c r="F57" s="11" t="str">
        <f t="shared" si="1"/>
        <v>August 2004</v>
      </c>
      <c r="G57" s="4">
        <v>1387.3</v>
      </c>
      <c r="H57" s="4">
        <v>781.95</v>
      </c>
      <c r="I57" s="4">
        <v>793.02</v>
      </c>
      <c r="J57" s="4">
        <v>960.12</v>
      </c>
    </row>
    <row r="58" spans="1:10" ht="17.399999999999999" x14ac:dyDescent="0.3">
      <c r="A58" s="10">
        <v>57</v>
      </c>
      <c r="B58" s="10" t="s">
        <v>61</v>
      </c>
      <c r="C58" s="10">
        <v>2004</v>
      </c>
      <c r="D58" s="10">
        <v>9</v>
      </c>
      <c r="E58" s="10" t="str">
        <f t="shared" si="0"/>
        <v>September</v>
      </c>
      <c r="F58" s="11" t="str">
        <f t="shared" si="1"/>
        <v>September 2004</v>
      </c>
      <c r="G58" s="4">
        <v>1384.34</v>
      </c>
      <c r="H58" s="4">
        <v>791.47</v>
      </c>
      <c r="I58" s="4">
        <v>800.2</v>
      </c>
      <c r="J58" s="4">
        <v>964.59</v>
      </c>
    </row>
    <row r="59" spans="1:10" ht="17.399999999999999" x14ac:dyDescent="0.3">
      <c r="A59" s="10">
        <v>58</v>
      </c>
      <c r="B59" s="10" t="s">
        <v>62</v>
      </c>
      <c r="C59" s="10">
        <v>2004</v>
      </c>
      <c r="D59" s="10">
        <v>10</v>
      </c>
      <c r="E59" s="10" t="str">
        <f t="shared" si="0"/>
        <v>October</v>
      </c>
      <c r="F59" s="11" t="str">
        <f t="shared" si="1"/>
        <v>October 2004</v>
      </c>
      <c r="G59" s="4">
        <v>1391.13</v>
      </c>
      <c r="H59" s="4">
        <v>818.37</v>
      </c>
      <c r="I59" s="4">
        <v>829.13</v>
      </c>
      <c r="J59" s="4">
        <v>981.09</v>
      </c>
    </row>
    <row r="60" spans="1:10" ht="17.399999999999999" x14ac:dyDescent="0.3">
      <c r="A60" s="10">
        <v>59</v>
      </c>
      <c r="B60" s="10" t="s">
        <v>63</v>
      </c>
      <c r="C60" s="10">
        <v>2004</v>
      </c>
      <c r="D60" s="10">
        <v>11</v>
      </c>
      <c r="E60" s="10" t="str">
        <f t="shared" si="0"/>
        <v>November</v>
      </c>
      <c r="F60" s="11" t="str">
        <f t="shared" si="1"/>
        <v>November 2004</v>
      </c>
      <c r="G60" s="4">
        <v>1382.38</v>
      </c>
      <c r="H60" s="4">
        <v>819.34</v>
      </c>
      <c r="I60" s="4">
        <v>819.15</v>
      </c>
      <c r="J60" s="4">
        <v>978.18</v>
      </c>
    </row>
    <row r="61" spans="1:10" ht="17.399999999999999" x14ac:dyDescent="0.3">
      <c r="A61" s="10">
        <v>60</v>
      </c>
      <c r="B61" s="10" t="s">
        <v>64</v>
      </c>
      <c r="C61" s="10">
        <v>2004</v>
      </c>
      <c r="D61" s="10">
        <v>12</v>
      </c>
      <c r="E61" s="10" t="str">
        <f t="shared" si="0"/>
        <v>December</v>
      </c>
      <c r="F61" s="11" t="str">
        <f t="shared" si="1"/>
        <v>December 2004</v>
      </c>
      <c r="G61" s="4">
        <v>1346.36</v>
      </c>
      <c r="H61" s="4">
        <v>774.31</v>
      </c>
      <c r="I61" s="4">
        <v>773.19</v>
      </c>
      <c r="J61" s="4">
        <v>939.26</v>
      </c>
    </row>
    <row r="62" spans="1:10" ht="17.399999999999999" x14ac:dyDescent="0.3">
      <c r="A62" s="10">
        <v>61</v>
      </c>
      <c r="B62" s="10" t="s">
        <v>65</v>
      </c>
      <c r="C62" s="10">
        <v>2005</v>
      </c>
      <c r="D62" s="10">
        <v>1</v>
      </c>
      <c r="E62" s="10" t="str">
        <f t="shared" si="0"/>
        <v>January</v>
      </c>
      <c r="F62" s="11" t="str">
        <f t="shared" si="1"/>
        <v>January 2005</v>
      </c>
      <c r="G62" s="4">
        <v>1335.52</v>
      </c>
      <c r="H62" s="4">
        <v>761.23</v>
      </c>
      <c r="I62" s="4">
        <v>766.37</v>
      </c>
      <c r="J62" s="4">
        <v>930.29</v>
      </c>
    </row>
    <row r="63" spans="1:10" ht="17.399999999999999" x14ac:dyDescent="0.3">
      <c r="A63" s="10">
        <v>62</v>
      </c>
      <c r="B63" s="10" t="s">
        <v>66</v>
      </c>
      <c r="C63" s="10">
        <v>2005</v>
      </c>
      <c r="D63" s="10">
        <v>2</v>
      </c>
      <c r="E63" s="10" t="str">
        <f t="shared" si="0"/>
        <v>February</v>
      </c>
      <c r="F63" s="11" t="str">
        <f t="shared" si="1"/>
        <v>February 2005</v>
      </c>
      <c r="G63" s="4">
        <v>1348.72</v>
      </c>
      <c r="H63" s="4">
        <v>780.65</v>
      </c>
      <c r="I63" s="4">
        <v>789.9</v>
      </c>
      <c r="J63" s="4">
        <v>945.16</v>
      </c>
    </row>
    <row r="64" spans="1:10" ht="17.399999999999999" x14ac:dyDescent="0.3">
      <c r="A64" s="10">
        <v>63</v>
      </c>
      <c r="B64" s="10" t="s">
        <v>67</v>
      </c>
      <c r="C64" s="10">
        <v>2005</v>
      </c>
      <c r="D64" s="10">
        <v>3</v>
      </c>
      <c r="E64" s="10" t="str">
        <f t="shared" si="0"/>
        <v>March</v>
      </c>
      <c r="F64" s="11" t="str">
        <f t="shared" si="1"/>
        <v>March 2005</v>
      </c>
      <c r="G64" s="4">
        <v>1388.41</v>
      </c>
      <c r="H64" s="4">
        <v>828.47</v>
      </c>
      <c r="I64" s="4">
        <v>838.5</v>
      </c>
      <c r="J64" s="4">
        <v>995.67</v>
      </c>
    </row>
    <row r="65" spans="1:10" ht="17.399999999999999" x14ac:dyDescent="0.3">
      <c r="A65" s="10">
        <v>64</v>
      </c>
      <c r="B65" s="10" t="s">
        <v>68</v>
      </c>
      <c r="C65" s="10">
        <v>2005</v>
      </c>
      <c r="D65" s="10">
        <v>4</v>
      </c>
      <c r="E65" s="10" t="str">
        <f t="shared" si="0"/>
        <v>April</v>
      </c>
      <c r="F65" s="11" t="str">
        <f t="shared" si="1"/>
        <v>April 2005</v>
      </c>
      <c r="G65" s="4">
        <v>1414.65</v>
      </c>
      <c r="H65" s="4">
        <v>873.28</v>
      </c>
      <c r="I65" s="4">
        <v>881.61</v>
      </c>
      <c r="J65" s="4">
        <v>1035.5</v>
      </c>
    </row>
    <row r="66" spans="1:10" ht="17.399999999999999" x14ac:dyDescent="0.3">
      <c r="A66" s="10">
        <v>65</v>
      </c>
      <c r="B66" s="10" t="s">
        <v>69</v>
      </c>
      <c r="C66" s="10">
        <v>2005</v>
      </c>
      <c r="D66" s="10">
        <v>5</v>
      </c>
      <c r="E66" s="10" t="str">
        <f t="shared" ref="E66:E129" si="2">IF(D66=1,"January",IF(D66=2,"February",IF(D66=3,"March",IF(D66=4,"April",IF(D66=5,"May",IF(D66=6,"June",IF(D66=7,"July",IF(D66=8,"August",IF(D66=9,"September",IF(D66=10,"October",IF(D66=11,"November",IF(D66=12,"December"))))))))))))</f>
        <v>May</v>
      </c>
      <c r="F66" s="11" t="str">
        <f t="shared" si="1"/>
        <v>May 2005</v>
      </c>
      <c r="G66" s="4">
        <v>1399.3</v>
      </c>
      <c r="H66" s="4">
        <v>860.84</v>
      </c>
      <c r="I66" s="4">
        <v>861.81</v>
      </c>
      <c r="J66" s="4">
        <v>1015.7</v>
      </c>
    </row>
    <row r="67" spans="1:10" ht="17.399999999999999" x14ac:dyDescent="0.3">
      <c r="A67" s="10">
        <v>66</v>
      </c>
      <c r="B67" s="10" t="s">
        <v>70</v>
      </c>
      <c r="C67" s="10">
        <v>2005</v>
      </c>
      <c r="D67" s="10">
        <v>6</v>
      </c>
      <c r="E67" s="10" t="str">
        <f t="shared" si="2"/>
        <v>June</v>
      </c>
      <c r="F67" s="11" t="str">
        <f t="shared" ref="F67:F130" si="3">E67&amp;" "&amp;C67</f>
        <v>June 2005</v>
      </c>
      <c r="G67" s="4">
        <v>1402.26</v>
      </c>
      <c r="H67" s="4">
        <v>862.24</v>
      </c>
      <c r="I67" s="4">
        <v>864.27</v>
      </c>
      <c r="J67" s="4">
        <v>1035</v>
      </c>
    </row>
    <row r="68" spans="1:10" ht="17.399999999999999" x14ac:dyDescent="0.3">
      <c r="A68" s="10">
        <v>67</v>
      </c>
      <c r="B68" s="10" t="s">
        <v>71</v>
      </c>
      <c r="C68" s="10">
        <v>2005</v>
      </c>
      <c r="D68" s="10">
        <v>7</v>
      </c>
      <c r="E68" s="10" t="str">
        <f t="shared" si="2"/>
        <v>July</v>
      </c>
      <c r="F68" s="11" t="str">
        <f t="shared" si="3"/>
        <v>July 2005</v>
      </c>
      <c r="G68" s="4">
        <v>1438.38</v>
      </c>
      <c r="H68" s="4">
        <v>893.83</v>
      </c>
      <c r="I68" s="4">
        <v>901.95</v>
      </c>
      <c r="J68" s="4">
        <v>1134.98</v>
      </c>
    </row>
    <row r="69" spans="1:10" ht="17.399999999999999" x14ac:dyDescent="0.3">
      <c r="A69" s="10">
        <v>68</v>
      </c>
      <c r="B69" s="10" t="s">
        <v>72</v>
      </c>
      <c r="C69" s="10">
        <v>2005</v>
      </c>
      <c r="D69" s="10">
        <v>8</v>
      </c>
      <c r="E69" s="10" t="str">
        <f t="shared" si="2"/>
        <v>August</v>
      </c>
      <c r="F69" s="11" t="str">
        <f t="shared" si="3"/>
        <v>August 2005</v>
      </c>
      <c r="G69" s="4">
        <v>1457.73</v>
      </c>
      <c r="H69" s="4">
        <v>898.72</v>
      </c>
      <c r="I69" s="4">
        <v>902.7</v>
      </c>
      <c r="J69" s="4">
        <v>1153.69</v>
      </c>
    </row>
    <row r="70" spans="1:10" ht="17.399999999999999" x14ac:dyDescent="0.3">
      <c r="A70" s="10">
        <v>69</v>
      </c>
      <c r="B70" s="10" t="s">
        <v>73</v>
      </c>
      <c r="C70" s="10">
        <v>2005</v>
      </c>
      <c r="D70" s="10">
        <v>9</v>
      </c>
      <c r="E70" s="10" t="str">
        <f t="shared" si="2"/>
        <v>September</v>
      </c>
      <c r="F70" s="11" t="str">
        <f t="shared" si="3"/>
        <v>September 2005</v>
      </c>
      <c r="G70" s="4">
        <v>1525.33</v>
      </c>
      <c r="H70" s="4">
        <v>935.33</v>
      </c>
      <c r="I70" s="4">
        <v>937.46</v>
      </c>
      <c r="J70" s="4">
        <v>1193.5899999999999</v>
      </c>
    </row>
    <row r="71" spans="1:10" ht="17.399999999999999" x14ac:dyDescent="0.3">
      <c r="A71" s="10">
        <v>70</v>
      </c>
      <c r="B71" s="10" t="s">
        <v>74</v>
      </c>
      <c r="C71" s="10">
        <v>2005</v>
      </c>
      <c r="D71" s="10">
        <v>10</v>
      </c>
      <c r="E71" s="10" t="str">
        <f t="shared" si="2"/>
        <v>October</v>
      </c>
      <c r="F71" s="11" t="str">
        <f t="shared" si="3"/>
        <v>October 2005</v>
      </c>
      <c r="G71" s="4">
        <v>1517.5</v>
      </c>
      <c r="H71" s="4">
        <v>938.34</v>
      </c>
      <c r="I71" s="4">
        <v>940.09</v>
      </c>
      <c r="J71" s="4">
        <v>1192.02</v>
      </c>
    </row>
    <row r="72" spans="1:10" ht="17.399999999999999" x14ac:dyDescent="0.3">
      <c r="A72" s="10">
        <v>71</v>
      </c>
      <c r="B72" s="10" t="s">
        <v>75</v>
      </c>
      <c r="C72" s="10">
        <v>2005</v>
      </c>
      <c r="D72" s="10">
        <v>11</v>
      </c>
      <c r="E72" s="10" t="str">
        <f t="shared" si="2"/>
        <v>November</v>
      </c>
      <c r="F72" s="11" t="str">
        <f t="shared" si="3"/>
        <v>November 2005</v>
      </c>
      <c r="G72" s="4">
        <v>1479.47</v>
      </c>
      <c r="H72" s="4">
        <v>904.15</v>
      </c>
      <c r="I72" s="4">
        <v>901.61</v>
      </c>
      <c r="J72" s="4">
        <v>1155.4100000000001</v>
      </c>
    </row>
    <row r="73" spans="1:10" ht="17.399999999999999" x14ac:dyDescent="0.3">
      <c r="A73" s="10">
        <v>72</v>
      </c>
      <c r="B73" s="10" t="s">
        <v>76</v>
      </c>
      <c r="C73" s="10">
        <v>2005</v>
      </c>
      <c r="D73" s="10">
        <v>12</v>
      </c>
      <c r="E73" s="10" t="str">
        <f t="shared" si="2"/>
        <v>December</v>
      </c>
      <c r="F73" s="11" t="str">
        <f t="shared" si="3"/>
        <v>December 2005</v>
      </c>
      <c r="G73" s="4">
        <v>1460.24</v>
      </c>
      <c r="H73" s="4">
        <v>899.59</v>
      </c>
      <c r="I73" s="4">
        <v>901.04</v>
      </c>
      <c r="J73" s="4">
        <v>1136.19</v>
      </c>
    </row>
    <row r="74" spans="1:10" ht="17.399999999999999" x14ac:dyDescent="0.3">
      <c r="A74" s="10">
        <v>73</v>
      </c>
      <c r="B74" s="10" t="s">
        <v>77</v>
      </c>
      <c r="C74" s="10">
        <v>2006</v>
      </c>
      <c r="D74" s="10">
        <v>1</v>
      </c>
      <c r="E74" s="10" t="str">
        <f t="shared" si="2"/>
        <v>January</v>
      </c>
      <c r="F74" s="11" t="str">
        <f t="shared" si="3"/>
        <v>January 2006</v>
      </c>
      <c r="G74" s="4">
        <v>1469.22</v>
      </c>
      <c r="H74" s="4">
        <v>919.97</v>
      </c>
      <c r="I74" s="4">
        <v>918.92</v>
      </c>
      <c r="J74" s="4">
        <v>1156.6199999999999</v>
      </c>
    </row>
    <row r="75" spans="1:10" ht="17.399999999999999" x14ac:dyDescent="0.3">
      <c r="A75" s="10">
        <v>74</v>
      </c>
      <c r="B75" s="10" t="s">
        <v>78</v>
      </c>
      <c r="C75" s="10">
        <v>2006</v>
      </c>
      <c r="D75" s="10">
        <v>2</v>
      </c>
      <c r="E75" s="10" t="str">
        <f t="shared" si="2"/>
        <v>February</v>
      </c>
      <c r="F75" s="11" t="str">
        <f t="shared" si="3"/>
        <v>February 2006</v>
      </c>
      <c r="G75" s="4">
        <v>1470.8</v>
      </c>
      <c r="H75" s="4">
        <v>927.71</v>
      </c>
      <c r="I75" s="4">
        <v>925.81</v>
      </c>
      <c r="J75" s="4">
        <v>1160.8399999999999</v>
      </c>
    </row>
    <row r="76" spans="1:10" ht="17.399999999999999" x14ac:dyDescent="0.3">
      <c r="A76" s="10">
        <v>75</v>
      </c>
      <c r="B76" s="10" t="s">
        <v>79</v>
      </c>
      <c r="C76" s="10">
        <v>2006</v>
      </c>
      <c r="D76" s="10">
        <v>3</v>
      </c>
      <c r="E76" s="10" t="str">
        <f t="shared" si="2"/>
        <v>March</v>
      </c>
      <c r="F76" s="11" t="str">
        <f t="shared" si="3"/>
        <v>March 2006</v>
      </c>
      <c r="G76" s="4">
        <v>1473.05</v>
      </c>
      <c r="H76" s="4">
        <v>920.34</v>
      </c>
      <c r="I76" s="4">
        <v>918.51</v>
      </c>
      <c r="J76" s="4">
        <v>1170.28</v>
      </c>
    </row>
    <row r="77" spans="1:10" ht="17.399999999999999" x14ac:dyDescent="0.3">
      <c r="A77" s="10">
        <v>76</v>
      </c>
      <c r="B77" s="10" t="s">
        <v>80</v>
      </c>
      <c r="C77" s="10">
        <v>2006</v>
      </c>
      <c r="D77" s="10">
        <v>4</v>
      </c>
      <c r="E77" s="10" t="str">
        <f t="shared" si="2"/>
        <v>April</v>
      </c>
      <c r="F77" s="11" t="str">
        <f t="shared" si="3"/>
        <v>April 2006</v>
      </c>
      <c r="G77" s="4">
        <v>1506.08</v>
      </c>
      <c r="H77" s="4">
        <v>934.89</v>
      </c>
      <c r="I77" s="4">
        <v>939.77</v>
      </c>
      <c r="J77" s="4">
        <v>1211.25</v>
      </c>
    </row>
    <row r="78" spans="1:10" ht="17.399999999999999" x14ac:dyDescent="0.3">
      <c r="A78" s="10">
        <v>77</v>
      </c>
      <c r="B78" s="10" t="s">
        <v>81</v>
      </c>
      <c r="C78" s="10">
        <v>2006</v>
      </c>
      <c r="D78" s="10">
        <v>5</v>
      </c>
      <c r="E78" s="10" t="str">
        <f t="shared" si="2"/>
        <v>May</v>
      </c>
      <c r="F78" s="11" t="str">
        <f t="shared" si="3"/>
        <v>May 2006</v>
      </c>
      <c r="G78" s="4">
        <v>1542.99</v>
      </c>
      <c r="H78" s="4">
        <v>956.54</v>
      </c>
      <c r="I78" s="4">
        <v>961.4</v>
      </c>
      <c r="J78" s="4">
        <v>1251.26</v>
      </c>
    </row>
    <row r="79" spans="1:10" ht="17.399999999999999" x14ac:dyDescent="0.3">
      <c r="A79" s="10">
        <v>78</v>
      </c>
      <c r="B79" s="10" t="s">
        <v>82</v>
      </c>
      <c r="C79" s="10">
        <v>2006</v>
      </c>
      <c r="D79" s="10">
        <v>6</v>
      </c>
      <c r="E79" s="10" t="str">
        <f t="shared" si="2"/>
        <v>June</v>
      </c>
      <c r="F79" s="11" t="str">
        <f t="shared" si="3"/>
        <v>June 2006</v>
      </c>
      <c r="G79" s="4">
        <v>1540.21</v>
      </c>
      <c r="H79" s="4">
        <v>954.69</v>
      </c>
      <c r="I79" s="4">
        <v>958.96</v>
      </c>
      <c r="J79" s="4">
        <v>1250.1099999999999</v>
      </c>
    </row>
    <row r="80" spans="1:10" ht="17.399999999999999" x14ac:dyDescent="0.3">
      <c r="A80" s="10">
        <v>79</v>
      </c>
      <c r="B80" s="10" t="s">
        <v>83</v>
      </c>
      <c r="C80" s="10">
        <v>2006</v>
      </c>
      <c r="D80" s="10">
        <v>7</v>
      </c>
      <c r="E80" s="10" t="str">
        <f t="shared" si="2"/>
        <v>July</v>
      </c>
      <c r="F80" s="11" t="str">
        <f t="shared" si="3"/>
        <v>July 2006</v>
      </c>
      <c r="G80" s="4">
        <v>1543.37</v>
      </c>
      <c r="H80" s="4">
        <v>957.31</v>
      </c>
      <c r="I80" s="4">
        <v>963.11</v>
      </c>
      <c r="J80" s="4">
        <v>1295.58</v>
      </c>
    </row>
    <row r="81" spans="1:10" ht="17.399999999999999" x14ac:dyDescent="0.3">
      <c r="A81" s="10">
        <v>80</v>
      </c>
      <c r="B81" s="10" t="s">
        <v>84</v>
      </c>
      <c r="C81" s="10">
        <v>2006</v>
      </c>
      <c r="D81" s="10">
        <v>8</v>
      </c>
      <c r="E81" s="10" t="str">
        <f t="shared" si="2"/>
        <v>August</v>
      </c>
      <c r="F81" s="11" t="str">
        <f t="shared" si="3"/>
        <v>August 2006</v>
      </c>
      <c r="G81" s="4">
        <v>1545.01</v>
      </c>
      <c r="H81" s="4">
        <v>962.55</v>
      </c>
      <c r="I81" s="4">
        <v>970.94</v>
      </c>
      <c r="J81" s="4">
        <v>1298.3900000000001</v>
      </c>
    </row>
    <row r="82" spans="1:10" ht="17.399999999999999" x14ac:dyDescent="0.3">
      <c r="A82" s="10">
        <v>81</v>
      </c>
      <c r="B82" s="10" t="s">
        <v>85</v>
      </c>
      <c r="C82" s="10">
        <v>2006</v>
      </c>
      <c r="D82" s="10">
        <v>9</v>
      </c>
      <c r="E82" s="10" t="str">
        <f t="shared" si="2"/>
        <v>September</v>
      </c>
      <c r="F82" s="11" t="str">
        <f t="shared" si="3"/>
        <v>September 2006</v>
      </c>
      <c r="G82" s="4">
        <v>1505.72</v>
      </c>
      <c r="H82" s="4">
        <v>952.91</v>
      </c>
      <c r="I82" s="4">
        <v>958.69</v>
      </c>
      <c r="J82" s="4">
        <v>1271.6199999999999</v>
      </c>
    </row>
    <row r="83" spans="1:10" ht="17.399999999999999" x14ac:dyDescent="0.3">
      <c r="A83" s="10">
        <v>82</v>
      </c>
      <c r="B83" s="10" t="s">
        <v>86</v>
      </c>
      <c r="C83" s="10">
        <v>2006</v>
      </c>
      <c r="D83" s="10">
        <v>10</v>
      </c>
      <c r="E83" s="10" t="str">
        <f t="shared" si="2"/>
        <v>October</v>
      </c>
      <c r="F83" s="11" t="str">
        <f t="shared" si="3"/>
        <v>October 2006</v>
      </c>
      <c r="G83" s="4">
        <v>1440.76</v>
      </c>
      <c r="H83" s="4">
        <v>907.3</v>
      </c>
      <c r="I83" s="4">
        <v>905.82</v>
      </c>
      <c r="J83" s="4">
        <v>1209.31</v>
      </c>
    </row>
    <row r="84" spans="1:10" ht="17.399999999999999" x14ac:dyDescent="0.3">
      <c r="A84" s="10">
        <v>83</v>
      </c>
      <c r="B84" s="10" t="s">
        <v>87</v>
      </c>
      <c r="C84" s="10">
        <v>2006</v>
      </c>
      <c r="D84" s="10">
        <v>11</v>
      </c>
      <c r="E84" s="10" t="str">
        <f t="shared" si="2"/>
        <v>November</v>
      </c>
      <c r="F84" s="11" t="str">
        <f t="shared" si="3"/>
        <v>November 2006</v>
      </c>
      <c r="G84" s="4">
        <v>1414.65</v>
      </c>
      <c r="H84" s="4">
        <v>886.24</v>
      </c>
      <c r="I84" s="4">
        <v>887.58</v>
      </c>
      <c r="J84" s="4">
        <v>1186.67</v>
      </c>
    </row>
    <row r="85" spans="1:10" ht="17.399999999999999" x14ac:dyDescent="0.3">
      <c r="A85" s="10">
        <v>84</v>
      </c>
      <c r="B85" s="10" t="s">
        <v>88</v>
      </c>
      <c r="C85" s="10">
        <v>2006</v>
      </c>
      <c r="D85" s="10">
        <v>12</v>
      </c>
      <c r="E85" s="10" t="str">
        <f t="shared" si="2"/>
        <v>December</v>
      </c>
      <c r="F85" s="11" t="str">
        <f t="shared" si="3"/>
        <v>December 2006</v>
      </c>
      <c r="G85" s="4">
        <v>1414.98</v>
      </c>
      <c r="H85" s="4">
        <v>884.77</v>
      </c>
      <c r="I85" s="4">
        <v>891.02</v>
      </c>
      <c r="J85" s="4">
        <v>1181.78</v>
      </c>
    </row>
    <row r="86" spans="1:10" ht="17.399999999999999" x14ac:dyDescent="0.3">
      <c r="A86" s="10">
        <v>85</v>
      </c>
      <c r="B86" s="10" t="s">
        <v>89</v>
      </c>
      <c r="C86" s="10">
        <v>2007</v>
      </c>
      <c r="D86" s="10">
        <v>1</v>
      </c>
      <c r="E86" s="10" t="str">
        <f t="shared" si="2"/>
        <v>January</v>
      </c>
      <c r="F86" s="11" t="str">
        <f t="shared" si="3"/>
        <v>January 2007</v>
      </c>
      <c r="G86" s="4">
        <v>1410.72</v>
      </c>
      <c r="H86" s="4">
        <v>871.01</v>
      </c>
      <c r="I86" s="4">
        <v>873.37</v>
      </c>
      <c r="J86" s="4">
        <v>1170.1600000000001</v>
      </c>
    </row>
    <row r="87" spans="1:10" ht="17.399999999999999" x14ac:dyDescent="0.3">
      <c r="A87" s="10">
        <v>86</v>
      </c>
      <c r="B87" s="10" t="s">
        <v>90</v>
      </c>
      <c r="C87" s="10">
        <v>2007</v>
      </c>
      <c r="D87" s="10">
        <v>2</v>
      </c>
      <c r="E87" s="10" t="str">
        <f t="shared" si="2"/>
        <v>February</v>
      </c>
      <c r="F87" s="11" t="str">
        <f t="shared" si="3"/>
        <v>February 2007</v>
      </c>
      <c r="G87" s="4">
        <v>1402.38</v>
      </c>
      <c r="H87" s="4">
        <v>855.15</v>
      </c>
      <c r="I87" s="4">
        <v>860.42</v>
      </c>
      <c r="J87" s="4">
        <v>1164.3699999999999</v>
      </c>
    </row>
    <row r="88" spans="1:10" ht="17.399999999999999" x14ac:dyDescent="0.3">
      <c r="A88" s="10">
        <v>87</v>
      </c>
      <c r="B88" s="10" t="s">
        <v>91</v>
      </c>
      <c r="C88" s="10">
        <v>2007</v>
      </c>
      <c r="D88" s="10">
        <v>3</v>
      </c>
      <c r="E88" s="10" t="str">
        <f t="shared" si="2"/>
        <v>March</v>
      </c>
      <c r="F88" s="11" t="str">
        <f t="shared" si="3"/>
        <v>March 2007</v>
      </c>
      <c r="G88" s="4">
        <v>1455.96</v>
      </c>
      <c r="H88" s="4">
        <v>869.04</v>
      </c>
      <c r="I88" s="4">
        <v>876.5</v>
      </c>
      <c r="J88" s="4">
        <v>1185.8499999999999</v>
      </c>
    </row>
    <row r="89" spans="1:10" ht="17.399999999999999" x14ac:dyDescent="0.3">
      <c r="A89" s="10">
        <v>88</v>
      </c>
      <c r="B89" s="10" t="s">
        <v>92</v>
      </c>
      <c r="C89" s="10">
        <v>2007</v>
      </c>
      <c r="D89" s="10">
        <v>4</v>
      </c>
      <c r="E89" s="10" t="str">
        <f t="shared" si="2"/>
        <v>April</v>
      </c>
      <c r="F89" s="11" t="str">
        <f t="shared" si="3"/>
        <v>April 2007</v>
      </c>
      <c r="G89" s="4">
        <v>1505.16</v>
      </c>
      <c r="H89" s="4">
        <v>887.8</v>
      </c>
      <c r="I89" s="4">
        <v>897.6</v>
      </c>
      <c r="J89" s="4">
        <v>1215.32</v>
      </c>
    </row>
    <row r="90" spans="1:10" ht="17.399999999999999" x14ac:dyDescent="0.3">
      <c r="A90" s="10">
        <v>89</v>
      </c>
      <c r="B90" s="10" t="s">
        <v>93</v>
      </c>
      <c r="C90" s="10">
        <v>2007</v>
      </c>
      <c r="D90" s="10">
        <v>5</v>
      </c>
      <c r="E90" s="10" t="str">
        <f t="shared" si="2"/>
        <v>May</v>
      </c>
      <c r="F90" s="11" t="str">
        <f t="shared" si="3"/>
        <v>May 2007</v>
      </c>
      <c r="G90" s="4">
        <v>1537.64</v>
      </c>
      <c r="H90" s="4">
        <v>903.04</v>
      </c>
      <c r="I90" s="4">
        <v>911.79</v>
      </c>
      <c r="J90" s="4">
        <v>1238.5</v>
      </c>
    </row>
    <row r="91" spans="1:10" ht="17.399999999999999" x14ac:dyDescent="0.3">
      <c r="A91" s="10">
        <v>90</v>
      </c>
      <c r="B91" s="10" t="s">
        <v>94</v>
      </c>
      <c r="C91" s="10">
        <v>2007</v>
      </c>
      <c r="D91" s="10">
        <v>6</v>
      </c>
      <c r="E91" s="10" t="str">
        <f t="shared" si="2"/>
        <v>June</v>
      </c>
      <c r="F91" s="11" t="str">
        <f t="shared" si="3"/>
        <v>June 2007</v>
      </c>
      <c r="G91" s="4">
        <v>1550.93</v>
      </c>
      <c r="H91" s="4">
        <v>910.16</v>
      </c>
      <c r="I91" s="4">
        <v>917.76</v>
      </c>
      <c r="J91" s="4">
        <v>1248.58</v>
      </c>
    </row>
    <row r="92" spans="1:10" ht="17.399999999999999" x14ac:dyDescent="0.3">
      <c r="A92" s="10">
        <v>91</v>
      </c>
      <c r="B92" s="10" t="s">
        <v>95</v>
      </c>
      <c r="C92" s="10">
        <v>2007</v>
      </c>
      <c r="D92" s="10">
        <v>7</v>
      </c>
      <c r="E92" s="10" t="str">
        <f t="shared" si="2"/>
        <v>July</v>
      </c>
      <c r="F92" s="11" t="str">
        <f t="shared" si="3"/>
        <v>July 2007</v>
      </c>
      <c r="G92" s="4">
        <v>1550.9</v>
      </c>
      <c r="H92" s="4">
        <v>915.9</v>
      </c>
      <c r="I92" s="4">
        <v>925.25</v>
      </c>
      <c r="J92" s="4">
        <v>1256.43</v>
      </c>
    </row>
    <row r="93" spans="1:10" ht="17.399999999999999" x14ac:dyDescent="0.3">
      <c r="A93" s="10">
        <v>92</v>
      </c>
      <c r="B93" s="10" t="s">
        <v>96</v>
      </c>
      <c r="C93" s="10">
        <v>2007</v>
      </c>
      <c r="D93" s="10">
        <v>8</v>
      </c>
      <c r="E93" s="10" t="str">
        <f t="shared" si="2"/>
        <v>August</v>
      </c>
      <c r="F93" s="11" t="str">
        <f t="shared" si="3"/>
        <v>August 2007</v>
      </c>
      <c r="G93" s="4">
        <v>1548.49</v>
      </c>
      <c r="H93" s="4">
        <v>924.91</v>
      </c>
      <c r="I93" s="4">
        <v>933.97</v>
      </c>
      <c r="J93" s="4">
        <v>1289.47</v>
      </c>
    </row>
    <row r="94" spans="1:10" ht="17.399999999999999" x14ac:dyDescent="0.3">
      <c r="A94" s="10">
        <v>93</v>
      </c>
      <c r="B94" s="10" t="s">
        <v>97</v>
      </c>
      <c r="C94" s="10">
        <v>2007</v>
      </c>
      <c r="D94" s="10">
        <v>9</v>
      </c>
      <c r="E94" s="10" t="str">
        <f t="shared" si="2"/>
        <v>September</v>
      </c>
      <c r="F94" s="11" t="str">
        <f t="shared" si="3"/>
        <v>September 2007</v>
      </c>
      <c r="G94" s="4">
        <v>1539.37</v>
      </c>
      <c r="H94" s="4">
        <v>931.12</v>
      </c>
      <c r="I94" s="4">
        <v>937.24</v>
      </c>
      <c r="J94" s="4">
        <v>1294.71</v>
      </c>
    </row>
    <row r="95" spans="1:10" ht="17.399999999999999" x14ac:dyDescent="0.3">
      <c r="A95" s="10">
        <v>94</v>
      </c>
      <c r="B95" s="10" t="s">
        <v>98</v>
      </c>
      <c r="C95" s="10">
        <v>2007</v>
      </c>
      <c r="D95" s="10">
        <v>10</v>
      </c>
      <c r="E95" s="10" t="str">
        <f t="shared" si="2"/>
        <v>October</v>
      </c>
      <c r="F95" s="11" t="str">
        <f t="shared" si="3"/>
        <v>October 2007</v>
      </c>
      <c r="G95" s="4">
        <v>1557.41</v>
      </c>
      <c r="H95" s="4">
        <v>965.02</v>
      </c>
      <c r="I95" s="4">
        <v>974.58</v>
      </c>
      <c r="J95" s="4">
        <v>1340.49</v>
      </c>
    </row>
    <row r="96" spans="1:10" ht="17.399999999999999" x14ac:dyDescent="0.3">
      <c r="A96" s="10">
        <v>95</v>
      </c>
      <c r="B96" s="10" t="s">
        <v>99</v>
      </c>
      <c r="C96" s="10">
        <v>2007</v>
      </c>
      <c r="D96" s="10">
        <v>11</v>
      </c>
      <c r="E96" s="10" t="str">
        <f t="shared" si="2"/>
        <v>November</v>
      </c>
      <c r="F96" s="11" t="str">
        <f t="shared" si="3"/>
        <v>November 2007</v>
      </c>
      <c r="G96" s="4">
        <v>1606.23</v>
      </c>
      <c r="H96" s="4">
        <v>1048.3499999999999</v>
      </c>
      <c r="I96" s="4">
        <v>1055.96</v>
      </c>
      <c r="J96" s="4">
        <v>1404.45</v>
      </c>
    </row>
    <row r="97" spans="1:10" ht="17.399999999999999" x14ac:dyDescent="0.3">
      <c r="A97" s="10">
        <v>96</v>
      </c>
      <c r="B97" s="10" t="s">
        <v>100</v>
      </c>
      <c r="C97" s="10">
        <v>2007</v>
      </c>
      <c r="D97" s="10">
        <v>12</v>
      </c>
      <c r="E97" s="10" t="str">
        <f t="shared" si="2"/>
        <v>December</v>
      </c>
      <c r="F97" s="11" t="str">
        <f t="shared" si="3"/>
        <v>December 2007</v>
      </c>
      <c r="G97" s="4">
        <v>1632.54</v>
      </c>
      <c r="H97" s="4">
        <v>1094.1300000000001</v>
      </c>
      <c r="I97" s="4">
        <v>1093.3399999999999</v>
      </c>
      <c r="J97" s="4">
        <v>1435.46</v>
      </c>
    </row>
    <row r="98" spans="1:10" ht="17.399999999999999" x14ac:dyDescent="0.3">
      <c r="A98" s="10">
        <v>97</v>
      </c>
      <c r="B98" s="10" t="s">
        <v>101</v>
      </c>
      <c r="C98" s="10">
        <v>2008</v>
      </c>
      <c r="D98" s="10">
        <v>1</v>
      </c>
      <c r="E98" s="10" t="str">
        <f t="shared" si="2"/>
        <v>January</v>
      </c>
      <c r="F98" s="11" t="str">
        <f t="shared" si="3"/>
        <v>January 2008</v>
      </c>
      <c r="G98" s="4">
        <v>1652.25</v>
      </c>
      <c r="H98" s="4">
        <v>1012.13</v>
      </c>
      <c r="I98" s="4">
        <v>1004.48</v>
      </c>
      <c r="J98" s="4">
        <v>1456.37</v>
      </c>
    </row>
    <row r="99" spans="1:10" ht="17.399999999999999" x14ac:dyDescent="0.3">
      <c r="A99" s="10">
        <v>98</v>
      </c>
      <c r="B99" s="10" t="s">
        <v>102</v>
      </c>
      <c r="C99" s="10">
        <v>2008</v>
      </c>
      <c r="D99" s="10">
        <v>2</v>
      </c>
      <c r="E99" s="10" t="str">
        <f t="shared" si="2"/>
        <v>February</v>
      </c>
      <c r="F99" s="11" t="str">
        <f t="shared" si="3"/>
        <v>February 2008</v>
      </c>
      <c r="G99" s="4">
        <v>1653.94</v>
      </c>
      <c r="H99" s="4">
        <v>984.18</v>
      </c>
      <c r="I99" s="4">
        <v>980.44</v>
      </c>
      <c r="J99" s="4">
        <v>1456.43</v>
      </c>
    </row>
    <row r="100" spans="1:10" ht="17.399999999999999" x14ac:dyDescent="0.3">
      <c r="A100" s="10">
        <v>99</v>
      </c>
      <c r="B100" s="10" t="s">
        <v>103</v>
      </c>
      <c r="C100" s="10">
        <v>2008</v>
      </c>
      <c r="D100" s="10">
        <v>3</v>
      </c>
      <c r="E100" s="10" t="str">
        <f t="shared" si="2"/>
        <v>March</v>
      </c>
      <c r="F100" s="11" t="str">
        <f t="shared" si="3"/>
        <v>March 2008</v>
      </c>
      <c r="G100" s="4">
        <v>1670.25</v>
      </c>
      <c r="H100" s="4">
        <v>1048.74</v>
      </c>
      <c r="I100" s="4">
        <v>1049.82</v>
      </c>
      <c r="J100" s="4">
        <v>1503.91</v>
      </c>
    </row>
    <row r="101" spans="1:10" ht="17.399999999999999" x14ac:dyDescent="0.3">
      <c r="A101" s="10">
        <v>100</v>
      </c>
      <c r="B101" s="10" t="s">
        <v>104</v>
      </c>
      <c r="C101" s="10">
        <v>2008</v>
      </c>
      <c r="D101" s="10">
        <v>4</v>
      </c>
      <c r="E101" s="10" t="str">
        <f t="shared" si="2"/>
        <v>April</v>
      </c>
      <c r="F101" s="11" t="str">
        <f t="shared" si="3"/>
        <v>April 2008</v>
      </c>
      <c r="G101" s="4">
        <v>1698.31</v>
      </c>
      <c r="H101" s="4">
        <v>1190.04</v>
      </c>
      <c r="I101" s="4">
        <v>1194.0899999999999</v>
      </c>
      <c r="J101" s="4">
        <v>1611.13</v>
      </c>
    </row>
    <row r="102" spans="1:10" ht="17.399999999999999" x14ac:dyDescent="0.3">
      <c r="A102" s="10">
        <v>101</v>
      </c>
      <c r="B102" s="10" t="s">
        <v>105</v>
      </c>
      <c r="C102" s="10">
        <v>2008</v>
      </c>
      <c r="D102" s="10">
        <v>5</v>
      </c>
      <c r="E102" s="10" t="str">
        <f t="shared" si="2"/>
        <v>May</v>
      </c>
      <c r="F102" s="11" t="str">
        <f t="shared" si="3"/>
        <v>May 2008</v>
      </c>
      <c r="G102" s="4">
        <v>1803.35</v>
      </c>
      <c r="H102" s="4">
        <v>1352.46</v>
      </c>
      <c r="I102" s="4">
        <v>1355.25</v>
      </c>
      <c r="J102" s="4">
        <v>1768.06</v>
      </c>
    </row>
    <row r="103" spans="1:10" ht="17.399999999999999" x14ac:dyDescent="0.3">
      <c r="A103" s="10">
        <v>102</v>
      </c>
      <c r="B103" s="10" t="s">
        <v>106</v>
      </c>
      <c r="C103" s="10">
        <v>2008</v>
      </c>
      <c r="D103" s="10">
        <v>6</v>
      </c>
      <c r="E103" s="10" t="str">
        <f t="shared" si="2"/>
        <v>June</v>
      </c>
      <c r="F103" s="11" t="str">
        <f t="shared" si="3"/>
        <v>June 2008</v>
      </c>
      <c r="G103" s="4">
        <v>1906.8</v>
      </c>
      <c r="H103" s="4">
        <v>1515.85</v>
      </c>
      <c r="I103" s="4">
        <v>1516.29</v>
      </c>
      <c r="J103" s="4">
        <v>1910.28</v>
      </c>
    </row>
    <row r="104" spans="1:10" ht="17.399999999999999" x14ac:dyDescent="0.3">
      <c r="A104" s="10">
        <v>103</v>
      </c>
      <c r="B104" s="10" t="s">
        <v>107</v>
      </c>
      <c r="C104" s="10">
        <v>2008</v>
      </c>
      <c r="D104" s="10">
        <v>7</v>
      </c>
      <c r="E104" s="10" t="str">
        <f t="shared" si="2"/>
        <v>July</v>
      </c>
      <c r="F104" s="11" t="str">
        <f t="shared" si="3"/>
        <v>July 2008</v>
      </c>
      <c r="G104" s="4">
        <v>1922.59</v>
      </c>
      <c r="H104" s="4">
        <v>1538.51</v>
      </c>
      <c r="I104" s="4">
        <v>1543.29</v>
      </c>
      <c r="J104" s="4">
        <v>1919.23</v>
      </c>
    </row>
    <row r="105" spans="1:10" ht="17.399999999999999" x14ac:dyDescent="0.3">
      <c r="A105" s="10">
        <v>104</v>
      </c>
      <c r="B105" s="10" t="s">
        <v>108</v>
      </c>
      <c r="C105" s="10">
        <v>2008</v>
      </c>
      <c r="D105" s="10">
        <v>8</v>
      </c>
      <c r="E105" s="10" t="str">
        <f t="shared" si="2"/>
        <v>August</v>
      </c>
      <c r="F105" s="11" t="str">
        <f t="shared" si="3"/>
        <v>August 2008</v>
      </c>
      <c r="G105" s="4">
        <v>1785.08</v>
      </c>
      <c r="H105" s="4">
        <v>1437.43</v>
      </c>
      <c r="I105" s="4">
        <v>1437.21</v>
      </c>
      <c r="J105" s="4">
        <v>1766.31</v>
      </c>
    </row>
    <row r="106" spans="1:10" ht="17.399999999999999" x14ac:dyDescent="0.3">
      <c r="A106" s="10">
        <v>105</v>
      </c>
      <c r="B106" s="10" t="s">
        <v>109</v>
      </c>
      <c r="C106" s="10">
        <v>2008</v>
      </c>
      <c r="D106" s="10">
        <v>9</v>
      </c>
      <c r="E106" s="10" t="str">
        <f t="shared" si="2"/>
        <v>September</v>
      </c>
      <c r="F106" s="11" t="str">
        <f t="shared" si="3"/>
        <v>September 2008</v>
      </c>
      <c r="G106" s="4">
        <v>1716.24</v>
      </c>
      <c r="H106" s="4">
        <v>1349.01</v>
      </c>
      <c r="I106" s="4">
        <v>1354.03</v>
      </c>
      <c r="J106" s="4">
        <v>1663.89</v>
      </c>
    </row>
    <row r="107" spans="1:10" ht="17.399999999999999" x14ac:dyDescent="0.3">
      <c r="A107" s="10">
        <v>106</v>
      </c>
      <c r="B107" s="10" t="s">
        <v>110</v>
      </c>
      <c r="C107" s="10">
        <v>2008</v>
      </c>
      <c r="D107" s="10">
        <v>10</v>
      </c>
      <c r="E107" s="10" t="str">
        <f t="shared" si="2"/>
        <v>October</v>
      </c>
      <c r="F107" s="11" t="str">
        <f t="shared" si="3"/>
        <v>October 2008</v>
      </c>
      <c r="G107" s="4">
        <v>1687.38</v>
      </c>
      <c r="H107" s="4">
        <v>1281.3</v>
      </c>
      <c r="I107" s="4">
        <v>1288.46</v>
      </c>
      <c r="J107" s="4">
        <v>1601.5</v>
      </c>
    </row>
    <row r="108" spans="1:10" ht="17.399999999999999" x14ac:dyDescent="0.3">
      <c r="A108" s="10">
        <v>107</v>
      </c>
      <c r="B108" s="10" t="s">
        <v>111</v>
      </c>
      <c r="C108" s="10">
        <v>2008</v>
      </c>
      <c r="D108" s="10">
        <v>11</v>
      </c>
      <c r="E108" s="10" t="str">
        <f t="shared" si="2"/>
        <v>November</v>
      </c>
      <c r="F108" s="11" t="str">
        <f t="shared" si="3"/>
        <v>November 2008</v>
      </c>
      <c r="G108" s="4">
        <v>1513.86</v>
      </c>
      <c r="H108" s="4">
        <v>1133.1500000000001</v>
      </c>
      <c r="I108" s="4">
        <v>1128.6300000000001</v>
      </c>
      <c r="J108" s="4">
        <v>1416.43</v>
      </c>
    </row>
    <row r="109" spans="1:10" ht="17.399999999999999" x14ac:dyDescent="0.3">
      <c r="A109" s="10">
        <v>108</v>
      </c>
      <c r="B109" s="10" t="s">
        <v>112</v>
      </c>
      <c r="C109" s="10">
        <v>2008</v>
      </c>
      <c r="D109" s="10">
        <v>12</v>
      </c>
      <c r="E109" s="10" t="str">
        <f t="shared" si="2"/>
        <v>December</v>
      </c>
      <c r="F109" s="11" t="str">
        <f t="shared" si="3"/>
        <v>December 2008</v>
      </c>
      <c r="G109" s="4">
        <v>1328.5</v>
      </c>
      <c r="H109" s="4">
        <v>986.69</v>
      </c>
      <c r="I109" s="4">
        <v>979.91</v>
      </c>
      <c r="J109" s="4">
        <v>1303.1199999999999</v>
      </c>
    </row>
    <row r="110" spans="1:10" ht="17.399999999999999" x14ac:dyDescent="0.3">
      <c r="A110" s="10">
        <v>109</v>
      </c>
      <c r="B110" s="10" t="s">
        <v>113</v>
      </c>
      <c r="C110" s="10">
        <v>2009</v>
      </c>
      <c r="D110" s="10">
        <v>1</v>
      </c>
      <c r="E110" s="10" t="str">
        <f t="shared" si="2"/>
        <v>January</v>
      </c>
      <c r="F110" s="11" t="str">
        <f t="shared" si="3"/>
        <v>January 2009</v>
      </c>
      <c r="G110" s="4">
        <v>1351.87</v>
      </c>
      <c r="H110" s="4">
        <v>916.59</v>
      </c>
      <c r="I110" s="4">
        <v>912.1</v>
      </c>
      <c r="J110" s="4">
        <v>1304.8900000000001</v>
      </c>
    </row>
    <row r="111" spans="1:10" ht="17.399999999999999" x14ac:dyDescent="0.3">
      <c r="A111" s="10">
        <v>110</v>
      </c>
      <c r="B111" s="10" t="s">
        <v>114</v>
      </c>
      <c r="C111" s="10">
        <v>2009</v>
      </c>
      <c r="D111" s="10">
        <v>2</v>
      </c>
      <c r="E111" s="10" t="str">
        <f t="shared" si="2"/>
        <v>February</v>
      </c>
      <c r="F111" s="11" t="str">
        <f t="shared" si="3"/>
        <v>February 2009</v>
      </c>
      <c r="G111" s="4">
        <v>1486.33</v>
      </c>
      <c r="H111" s="4">
        <v>930.08</v>
      </c>
      <c r="I111" s="4">
        <v>925.48</v>
      </c>
      <c r="J111" s="4">
        <v>1322.07</v>
      </c>
    </row>
    <row r="112" spans="1:10" ht="17.399999999999999" x14ac:dyDescent="0.3">
      <c r="A112" s="10">
        <v>111</v>
      </c>
      <c r="B112" s="10" t="s">
        <v>115</v>
      </c>
      <c r="C112" s="10">
        <v>2009</v>
      </c>
      <c r="D112" s="10">
        <v>3</v>
      </c>
      <c r="E112" s="10" t="str">
        <f t="shared" si="2"/>
        <v>March</v>
      </c>
      <c r="F112" s="11" t="str">
        <f t="shared" si="3"/>
        <v>March 2009</v>
      </c>
      <c r="G112" s="4">
        <v>1530.48</v>
      </c>
      <c r="H112" s="4">
        <v>933.57</v>
      </c>
      <c r="I112" s="4">
        <v>928</v>
      </c>
      <c r="J112" s="4">
        <v>1303.8499999999999</v>
      </c>
    </row>
    <row r="113" spans="1:10" ht="17.399999999999999" x14ac:dyDescent="0.3">
      <c r="A113" s="10">
        <v>112</v>
      </c>
      <c r="B113" s="10" t="s">
        <v>116</v>
      </c>
      <c r="C113" s="10">
        <v>2009</v>
      </c>
      <c r="D113" s="10">
        <v>4</v>
      </c>
      <c r="E113" s="10" t="str">
        <f t="shared" si="2"/>
        <v>April</v>
      </c>
      <c r="F113" s="11" t="str">
        <f t="shared" si="3"/>
        <v>April 2009</v>
      </c>
      <c r="G113" s="4">
        <v>1551.46</v>
      </c>
      <c r="H113" s="4">
        <v>930.65</v>
      </c>
      <c r="I113" s="4">
        <v>926.97</v>
      </c>
      <c r="J113" s="4">
        <v>1330.09</v>
      </c>
    </row>
    <row r="114" spans="1:10" ht="17.399999999999999" x14ac:dyDescent="0.3">
      <c r="A114" s="10">
        <v>113</v>
      </c>
      <c r="B114" s="10" t="s">
        <v>117</v>
      </c>
      <c r="C114" s="10">
        <v>2009</v>
      </c>
      <c r="D114" s="10">
        <v>5</v>
      </c>
      <c r="E114" s="10" t="str">
        <f t="shared" si="2"/>
        <v>May</v>
      </c>
      <c r="F114" s="11" t="str">
        <f t="shared" si="3"/>
        <v>May 2009</v>
      </c>
      <c r="G114" s="4">
        <v>1542.68</v>
      </c>
      <c r="H114" s="4">
        <v>916.34</v>
      </c>
      <c r="I114" s="4">
        <v>920.85</v>
      </c>
      <c r="J114" s="4">
        <v>1321.43</v>
      </c>
    </row>
    <row r="115" spans="1:10" ht="17.399999999999999" x14ac:dyDescent="0.3">
      <c r="A115" s="10">
        <v>114</v>
      </c>
      <c r="B115" s="10" t="s">
        <v>118</v>
      </c>
      <c r="C115" s="10">
        <v>2009</v>
      </c>
      <c r="D115" s="10">
        <v>6</v>
      </c>
      <c r="E115" s="10" t="str">
        <f t="shared" si="2"/>
        <v>June</v>
      </c>
      <c r="F115" s="11" t="str">
        <f t="shared" si="3"/>
        <v>June 2009</v>
      </c>
      <c r="G115" s="4">
        <v>1607.34</v>
      </c>
      <c r="H115" s="4">
        <v>950.63</v>
      </c>
      <c r="I115" s="4">
        <v>959.45</v>
      </c>
      <c r="J115" s="4">
        <v>1389.39</v>
      </c>
    </row>
    <row r="116" spans="1:10" ht="17.399999999999999" x14ac:dyDescent="0.3">
      <c r="A116" s="10">
        <v>115</v>
      </c>
      <c r="B116" s="10" t="s">
        <v>119</v>
      </c>
      <c r="C116" s="10">
        <v>2009</v>
      </c>
      <c r="D116" s="10">
        <v>7</v>
      </c>
      <c r="E116" s="10" t="str">
        <f t="shared" si="2"/>
        <v>July</v>
      </c>
      <c r="F116" s="11" t="str">
        <f t="shared" si="3"/>
        <v>July 2009</v>
      </c>
      <c r="G116" s="4">
        <v>1638.75</v>
      </c>
      <c r="H116" s="4">
        <v>987.8</v>
      </c>
      <c r="I116" s="4">
        <v>992.05</v>
      </c>
      <c r="J116" s="4">
        <v>1428.01</v>
      </c>
    </row>
    <row r="117" spans="1:10" ht="17.399999999999999" x14ac:dyDescent="0.3">
      <c r="A117" s="10">
        <v>116</v>
      </c>
      <c r="B117" s="10" t="s">
        <v>120</v>
      </c>
      <c r="C117" s="10">
        <v>2009</v>
      </c>
      <c r="D117" s="10">
        <v>8</v>
      </c>
      <c r="E117" s="10" t="str">
        <f t="shared" si="2"/>
        <v>August</v>
      </c>
      <c r="F117" s="11" t="str">
        <f t="shared" si="3"/>
        <v>August 2009</v>
      </c>
      <c r="G117" s="4">
        <v>1670.68</v>
      </c>
      <c r="H117" s="4">
        <v>998.27</v>
      </c>
      <c r="I117" s="4">
        <v>1003.77</v>
      </c>
      <c r="J117" s="4">
        <v>1447.93</v>
      </c>
    </row>
    <row r="118" spans="1:10" ht="17.399999999999999" x14ac:dyDescent="0.3">
      <c r="A118" s="10">
        <v>117</v>
      </c>
      <c r="B118" s="10" t="s">
        <v>121</v>
      </c>
      <c r="C118" s="10">
        <v>2009</v>
      </c>
      <c r="D118" s="10">
        <v>9</v>
      </c>
      <c r="E118" s="10" t="str">
        <f t="shared" si="2"/>
        <v>September</v>
      </c>
      <c r="F118" s="11" t="str">
        <f t="shared" si="3"/>
        <v>September 2009</v>
      </c>
      <c r="G118" s="4">
        <v>1680.97</v>
      </c>
      <c r="H118" s="4">
        <v>1003.59</v>
      </c>
      <c r="I118" s="4">
        <v>1004.79</v>
      </c>
      <c r="J118" s="4">
        <v>1452.68</v>
      </c>
    </row>
    <row r="119" spans="1:10" ht="17.399999999999999" x14ac:dyDescent="0.3">
      <c r="A119" s="10">
        <v>118</v>
      </c>
      <c r="B119" s="10" t="s">
        <v>122</v>
      </c>
      <c r="C119" s="10">
        <v>2009</v>
      </c>
      <c r="D119" s="10">
        <v>10</v>
      </c>
      <c r="E119" s="10" t="str">
        <f t="shared" si="2"/>
        <v>October</v>
      </c>
      <c r="F119" s="11" t="str">
        <f t="shared" si="3"/>
        <v>October 2009</v>
      </c>
      <c r="G119" s="4">
        <v>1627.49</v>
      </c>
      <c r="H119" s="4">
        <v>982.65</v>
      </c>
      <c r="I119" s="4">
        <v>983.43</v>
      </c>
      <c r="J119" s="4">
        <v>1409.16</v>
      </c>
    </row>
    <row r="120" spans="1:10" ht="17.399999999999999" x14ac:dyDescent="0.3">
      <c r="A120" s="10">
        <v>119</v>
      </c>
      <c r="B120" s="10" t="s">
        <v>123</v>
      </c>
      <c r="C120" s="10">
        <v>2009</v>
      </c>
      <c r="D120" s="10">
        <v>11</v>
      </c>
      <c r="E120" s="10" t="str">
        <f t="shared" si="2"/>
        <v>November</v>
      </c>
      <c r="F120" s="11" t="str">
        <f t="shared" si="3"/>
        <v>November 2009</v>
      </c>
      <c r="G120" s="4">
        <v>1655.28</v>
      </c>
      <c r="H120" s="4">
        <v>1027.2</v>
      </c>
      <c r="I120" s="4">
        <v>1015.25</v>
      </c>
      <c r="J120" s="4">
        <v>1451.89</v>
      </c>
    </row>
    <row r="121" spans="1:10" ht="17.399999999999999" x14ac:dyDescent="0.3">
      <c r="A121" s="10">
        <v>120</v>
      </c>
      <c r="B121" s="10" t="s">
        <v>124</v>
      </c>
      <c r="C121" s="10">
        <v>2009</v>
      </c>
      <c r="D121" s="10">
        <v>12</v>
      </c>
      <c r="E121" s="10" t="str">
        <f t="shared" si="2"/>
        <v>December</v>
      </c>
      <c r="F121" s="11" t="str">
        <f t="shared" si="3"/>
        <v>December 2009</v>
      </c>
      <c r="G121" s="4">
        <v>1646.45</v>
      </c>
      <c r="H121" s="4">
        <v>1024.19</v>
      </c>
      <c r="I121" s="4">
        <v>1009.05</v>
      </c>
      <c r="J121" s="4">
        <v>1441.25</v>
      </c>
    </row>
    <row r="122" spans="1:10" ht="17.399999999999999" x14ac:dyDescent="0.3">
      <c r="A122" s="10">
        <v>121</v>
      </c>
      <c r="B122" s="10" t="s">
        <v>125</v>
      </c>
      <c r="C122" s="10">
        <v>2010</v>
      </c>
      <c r="D122" s="10">
        <v>1</v>
      </c>
      <c r="E122" s="10" t="str">
        <f t="shared" si="2"/>
        <v>January</v>
      </c>
      <c r="F122" s="11" t="str">
        <f t="shared" si="3"/>
        <v>January 2010</v>
      </c>
      <c r="G122" s="4">
        <v>1661.15</v>
      </c>
      <c r="H122" s="4">
        <v>1040.18</v>
      </c>
      <c r="I122" s="4">
        <v>1025.68</v>
      </c>
      <c r="J122" s="4">
        <v>1449.66</v>
      </c>
    </row>
    <row r="123" spans="1:10" ht="17.399999999999999" x14ac:dyDescent="0.3">
      <c r="A123" s="10">
        <v>122</v>
      </c>
      <c r="B123" s="10" t="s">
        <v>126</v>
      </c>
      <c r="C123" s="10">
        <v>2010</v>
      </c>
      <c r="D123" s="10">
        <v>2</v>
      </c>
      <c r="E123" s="10" t="str">
        <f t="shared" si="2"/>
        <v>February</v>
      </c>
      <c r="F123" s="11" t="str">
        <f t="shared" si="3"/>
        <v>February 2010</v>
      </c>
      <c r="G123" s="4">
        <v>1663.6</v>
      </c>
      <c r="H123" s="4">
        <v>1031.98</v>
      </c>
      <c r="I123" s="4">
        <v>1018.16</v>
      </c>
      <c r="J123" s="4">
        <v>1442.87</v>
      </c>
    </row>
    <row r="124" spans="1:10" ht="17.399999999999999" x14ac:dyDescent="0.3">
      <c r="A124" s="10">
        <v>123</v>
      </c>
      <c r="B124" s="10" t="s">
        <v>127</v>
      </c>
      <c r="C124" s="10">
        <v>2010</v>
      </c>
      <c r="D124" s="10">
        <v>3</v>
      </c>
      <c r="E124" s="10" t="str">
        <f t="shared" si="2"/>
        <v>March</v>
      </c>
      <c r="F124" s="11" t="str">
        <f t="shared" si="3"/>
        <v>March 2010</v>
      </c>
      <c r="G124" s="4">
        <v>1691.23</v>
      </c>
      <c r="H124" s="4">
        <v>1041.74</v>
      </c>
      <c r="I124" s="4">
        <v>1030.1199999999999</v>
      </c>
      <c r="J124" s="4">
        <v>1469.17</v>
      </c>
    </row>
    <row r="125" spans="1:10" ht="17.399999999999999" x14ac:dyDescent="0.3">
      <c r="A125" s="10">
        <v>124</v>
      </c>
      <c r="B125" s="10" t="s">
        <v>128</v>
      </c>
      <c r="C125" s="10">
        <v>2010</v>
      </c>
      <c r="D125" s="10">
        <v>4</v>
      </c>
      <c r="E125" s="10" t="str">
        <f t="shared" si="2"/>
        <v>April</v>
      </c>
      <c r="F125" s="11" t="str">
        <f t="shared" si="3"/>
        <v>April 2010</v>
      </c>
      <c r="G125" s="4">
        <v>1724.53</v>
      </c>
      <c r="H125" s="4">
        <v>1061.6400000000001</v>
      </c>
      <c r="I125" s="4">
        <v>1055.95</v>
      </c>
      <c r="J125" s="4">
        <v>1507.15</v>
      </c>
    </row>
    <row r="126" spans="1:10" ht="17.399999999999999" x14ac:dyDescent="0.3">
      <c r="A126" s="10">
        <v>125</v>
      </c>
      <c r="B126" s="10" t="s">
        <v>129</v>
      </c>
      <c r="C126" s="10">
        <v>2010</v>
      </c>
      <c r="D126" s="10">
        <v>5</v>
      </c>
      <c r="E126" s="10" t="str">
        <f t="shared" si="2"/>
        <v>May</v>
      </c>
      <c r="F126" s="11" t="str">
        <f t="shared" si="3"/>
        <v>May 2010</v>
      </c>
      <c r="G126" s="4">
        <v>1732.36</v>
      </c>
      <c r="H126" s="4">
        <v>1074.5899999999999</v>
      </c>
      <c r="I126" s="4">
        <v>1072.93</v>
      </c>
      <c r="J126" s="4">
        <v>1521.99</v>
      </c>
    </row>
    <row r="127" spans="1:10" ht="17.399999999999999" x14ac:dyDescent="0.3">
      <c r="A127" s="10">
        <v>126</v>
      </c>
      <c r="B127" s="10" t="s">
        <v>130</v>
      </c>
      <c r="C127" s="10">
        <v>2010</v>
      </c>
      <c r="D127" s="10">
        <v>6</v>
      </c>
      <c r="E127" s="10" t="str">
        <f t="shared" si="2"/>
        <v>June</v>
      </c>
      <c r="F127" s="11" t="str">
        <f t="shared" si="3"/>
        <v>June 2010</v>
      </c>
      <c r="G127" s="4">
        <v>1714.87</v>
      </c>
      <c r="H127" s="4">
        <v>1070.03</v>
      </c>
      <c r="I127" s="4">
        <v>1069.05</v>
      </c>
      <c r="J127" s="4">
        <v>1508.69</v>
      </c>
    </row>
    <row r="128" spans="1:10" ht="17.399999999999999" x14ac:dyDescent="0.3">
      <c r="A128" s="10">
        <v>127</v>
      </c>
      <c r="B128" s="10" t="s">
        <v>131</v>
      </c>
      <c r="C128" s="10">
        <v>2010</v>
      </c>
      <c r="D128" s="10">
        <v>7</v>
      </c>
      <c r="E128" s="10" t="str">
        <f t="shared" si="2"/>
        <v>July</v>
      </c>
      <c r="F128" s="11" t="str">
        <f t="shared" si="3"/>
        <v>July 2010</v>
      </c>
      <c r="G128" s="4">
        <v>1722.36</v>
      </c>
      <c r="H128" s="4">
        <v>1077.3900000000001</v>
      </c>
      <c r="I128" s="4">
        <v>1076.1099999999999</v>
      </c>
      <c r="J128" s="4">
        <v>1518.18</v>
      </c>
    </row>
    <row r="129" spans="1:10" ht="17.399999999999999" x14ac:dyDescent="0.3">
      <c r="A129" s="10">
        <v>128</v>
      </c>
      <c r="B129" s="10" t="s">
        <v>132</v>
      </c>
      <c r="C129" s="10">
        <v>2010</v>
      </c>
      <c r="D129" s="10">
        <v>8</v>
      </c>
      <c r="E129" s="10" t="str">
        <f t="shared" si="2"/>
        <v>August</v>
      </c>
      <c r="F129" s="11" t="str">
        <f t="shared" si="3"/>
        <v>August 2010</v>
      </c>
      <c r="G129" s="4">
        <v>1715.79</v>
      </c>
      <c r="H129" s="4">
        <v>1075.71</v>
      </c>
      <c r="I129" s="4">
        <v>1075.3</v>
      </c>
      <c r="J129" s="4">
        <v>1512.86</v>
      </c>
    </row>
    <row r="130" spans="1:10" ht="17.399999999999999" x14ac:dyDescent="0.3">
      <c r="A130" s="10">
        <v>129</v>
      </c>
      <c r="B130" s="10" t="s">
        <v>133</v>
      </c>
      <c r="C130" s="10">
        <v>2010</v>
      </c>
      <c r="D130" s="10">
        <v>9</v>
      </c>
      <c r="E130" s="10" t="str">
        <f t="shared" ref="E130:E193" si="4">IF(D130=1,"January",IF(D130=2,"February",IF(D130=3,"March",IF(D130=4,"April",IF(D130=5,"May",IF(D130=6,"June",IF(D130=7,"July",IF(D130=8,"August",IF(D130=9,"September",IF(D130=10,"October",IF(D130=11,"November",IF(D130=12,"December"))))))))))))</f>
        <v>September</v>
      </c>
      <c r="F130" s="11" t="str">
        <f t="shared" si="3"/>
        <v>September 2010</v>
      </c>
      <c r="G130" s="4">
        <v>1700.31</v>
      </c>
      <c r="H130" s="4">
        <v>1069.73</v>
      </c>
      <c r="I130" s="4">
        <v>1071.3499999999999</v>
      </c>
      <c r="J130" s="4">
        <v>1499.16</v>
      </c>
    </row>
    <row r="131" spans="1:10" ht="17.399999999999999" x14ac:dyDescent="0.3">
      <c r="A131" s="10">
        <v>130</v>
      </c>
      <c r="B131" s="10" t="s">
        <v>134</v>
      </c>
      <c r="C131" s="10">
        <v>2010</v>
      </c>
      <c r="D131" s="10">
        <v>10</v>
      </c>
      <c r="E131" s="10" t="str">
        <f t="shared" si="4"/>
        <v>October</v>
      </c>
      <c r="F131" s="11" t="str">
        <f t="shared" ref="F131:F194" si="5">E131&amp;" "&amp;C131</f>
        <v>October 2010</v>
      </c>
      <c r="G131" s="4">
        <v>1699.57</v>
      </c>
      <c r="H131" s="4">
        <v>1073.47</v>
      </c>
      <c r="I131" s="4">
        <v>1074.76</v>
      </c>
      <c r="J131" s="4">
        <v>1499.97</v>
      </c>
    </row>
    <row r="132" spans="1:10" ht="17.399999999999999" x14ac:dyDescent="0.3">
      <c r="A132" s="10">
        <v>131</v>
      </c>
      <c r="B132" s="10" t="s">
        <v>135</v>
      </c>
      <c r="C132" s="10">
        <v>2010</v>
      </c>
      <c r="D132" s="10">
        <v>11</v>
      </c>
      <c r="E132" s="10" t="str">
        <f t="shared" si="4"/>
        <v>November</v>
      </c>
      <c r="F132" s="11" t="str">
        <f t="shared" si="5"/>
        <v>November 2010</v>
      </c>
      <c r="G132" s="4">
        <v>1716.22</v>
      </c>
      <c r="H132" s="4">
        <v>1093.23</v>
      </c>
      <c r="I132" s="4">
        <v>1090.67</v>
      </c>
      <c r="J132" s="4">
        <v>1518.01</v>
      </c>
    </row>
    <row r="133" spans="1:10" ht="17.399999999999999" x14ac:dyDescent="0.3">
      <c r="A133" s="10">
        <v>132</v>
      </c>
      <c r="B133" s="10" t="s">
        <v>136</v>
      </c>
      <c r="C133" s="10">
        <v>2010</v>
      </c>
      <c r="D133" s="10">
        <v>12</v>
      </c>
      <c r="E133" s="10" t="str">
        <f t="shared" si="4"/>
        <v>December</v>
      </c>
      <c r="F133" s="11" t="str">
        <f t="shared" si="5"/>
        <v>December 2010</v>
      </c>
      <c r="G133" s="4">
        <v>1771.07</v>
      </c>
      <c r="H133" s="4">
        <v>1144.18</v>
      </c>
      <c r="I133" s="4">
        <v>1135.44</v>
      </c>
      <c r="J133" s="4">
        <v>1570.14</v>
      </c>
    </row>
    <row r="134" spans="1:10" ht="17.399999999999999" x14ac:dyDescent="0.3">
      <c r="A134" s="10">
        <v>133</v>
      </c>
      <c r="B134" s="10" t="s">
        <v>137</v>
      </c>
      <c r="C134" s="10">
        <v>2011</v>
      </c>
      <c r="D134" s="10">
        <v>1</v>
      </c>
      <c r="E134" s="10" t="str">
        <f t="shared" si="4"/>
        <v>January</v>
      </c>
      <c r="F134" s="11" t="str">
        <f t="shared" si="5"/>
        <v>January 2011</v>
      </c>
      <c r="G134" s="4">
        <v>1825.35</v>
      </c>
      <c r="H134" s="4">
        <v>1196.03</v>
      </c>
      <c r="I134" s="4">
        <v>1183.8</v>
      </c>
      <c r="J134" s="4">
        <v>1621.73</v>
      </c>
    </row>
    <row r="135" spans="1:10" ht="17.399999999999999" x14ac:dyDescent="0.3">
      <c r="A135" s="10">
        <v>134</v>
      </c>
      <c r="B135" s="10" t="s">
        <v>138</v>
      </c>
      <c r="C135" s="10">
        <v>2011</v>
      </c>
      <c r="D135" s="10">
        <v>2</v>
      </c>
      <c r="E135" s="10" t="str">
        <f t="shared" si="4"/>
        <v>February</v>
      </c>
      <c r="F135" s="11" t="str">
        <f t="shared" si="5"/>
        <v>February 2011</v>
      </c>
      <c r="G135" s="4">
        <v>1850.03</v>
      </c>
      <c r="H135" s="4">
        <v>1225.76</v>
      </c>
      <c r="I135" s="4">
        <v>1214.1400000000001</v>
      </c>
      <c r="J135" s="4">
        <v>1651.65</v>
      </c>
    </row>
    <row r="136" spans="1:10" ht="17.399999999999999" x14ac:dyDescent="0.3">
      <c r="A136" s="10">
        <v>135</v>
      </c>
      <c r="B136" s="10" t="s">
        <v>139</v>
      </c>
      <c r="C136" s="10">
        <v>2011</v>
      </c>
      <c r="D136" s="10">
        <v>3</v>
      </c>
      <c r="E136" s="10" t="str">
        <f t="shared" si="4"/>
        <v>March</v>
      </c>
      <c r="F136" s="11" t="str">
        <f t="shared" si="5"/>
        <v>March 2011</v>
      </c>
      <c r="G136" s="4">
        <v>1939</v>
      </c>
      <c r="H136" s="4">
        <v>1302.79</v>
      </c>
      <c r="I136" s="4">
        <v>1296.24</v>
      </c>
      <c r="J136" s="4">
        <v>1755.92</v>
      </c>
    </row>
    <row r="137" spans="1:10" ht="17.399999999999999" x14ac:dyDescent="0.3">
      <c r="A137" s="10">
        <v>136</v>
      </c>
      <c r="B137" s="10" t="s">
        <v>140</v>
      </c>
      <c r="C137" s="10">
        <v>2011</v>
      </c>
      <c r="D137" s="10">
        <v>4</v>
      </c>
      <c r="E137" s="10" t="str">
        <f t="shared" si="4"/>
        <v>April</v>
      </c>
      <c r="F137" s="11" t="str">
        <f t="shared" si="5"/>
        <v>April 2011</v>
      </c>
      <c r="G137" s="4">
        <v>1951.21</v>
      </c>
      <c r="H137" s="4">
        <v>1353.03</v>
      </c>
      <c r="I137" s="4">
        <v>1357.52</v>
      </c>
      <c r="J137" s="4">
        <v>1792.75</v>
      </c>
    </row>
    <row r="138" spans="1:10" ht="17.399999999999999" x14ac:dyDescent="0.3">
      <c r="A138" s="10">
        <v>137</v>
      </c>
      <c r="B138" s="10" t="s">
        <v>141</v>
      </c>
      <c r="C138" s="10">
        <v>2011</v>
      </c>
      <c r="D138" s="10">
        <v>5</v>
      </c>
      <c r="E138" s="10" t="str">
        <f t="shared" si="4"/>
        <v>May</v>
      </c>
      <c r="F138" s="11" t="str">
        <f t="shared" si="5"/>
        <v>May 2011</v>
      </c>
      <c r="G138" s="4">
        <v>1938.45</v>
      </c>
      <c r="H138" s="4">
        <v>1362.42</v>
      </c>
      <c r="I138" s="4">
        <v>1369.63</v>
      </c>
      <c r="J138" s="4">
        <v>1772.88</v>
      </c>
    </row>
    <row r="139" spans="1:10" ht="17.399999999999999" x14ac:dyDescent="0.3">
      <c r="A139" s="10">
        <v>138</v>
      </c>
      <c r="B139" s="10" t="s">
        <v>142</v>
      </c>
      <c r="C139" s="10">
        <v>2011</v>
      </c>
      <c r="D139" s="10">
        <v>6</v>
      </c>
      <c r="E139" s="10" t="str">
        <f t="shared" si="4"/>
        <v>June</v>
      </c>
      <c r="F139" s="11" t="str">
        <f t="shared" si="5"/>
        <v>June 2011</v>
      </c>
      <c r="G139" s="4">
        <v>1915.35</v>
      </c>
      <c r="H139" s="4">
        <v>1351.85</v>
      </c>
      <c r="I139" s="4">
        <v>1357</v>
      </c>
      <c r="J139" s="4">
        <v>1736.25</v>
      </c>
    </row>
    <row r="140" spans="1:10" ht="17.399999999999999" x14ac:dyDescent="0.3">
      <c r="A140" s="10">
        <v>139</v>
      </c>
      <c r="B140" s="10" t="s">
        <v>143</v>
      </c>
      <c r="C140" s="10">
        <v>2011</v>
      </c>
      <c r="D140" s="10">
        <v>7</v>
      </c>
      <c r="E140" s="10" t="str">
        <f t="shared" si="4"/>
        <v>July</v>
      </c>
      <c r="F140" s="11" t="str">
        <f t="shared" si="5"/>
        <v>July 2011</v>
      </c>
      <c r="G140" s="4">
        <v>1934.65</v>
      </c>
      <c r="H140" s="4">
        <v>1351.12</v>
      </c>
      <c r="I140" s="5" t="s">
        <v>144</v>
      </c>
      <c r="J140" s="4">
        <v>1754.36</v>
      </c>
    </row>
    <row r="141" spans="1:10" ht="17.399999999999999" x14ac:dyDescent="0.3">
      <c r="A141" s="10">
        <v>140</v>
      </c>
      <c r="B141" s="10" t="s">
        <v>145</v>
      </c>
      <c r="C141" s="10">
        <v>2011</v>
      </c>
      <c r="D141" s="10">
        <v>8</v>
      </c>
      <c r="E141" s="10" t="str">
        <f t="shared" si="4"/>
        <v>August</v>
      </c>
      <c r="F141" s="11" t="str">
        <f t="shared" si="5"/>
        <v>August 2011</v>
      </c>
      <c r="G141" s="4">
        <v>1945.16</v>
      </c>
      <c r="H141" s="4">
        <v>1348.39</v>
      </c>
      <c r="I141" s="5" t="s">
        <v>144</v>
      </c>
      <c r="J141" s="4">
        <v>1757.89</v>
      </c>
    </row>
    <row r="142" spans="1:10" ht="17.399999999999999" x14ac:dyDescent="0.3">
      <c r="A142" s="10">
        <v>141</v>
      </c>
      <c r="B142" s="10" t="s">
        <v>146</v>
      </c>
      <c r="C142" s="10">
        <v>2011</v>
      </c>
      <c r="D142" s="10">
        <v>9</v>
      </c>
      <c r="E142" s="10" t="str">
        <f t="shared" si="4"/>
        <v>September</v>
      </c>
      <c r="F142" s="11" t="str">
        <f t="shared" si="5"/>
        <v>September 2011</v>
      </c>
      <c r="G142" s="4">
        <v>1944.4</v>
      </c>
      <c r="H142" s="4">
        <v>1339.58</v>
      </c>
      <c r="I142" s="5" t="s">
        <v>144</v>
      </c>
      <c r="J142" s="4">
        <v>1746.28</v>
      </c>
    </row>
    <row r="143" spans="1:10" ht="17.399999999999999" x14ac:dyDescent="0.3">
      <c r="A143" s="10">
        <v>142</v>
      </c>
      <c r="B143" s="10" t="s">
        <v>147</v>
      </c>
      <c r="C143" s="10">
        <v>2011</v>
      </c>
      <c r="D143" s="10">
        <v>10</v>
      </c>
      <c r="E143" s="10" t="str">
        <f t="shared" si="4"/>
        <v>October</v>
      </c>
      <c r="F143" s="11" t="str">
        <f t="shared" si="5"/>
        <v>October 2011</v>
      </c>
      <c r="G143" s="4">
        <v>1978.34</v>
      </c>
      <c r="H143" s="4">
        <v>1351.59</v>
      </c>
      <c r="I143" s="5" t="s">
        <v>144</v>
      </c>
      <c r="J143" s="4">
        <v>1772.47</v>
      </c>
    </row>
    <row r="144" spans="1:10" ht="17.399999999999999" x14ac:dyDescent="0.3">
      <c r="A144" s="10">
        <v>143</v>
      </c>
      <c r="B144" s="10" t="s">
        <v>148</v>
      </c>
      <c r="C144" s="10">
        <v>2011</v>
      </c>
      <c r="D144" s="10">
        <v>11</v>
      </c>
      <c r="E144" s="10" t="str">
        <f t="shared" si="4"/>
        <v>November</v>
      </c>
      <c r="F144" s="11" t="str">
        <f t="shared" si="5"/>
        <v>November 2011</v>
      </c>
      <c r="G144" s="4">
        <v>1981.02</v>
      </c>
      <c r="H144" s="4">
        <v>1365.43</v>
      </c>
      <c r="I144" s="5" t="s">
        <v>144</v>
      </c>
      <c r="J144" s="4">
        <v>1788.03</v>
      </c>
    </row>
    <row r="145" spans="1:10" ht="17.399999999999999" x14ac:dyDescent="0.3">
      <c r="A145" s="10">
        <v>144</v>
      </c>
      <c r="B145" s="10" t="s">
        <v>149</v>
      </c>
      <c r="C145" s="10">
        <v>2011</v>
      </c>
      <c r="D145" s="10">
        <v>12</v>
      </c>
      <c r="E145" s="10" t="str">
        <f t="shared" si="4"/>
        <v>December</v>
      </c>
      <c r="F145" s="11" t="str">
        <f t="shared" si="5"/>
        <v>December 2011</v>
      </c>
      <c r="G145" s="4">
        <v>1943</v>
      </c>
      <c r="H145" s="4">
        <v>1371.75</v>
      </c>
      <c r="I145" s="5" t="s">
        <v>144</v>
      </c>
      <c r="J145" s="4">
        <v>1792.34</v>
      </c>
    </row>
    <row r="146" spans="1:10" ht="17.399999999999999" x14ac:dyDescent="0.3">
      <c r="A146" s="10">
        <v>145</v>
      </c>
      <c r="B146" s="10" t="s">
        <v>150</v>
      </c>
      <c r="C146" s="10">
        <v>2012</v>
      </c>
      <c r="D146" s="10">
        <v>1</v>
      </c>
      <c r="E146" s="10" t="str">
        <f t="shared" si="4"/>
        <v>January</v>
      </c>
      <c r="F146" s="11" t="str">
        <f t="shared" si="5"/>
        <v>January 2012</v>
      </c>
      <c r="G146" s="4">
        <v>1955.08</v>
      </c>
      <c r="H146" s="4">
        <v>1378.07</v>
      </c>
      <c r="I146" s="5" t="s">
        <v>144</v>
      </c>
      <c r="J146" s="4">
        <v>1805.14</v>
      </c>
    </row>
    <row r="147" spans="1:10" ht="17.399999999999999" x14ac:dyDescent="0.3">
      <c r="A147" s="10">
        <v>146</v>
      </c>
      <c r="B147" s="10" t="s">
        <v>151</v>
      </c>
      <c r="C147" s="10">
        <v>2012</v>
      </c>
      <c r="D147" s="10">
        <v>2</v>
      </c>
      <c r="E147" s="10" t="str">
        <f t="shared" si="4"/>
        <v>February</v>
      </c>
      <c r="F147" s="11" t="str">
        <f t="shared" si="5"/>
        <v>February 2012</v>
      </c>
      <c r="G147" s="4">
        <v>1986.54</v>
      </c>
      <c r="H147" s="4">
        <v>1391.03</v>
      </c>
      <c r="I147" s="5" t="s">
        <v>144</v>
      </c>
      <c r="J147" s="4">
        <v>1828.8</v>
      </c>
    </row>
    <row r="148" spans="1:10" ht="17.399999999999999" x14ac:dyDescent="0.3">
      <c r="A148" s="10">
        <v>147</v>
      </c>
      <c r="B148" s="10" t="s">
        <v>152</v>
      </c>
      <c r="C148" s="10">
        <v>2012</v>
      </c>
      <c r="D148" s="10">
        <v>3</v>
      </c>
      <c r="E148" s="10" t="str">
        <f t="shared" si="4"/>
        <v>March</v>
      </c>
      <c r="F148" s="11" t="str">
        <f t="shared" si="5"/>
        <v>March 2012</v>
      </c>
      <c r="G148" s="4">
        <v>2029.95</v>
      </c>
      <c r="H148" s="4">
        <v>1409.77</v>
      </c>
      <c r="I148" s="5" t="s">
        <v>144</v>
      </c>
      <c r="J148" s="4">
        <v>1853.55</v>
      </c>
    </row>
    <row r="149" spans="1:10" ht="17.399999999999999" x14ac:dyDescent="0.3">
      <c r="A149" s="10">
        <v>148</v>
      </c>
      <c r="B149" s="10" t="s">
        <v>153</v>
      </c>
      <c r="C149" s="10">
        <v>2012</v>
      </c>
      <c r="D149" s="10">
        <v>4</v>
      </c>
      <c r="E149" s="10" t="str">
        <f t="shared" si="4"/>
        <v>April</v>
      </c>
      <c r="F149" s="11" t="str">
        <f t="shared" si="5"/>
        <v>April 2012</v>
      </c>
      <c r="G149" s="4">
        <v>2058.6799999999998</v>
      </c>
      <c r="H149" s="4">
        <v>1420.28</v>
      </c>
      <c r="I149" s="5" t="s">
        <v>144</v>
      </c>
      <c r="J149" s="4">
        <v>1865.56</v>
      </c>
    </row>
    <row r="150" spans="1:10" ht="17.399999999999999" x14ac:dyDescent="0.3">
      <c r="A150" s="10">
        <v>149</v>
      </c>
      <c r="B150" s="10" t="s">
        <v>154</v>
      </c>
      <c r="C150" s="10">
        <v>2012</v>
      </c>
      <c r="D150" s="10">
        <v>5</v>
      </c>
      <c r="E150" s="10" t="str">
        <f t="shared" si="4"/>
        <v>May</v>
      </c>
      <c r="F150" s="11" t="str">
        <f t="shared" si="5"/>
        <v>May 2012</v>
      </c>
      <c r="G150" s="4">
        <v>2035.76</v>
      </c>
      <c r="H150" s="4">
        <v>1411.04</v>
      </c>
      <c r="I150" s="5" t="s">
        <v>144</v>
      </c>
      <c r="J150" s="4">
        <v>1839.61</v>
      </c>
    </row>
    <row r="151" spans="1:10" ht="17.399999999999999" x14ac:dyDescent="0.3">
      <c r="A151" s="10">
        <v>150</v>
      </c>
      <c r="B151" s="10" t="s">
        <v>155</v>
      </c>
      <c r="C151" s="10">
        <v>2012</v>
      </c>
      <c r="D151" s="10">
        <v>6</v>
      </c>
      <c r="E151" s="10" t="str">
        <f t="shared" si="4"/>
        <v>June</v>
      </c>
      <c r="F151" s="11" t="str">
        <f t="shared" si="5"/>
        <v>June 2012</v>
      </c>
      <c r="G151" s="4">
        <v>1968.78</v>
      </c>
      <c r="H151" s="4">
        <v>1387.09</v>
      </c>
      <c r="I151" s="5" t="s">
        <v>144</v>
      </c>
      <c r="J151" s="4">
        <v>1777.7</v>
      </c>
    </row>
    <row r="152" spans="1:10" ht="17.399999999999999" x14ac:dyDescent="0.3">
      <c r="A152" s="10">
        <v>151</v>
      </c>
      <c r="B152" s="10" t="s">
        <v>156</v>
      </c>
      <c r="C152" s="10">
        <v>2012</v>
      </c>
      <c r="D152" s="10">
        <v>7</v>
      </c>
      <c r="E152" s="10" t="str">
        <f t="shared" si="4"/>
        <v>July</v>
      </c>
      <c r="F152" s="11" t="str">
        <f t="shared" si="5"/>
        <v>July 2012</v>
      </c>
      <c r="G152" s="4">
        <v>1901.38</v>
      </c>
      <c r="H152" s="4">
        <v>1360.8</v>
      </c>
      <c r="I152" s="5" t="s">
        <v>144</v>
      </c>
      <c r="J152" s="4">
        <v>1726.59</v>
      </c>
    </row>
    <row r="153" spans="1:10" ht="17.399999999999999" x14ac:dyDescent="0.3">
      <c r="A153" s="10">
        <v>152</v>
      </c>
      <c r="B153" s="10" t="s">
        <v>157</v>
      </c>
      <c r="C153" s="10">
        <v>2012</v>
      </c>
      <c r="D153" s="10">
        <v>8</v>
      </c>
      <c r="E153" s="10" t="str">
        <f t="shared" si="4"/>
        <v>August</v>
      </c>
      <c r="F153" s="11" t="str">
        <f t="shared" si="5"/>
        <v>August 2012</v>
      </c>
      <c r="G153" s="4">
        <v>1971.31</v>
      </c>
      <c r="H153" s="4">
        <v>1376.69</v>
      </c>
      <c r="I153" s="5" t="s">
        <v>144</v>
      </c>
      <c r="J153" s="4">
        <v>1784.78</v>
      </c>
    </row>
    <row r="154" spans="1:10" ht="17.399999999999999" x14ac:dyDescent="0.3">
      <c r="A154" s="10">
        <v>153</v>
      </c>
      <c r="B154" s="10" t="s">
        <v>158</v>
      </c>
      <c r="C154" s="10">
        <v>2012</v>
      </c>
      <c r="D154" s="10">
        <v>9</v>
      </c>
      <c r="E154" s="10" t="str">
        <f t="shared" si="4"/>
        <v>September</v>
      </c>
      <c r="F154" s="11" t="str">
        <f t="shared" si="5"/>
        <v>September 2012</v>
      </c>
      <c r="G154" s="4">
        <v>2024.45</v>
      </c>
      <c r="H154" s="4">
        <v>1407.41</v>
      </c>
      <c r="I154" s="5" t="s">
        <v>144</v>
      </c>
      <c r="J154" s="4">
        <v>1836.55</v>
      </c>
    </row>
    <row r="155" spans="1:10" ht="17.399999999999999" x14ac:dyDescent="0.3">
      <c r="A155" s="10">
        <v>154</v>
      </c>
      <c r="B155" s="10" t="s">
        <v>159</v>
      </c>
      <c r="C155" s="10">
        <v>2012</v>
      </c>
      <c r="D155" s="10">
        <v>10</v>
      </c>
      <c r="E155" s="10" t="str">
        <f t="shared" si="4"/>
        <v>October</v>
      </c>
      <c r="F155" s="11" t="str">
        <f t="shared" si="5"/>
        <v>October 2012</v>
      </c>
      <c r="G155" s="4">
        <v>2005.73</v>
      </c>
      <c r="H155" s="4">
        <v>1408.63</v>
      </c>
      <c r="I155" s="5" t="s">
        <v>144</v>
      </c>
      <c r="J155" s="4">
        <v>1820.8</v>
      </c>
    </row>
    <row r="156" spans="1:10" ht="17.399999999999999" x14ac:dyDescent="0.3">
      <c r="A156" s="10">
        <v>155</v>
      </c>
      <c r="B156" s="10" t="s">
        <v>160</v>
      </c>
      <c r="C156" s="10">
        <v>2012</v>
      </c>
      <c r="D156" s="10">
        <v>11</v>
      </c>
      <c r="E156" s="10" t="str">
        <f t="shared" si="4"/>
        <v>November</v>
      </c>
      <c r="F156" s="11" t="str">
        <f t="shared" si="5"/>
        <v>November 2012</v>
      </c>
      <c r="G156" s="4">
        <v>1955.99</v>
      </c>
      <c r="H156" s="4">
        <v>1393.19</v>
      </c>
      <c r="I156" s="5" t="s">
        <v>144</v>
      </c>
      <c r="J156" s="4">
        <v>1777.65</v>
      </c>
    </row>
    <row r="157" spans="1:10" ht="17.399999999999999" x14ac:dyDescent="0.3">
      <c r="A157" s="10">
        <v>156</v>
      </c>
      <c r="B157" s="10" t="s">
        <v>161</v>
      </c>
      <c r="C157" s="10">
        <v>2012</v>
      </c>
      <c r="D157" s="10">
        <v>12</v>
      </c>
      <c r="E157" s="10" t="str">
        <f t="shared" si="4"/>
        <v>December</v>
      </c>
      <c r="F157" s="11" t="str">
        <f t="shared" si="5"/>
        <v>December 2012</v>
      </c>
      <c r="G157" s="4">
        <v>1935.58</v>
      </c>
      <c r="H157" s="4">
        <v>1380.79</v>
      </c>
      <c r="I157" s="5" t="s">
        <v>144</v>
      </c>
      <c r="J157" s="4">
        <v>1759.92</v>
      </c>
    </row>
    <row r="158" spans="1:10" ht="17.399999999999999" x14ac:dyDescent="0.3">
      <c r="A158" s="10">
        <v>157</v>
      </c>
      <c r="B158" s="10" t="s">
        <v>162</v>
      </c>
      <c r="C158" s="10">
        <v>2013</v>
      </c>
      <c r="D158" s="10">
        <v>1</v>
      </c>
      <c r="E158" s="10" t="str">
        <f t="shared" si="4"/>
        <v>January</v>
      </c>
      <c r="F158" s="11" t="str">
        <f t="shared" si="5"/>
        <v>January 2013</v>
      </c>
      <c r="G158" s="4">
        <v>1924.55</v>
      </c>
      <c r="H158" s="4">
        <v>1373.84</v>
      </c>
      <c r="I158" s="5" t="s">
        <v>144</v>
      </c>
      <c r="J158" s="4">
        <v>1749.59</v>
      </c>
    </row>
    <row r="159" spans="1:10" ht="17.399999999999999" x14ac:dyDescent="0.3">
      <c r="A159" s="10">
        <v>158</v>
      </c>
      <c r="B159" s="10" t="s">
        <v>163</v>
      </c>
      <c r="C159" s="10">
        <v>2013</v>
      </c>
      <c r="D159" s="10">
        <v>2</v>
      </c>
      <c r="E159" s="10" t="str">
        <f t="shared" si="4"/>
        <v>February</v>
      </c>
      <c r="F159" s="11" t="str">
        <f t="shared" si="5"/>
        <v>February 2013</v>
      </c>
      <c r="G159" s="4">
        <v>1952.49</v>
      </c>
      <c r="H159" s="4">
        <v>1386.17</v>
      </c>
      <c r="I159" s="5" t="s">
        <v>144</v>
      </c>
      <c r="J159" s="4">
        <v>1766.73</v>
      </c>
    </row>
    <row r="160" spans="1:10" ht="17.399999999999999" x14ac:dyDescent="0.3">
      <c r="A160" s="10">
        <v>159</v>
      </c>
      <c r="B160" s="10" t="s">
        <v>164</v>
      </c>
      <c r="C160" s="10">
        <v>2013</v>
      </c>
      <c r="D160" s="10">
        <v>3</v>
      </c>
      <c r="E160" s="10" t="str">
        <f t="shared" si="4"/>
        <v>March</v>
      </c>
      <c r="F160" s="11" t="str">
        <f t="shared" si="5"/>
        <v>March 2013</v>
      </c>
      <c r="G160" s="4">
        <v>1986.49</v>
      </c>
      <c r="H160" s="4">
        <v>1399.99</v>
      </c>
      <c r="I160" s="5" t="s">
        <v>144</v>
      </c>
      <c r="J160" s="4">
        <v>1785.96</v>
      </c>
    </row>
    <row r="161" spans="1:10" ht="17.399999999999999" x14ac:dyDescent="0.3">
      <c r="A161" s="10">
        <v>160</v>
      </c>
      <c r="B161" s="10" t="s">
        <v>165</v>
      </c>
      <c r="C161" s="10">
        <v>2013</v>
      </c>
      <c r="D161" s="10">
        <v>4</v>
      </c>
      <c r="E161" s="10" t="str">
        <f t="shared" si="4"/>
        <v>April</v>
      </c>
      <c r="F161" s="11" t="str">
        <f t="shared" si="5"/>
        <v>April 2013</v>
      </c>
      <c r="G161" s="4">
        <v>1949.39</v>
      </c>
      <c r="H161" s="4">
        <v>1383.34</v>
      </c>
      <c r="I161" s="5" t="s">
        <v>144</v>
      </c>
      <c r="J161" s="4">
        <v>1745.21</v>
      </c>
    </row>
    <row r="162" spans="1:10" ht="17.399999999999999" x14ac:dyDescent="0.3">
      <c r="A162" s="10">
        <v>161</v>
      </c>
      <c r="B162" s="10" t="s">
        <v>166</v>
      </c>
      <c r="C162" s="10">
        <v>2013</v>
      </c>
      <c r="D162" s="10">
        <v>5</v>
      </c>
      <c r="E162" s="10" t="str">
        <f t="shared" si="4"/>
        <v>May</v>
      </c>
      <c r="F162" s="11" t="str">
        <f t="shared" si="5"/>
        <v>May 2013</v>
      </c>
      <c r="G162" s="4">
        <v>1899.89</v>
      </c>
      <c r="H162" s="4">
        <v>1356.16</v>
      </c>
      <c r="I162" s="5" t="s">
        <v>144</v>
      </c>
      <c r="J162" s="4">
        <v>1699.44</v>
      </c>
    </row>
    <row r="163" spans="1:10" ht="17.399999999999999" x14ac:dyDescent="0.3">
      <c r="A163" s="10">
        <v>162</v>
      </c>
      <c r="B163" s="10" t="s">
        <v>167</v>
      </c>
      <c r="C163" s="10">
        <v>2013</v>
      </c>
      <c r="D163" s="10">
        <v>6</v>
      </c>
      <c r="E163" s="10" t="str">
        <f t="shared" si="4"/>
        <v>June</v>
      </c>
      <c r="F163" s="11" t="str">
        <f t="shared" si="5"/>
        <v>June 2013</v>
      </c>
      <c r="G163" s="4">
        <v>1901.97</v>
      </c>
      <c r="H163" s="4">
        <v>1350.95</v>
      </c>
      <c r="I163" s="5" t="s">
        <v>144</v>
      </c>
      <c r="J163" s="4">
        <v>1701.02</v>
      </c>
    </row>
    <row r="164" spans="1:10" ht="17.399999999999999" x14ac:dyDescent="0.3">
      <c r="A164" s="10">
        <v>163</v>
      </c>
      <c r="B164" s="10" t="s">
        <v>168</v>
      </c>
      <c r="C164" s="10">
        <v>2013</v>
      </c>
      <c r="D164" s="10">
        <v>7</v>
      </c>
      <c r="E164" s="10" t="str">
        <f t="shared" si="4"/>
        <v>July</v>
      </c>
      <c r="F164" s="11" t="str">
        <f t="shared" si="5"/>
        <v>July 2013</v>
      </c>
      <c r="G164" s="4">
        <v>1933.09</v>
      </c>
      <c r="H164" s="4">
        <v>1356.93</v>
      </c>
      <c r="I164" s="5" t="s">
        <v>144</v>
      </c>
      <c r="J164" s="4">
        <v>1729.69</v>
      </c>
    </row>
    <row r="165" spans="1:10" ht="17.399999999999999" x14ac:dyDescent="0.3">
      <c r="A165" s="10">
        <v>164</v>
      </c>
      <c r="B165" s="10" t="s">
        <v>169</v>
      </c>
      <c r="C165" s="10">
        <v>2013</v>
      </c>
      <c r="D165" s="10">
        <v>8</v>
      </c>
      <c r="E165" s="10" t="str">
        <f t="shared" si="4"/>
        <v>August</v>
      </c>
      <c r="F165" s="11" t="str">
        <f t="shared" si="5"/>
        <v>August 2013</v>
      </c>
      <c r="G165" s="4">
        <v>1947.65</v>
      </c>
      <c r="H165" s="4">
        <v>1359.29</v>
      </c>
      <c r="I165" s="5" t="s">
        <v>144</v>
      </c>
      <c r="J165" s="4">
        <v>1743.62</v>
      </c>
    </row>
    <row r="166" spans="1:10" ht="17.399999999999999" x14ac:dyDescent="0.3">
      <c r="A166" s="10">
        <v>165</v>
      </c>
      <c r="B166" s="10" t="s">
        <v>170</v>
      </c>
      <c r="C166" s="10">
        <v>2013</v>
      </c>
      <c r="D166" s="10">
        <v>9</v>
      </c>
      <c r="E166" s="10" t="str">
        <f t="shared" si="4"/>
        <v>September</v>
      </c>
      <c r="F166" s="11" t="str">
        <f t="shared" si="5"/>
        <v>September 2013</v>
      </c>
      <c r="G166" s="4">
        <v>1934.56</v>
      </c>
      <c r="H166" s="4">
        <v>1359.26</v>
      </c>
      <c r="I166" s="5" t="s">
        <v>144</v>
      </c>
      <c r="J166" s="4">
        <v>1734.29</v>
      </c>
    </row>
    <row r="167" spans="1:10" ht="17.399999999999999" x14ac:dyDescent="0.3">
      <c r="A167" s="10">
        <v>166</v>
      </c>
      <c r="B167" s="10" t="s">
        <v>171</v>
      </c>
      <c r="C167" s="10">
        <v>2013</v>
      </c>
      <c r="D167" s="10">
        <v>10</v>
      </c>
      <c r="E167" s="10" t="str">
        <f t="shared" si="4"/>
        <v>October</v>
      </c>
      <c r="F167" s="11" t="str">
        <f t="shared" si="5"/>
        <v>October 2013</v>
      </c>
      <c r="G167" s="4">
        <v>1903.16</v>
      </c>
      <c r="H167" s="4">
        <v>1353.13</v>
      </c>
      <c r="I167" s="5" t="s">
        <v>144</v>
      </c>
      <c r="J167" s="4">
        <v>1708.68</v>
      </c>
    </row>
    <row r="168" spans="1:10" ht="17.399999999999999" x14ac:dyDescent="0.3">
      <c r="A168" s="10">
        <v>167</v>
      </c>
      <c r="B168" s="10" t="s">
        <v>172</v>
      </c>
      <c r="C168" s="10">
        <v>2013</v>
      </c>
      <c r="D168" s="10">
        <v>11</v>
      </c>
      <c r="E168" s="10" t="str">
        <f t="shared" si="4"/>
        <v>November</v>
      </c>
      <c r="F168" s="11" t="str">
        <f t="shared" si="5"/>
        <v>November 2013</v>
      </c>
      <c r="G168" s="4">
        <v>1879.99</v>
      </c>
      <c r="H168" s="4">
        <v>1350.13</v>
      </c>
      <c r="I168" s="5" t="s">
        <v>144</v>
      </c>
      <c r="J168" s="4">
        <v>1692.86</v>
      </c>
    </row>
    <row r="169" spans="1:10" ht="17.399999999999999" x14ac:dyDescent="0.3">
      <c r="A169" s="10">
        <v>168</v>
      </c>
      <c r="B169" s="10" t="s">
        <v>173</v>
      </c>
      <c r="C169" s="10">
        <v>2013</v>
      </c>
      <c r="D169" s="10">
        <v>12</v>
      </c>
      <c r="E169" s="10" t="str">
        <f t="shared" si="4"/>
        <v>December</v>
      </c>
      <c r="F169" s="11" t="str">
        <f t="shared" si="5"/>
        <v>December 2013</v>
      </c>
      <c r="G169" s="4">
        <v>1881.14</v>
      </c>
      <c r="H169" s="4">
        <v>1352.15</v>
      </c>
      <c r="I169" s="5" t="s">
        <v>144</v>
      </c>
      <c r="J169" s="4">
        <v>1699.13</v>
      </c>
    </row>
    <row r="170" spans="1:10" ht="17.399999999999999" x14ac:dyDescent="0.3">
      <c r="A170" s="10">
        <v>169</v>
      </c>
      <c r="B170" s="10" t="s">
        <v>174</v>
      </c>
      <c r="C170" s="10">
        <v>2014</v>
      </c>
      <c r="D170" s="10">
        <v>1</v>
      </c>
      <c r="E170" s="10" t="str">
        <f t="shared" si="4"/>
        <v>January</v>
      </c>
      <c r="F170" s="11" t="str">
        <f t="shared" si="5"/>
        <v>January 2014</v>
      </c>
      <c r="G170" s="4">
        <v>1886.35</v>
      </c>
      <c r="H170" s="4">
        <v>1352.66</v>
      </c>
      <c r="I170" s="5" t="s">
        <v>144</v>
      </c>
      <c r="J170" s="4">
        <v>1705.09</v>
      </c>
    </row>
    <row r="171" spans="1:10" ht="17.399999999999999" x14ac:dyDescent="0.3">
      <c r="A171" s="10">
        <v>170</v>
      </c>
      <c r="B171" s="10" t="s">
        <v>175</v>
      </c>
      <c r="C171" s="10">
        <v>2014</v>
      </c>
      <c r="D171" s="10">
        <v>2</v>
      </c>
      <c r="E171" s="10" t="str">
        <f t="shared" si="4"/>
        <v>February</v>
      </c>
      <c r="F171" s="11" t="str">
        <f t="shared" si="5"/>
        <v>February 2014</v>
      </c>
      <c r="G171" s="4">
        <v>1880.72</v>
      </c>
      <c r="H171" s="4">
        <v>1349.25</v>
      </c>
      <c r="I171" s="5" t="s">
        <v>144</v>
      </c>
      <c r="J171" s="4">
        <v>1698.49</v>
      </c>
    </row>
    <row r="172" spans="1:10" ht="17.399999999999999" x14ac:dyDescent="0.3">
      <c r="A172" s="10">
        <v>171</v>
      </c>
      <c r="B172" s="10" t="s">
        <v>176</v>
      </c>
      <c r="C172" s="10">
        <v>2014</v>
      </c>
      <c r="D172" s="10">
        <v>3</v>
      </c>
      <c r="E172" s="10" t="str">
        <f t="shared" si="4"/>
        <v>March</v>
      </c>
      <c r="F172" s="11" t="str">
        <f t="shared" si="5"/>
        <v>March 2014</v>
      </c>
      <c r="G172" s="4">
        <v>1880.81</v>
      </c>
      <c r="H172" s="4">
        <v>1345.04</v>
      </c>
      <c r="I172" s="5" t="s">
        <v>144</v>
      </c>
      <c r="J172" s="4">
        <v>1696.03</v>
      </c>
    </row>
    <row r="173" spans="1:10" ht="17.399999999999999" x14ac:dyDescent="0.3">
      <c r="A173" s="10">
        <v>172</v>
      </c>
      <c r="B173" s="10" t="s">
        <v>177</v>
      </c>
      <c r="C173" s="10">
        <v>2014</v>
      </c>
      <c r="D173" s="10">
        <v>4</v>
      </c>
      <c r="E173" s="10" t="str">
        <f t="shared" si="4"/>
        <v>April</v>
      </c>
      <c r="F173" s="11" t="str">
        <f t="shared" si="5"/>
        <v>April 2014</v>
      </c>
      <c r="G173" s="4">
        <v>1875.88</v>
      </c>
      <c r="H173" s="4">
        <v>1334.95</v>
      </c>
      <c r="I173" s="5" t="s">
        <v>144</v>
      </c>
      <c r="J173" s="4">
        <v>1688.93</v>
      </c>
    </row>
    <row r="174" spans="1:10" ht="17.399999999999999" x14ac:dyDescent="0.3">
      <c r="A174" s="10">
        <v>173</v>
      </c>
      <c r="B174" s="10" t="s">
        <v>178</v>
      </c>
      <c r="C174" s="10">
        <v>2014</v>
      </c>
      <c r="D174" s="10">
        <v>5</v>
      </c>
      <c r="E174" s="10" t="str">
        <f t="shared" si="4"/>
        <v>May</v>
      </c>
      <c r="F174" s="11" t="str">
        <f t="shared" si="5"/>
        <v>May 2014</v>
      </c>
      <c r="G174" s="4">
        <v>1869.49</v>
      </c>
      <c r="H174" s="4">
        <v>1327.66</v>
      </c>
      <c r="I174" s="5" t="s">
        <v>144</v>
      </c>
      <c r="J174" s="4">
        <v>1680.9</v>
      </c>
    </row>
    <row r="175" spans="1:10" ht="17.399999999999999" x14ac:dyDescent="0.3">
      <c r="A175" s="10">
        <v>174</v>
      </c>
      <c r="B175" s="10" t="s">
        <v>179</v>
      </c>
      <c r="C175" s="10">
        <v>2014</v>
      </c>
      <c r="D175" s="10">
        <v>6</v>
      </c>
      <c r="E175" s="10" t="str">
        <f t="shared" si="4"/>
        <v>June</v>
      </c>
      <c r="F175" s="11" t="str">
        <f t="shared" si="5"/>
        <v>June 2014</v>
      </c>
      <c r="G175" s="4">
        <v>1861.28</v>
      </c>
      <c r="H175" s="4">
        <v>1321.56</v>
      </c>
      <c r="I175" s="5" t="s">
        <v>144</v>
      </c>
      <c r="J175" s="4">
        <v>1670.23</v>
      </c>
    </row>
    <row r="176" spans="1:10" ht="17.399999999999999" x14ac:dyDescent="0.3">
      <c r="A176" s="10">
        <v>175</v>
      </c>
      <c r="B176" s="10" t="s">
        <v>180</v>
      </c>
      <c r="C176" s="10">
        <v>2014</v>
      </c>
      <c r="D176" s="10">
        <v>7</v>
      </c>
      <c r="E176" s="10" t="str">
        <f t="shared" si="4"/>
        <v>July</v>
      </c>
      <c r="F176" s="11" t="str">
        <f t="shared" si="5"/>
        <v>July 2014</v>
      </c>
      <c r="G176" s="4">
        <v>1856.59</v>
      </c>
      <c r="H176" s="4">
        <v>1316.23</v>
      </c>
      <c r="I176" s="5" t="s">
        <v>144</v>
      </c>
      <c r="J176" s="4">
        <v>1661.47</v>
      </c>
    </row>
    <row r="177" spans="1:10" ht="17.399999999999999" x14ac:dyDescent="0.3">
      <c r="A177" s="10">
        <v>176</v>
      </c>
      <c r="B177" s="10" t="s">
        <v>181</v>
      </c>
      <c r="C177" s="10">
        <v>2014</v>
      </c>
      <c r="D177" s="10">
        <v>8</v>
      </c>
      <c r="E177" s="10" t="str">
        <f t="shared" si="4"/>
        <v>August</v>
      </c>
      <c r="F177" s="11" t="str">
        <f t="shared" si="5"/>
        <v>August 2014</v>
      </c>
      <c r="G177" s="4">
        <v>1842.01</v>
      </c>
      <c r="H177" s="4">
        <v>1307.17</v>
      </c>
      <c r="I177" s="5" t="s">
        <v>144</v>
      </c>
      <c r="J177" s="4">
        <v>1644.45</v>
      </c>
    </row>
    <row r="178" spans="1:10" ht="17.399999999999999" x14ac:dyDescent="0.3">
      <c r="A178" s="10">
        <v>177</v>
      </c>
      <c r="B178" s="10" t="s">
        <v>182</v>
      </c>
      <c r="C178" s="10">
        <v>2014</v>
      </c>
      <c r="D178" s="10">
        <v>9</v>
      </c>
      <c r="E178" s="10" t="str">
        <f t="shared" si="4"/>
        <v>September</v>
      </c>
      <c r="F178" s="11" t="str">
        <f t="shared" si="5"/>
        <v>September 2014</v>
      </c>
      <c r="G178" s="4">
        <v>1814.2</v>
      </c>
      <c r="H178" s="4">
        <v>1289.1199999999999</v>
      </c>
      <c r="I178" s="5" t="s">
        <v>144</v>
      </c>
      <c r="J178" s="4">
        <v>1618.07</v>
      </c>
    </row>
    <row r="179" spans="1:10" ht="17.399999999999999" x14ac:dyDescent="0.3">
      <c r="A179" s="10">
        <v>178</v>
      </c>
      <c r="B179" s="10" t="s">
        <v>183</v>
      </c>
      <c r="C179" s="10">
        <v>2014</v>
      </c>
      <c r="D179" s="10">
        <v>10</v>
      </c>
      <c r="E179" s="10" t="str">
        <f t="shared" si="4"/>
        <v>October</v>
      </c>
      <c r="F179" s="11" t="str">
        <f t="shared" si="5"/>
        <v>October 2014</v>
      </c>
      <c r="G179" s="4">
        <v>1781.07</v>
      </c>
      <c r="H179" s="4">
        <v>1268.6400000000001</v>
      </c>
      <c r="I179" s="5" t="s">
        <v>144</v>
      </c>
      <c r="J179" s="4">
        <v>1584.95</v>
      </c>
    </row>
    <row r="180" spans="1:10" ht="17.399999999999999" x14ac:dyDescent="0.3">
      <c r="A180" s="10">
        <v>179</v>
      </c>
      <c r="B180" s="10" t="s">
        <v>184</v>
      </c>
      <c r="C180" s="10">
        <v>2014</v>
      </c>
      <c r="D180" s="10">
        <v>11</v>
      </c>
      <c r="E180" s="10" t="str">
        <f t="shared" si="4"/>
        <v>November</v>
      </c>
      <c r="F180" s="11" t="str">
        <f t="shared" si="5"/>
        <v>November 2014</v>
      </c>
      <c r="G180" s="4">
        <v>1730.16</v>
      </c>
      <c r="H180" s="4">
        <v>1227.02</v>
      </c>
      <c r="I180" s="5" t="s">
        <v>144</v>
      </c>
      <c r="J180" s="4">
        <v>1534.25</v>
      </c>
    </row>
    <row r="181" spans="1:10" ht="17.399999999999999" x14ac:dyDescent="0.3">
      <c r="A181" s="10">
        <v>180</v>
      </c>
      <c r="B181" s="10" t="s">
        <v>185</v>
      </c>
      <c r="C181" s="10">
        <v>2014</v>
      </c>
      <c r="D181" s="10">
        <v>12</v>
      </c>
      <c r="E181" s="10" t="str">
        <f t="shared" si="4"/>
        <v>December</v>
      </c>
      <c r="F181" s="11" t="str">
        <f t="shared" si="5"/>
        <v>December 2014</v>
      </c>
      <c r="G181" s="4">
        <v>1652.23</v>
      </c>
      <c r="H181" s="4">
        <v>1162.73</v>
      </c>
      <c r="I181" s="5" t="s">
        <v>144</v>
      </c>
      <c r="J181" s="4">
        <v>1461.04</v>
      </c>
    </row>
    <row r="182" spans="1:10" ht="17.399999999999999" x14ac:dyDescent="0.3">
      <c r="A182" s="10">
        <v>181</v>
      </c>
      <c r="B182" s="10" t="s">
        <v>186</v>
      </c>
      <c r="C182" s="10">
        <v>2015</v>
      </c>
      <c r="D182" s="10">
        <v>1</v>
      </c>
      <c r="E182" s="10" t="str">
        <f t="shared" si="4"/>
        <v>January</v>
      </c>
      <c r="F182" s="11" t="str">
        <f t="shared" si="5"/>
        <v>January 2015</v>
      </c>
      <c r="G182" s="4">
        <v>1504.82</v>
      </c>
      <c r="H182" s="4">
        <v>1039.71</v>
      </c>
      <c r="I182" s="5" t="s">
        <v>144</v>
      </c>
      <c r="J182" s="4">
        <v>1330.47</v>
      </c>
    </row>
    <row r="183" spans="1:10" ht="17.399999999999999" x14ac:dyDescent="0.3">
      <c r="A183" s="10">
        <v>182</v>
      </c>
      <c r="B183" s="10" t="s">
        <v>187</v>
      </c>
      <c r="C183" s="10">
        <v>2015</v>
      </c>
      <c r="D183" s="10">
        <v>2</v>
      </c>
      <c r="E183" s="10" t="str">
        <f t="shared" si="4"/>
        <v>February</v>
      </c>
      <c r="F183" s="11" t="str">
        <f t="shared" si="5"/>
        <v>February 2015</v>
      </c>
      <c r="G183" s="4">
        <v>1439.09</v>
      </c>
      <c r="H183" s="4">
        <v>966.83</v>
      </c>
      <c r="I183" s="5" t="s">
        <v>144</v>
      </c>
      <c r="J183" s="4">
        <v>1277.1199999999999</v>
      </c>
    </row>
    <row r="184" spans="1:10" ht="17.399999999999999" x14ac:dyDescent="0.3">
      <c r="A184" s="10">
        <v>183</v>
      </c>
      <c r="B184" s="10" t="s">
        <v>188</v>
      </c>
      <c r="C184" s="10">
        <v>2015</v>
      </c>
      <c r="D184" s="10">
        <v>3</v>
      </c>
      <c r="E184" s="10" t="str">
        <f t="shared" si="4"/>
        <v>March</v>
      </c>
      <c r="F184" s="11" t="str">
        <f t="shared" si="5"/>
        <v>March 2015</v>
      </c>
      <c r="G184" s="4">
        <v>1507.7</v>
      </c>
      <c r="H184" s="4">
        <v>983.17</v>
      </c>
      <c r="I184" s="5" t="s">
        <v>144</v>
      </c>
      <c r="J184" s="4">
        <v>1326.82</v>
      </c>
    </row>
    <row r="185" spans="1:10" ht="17.399999999999999" x14ac:dyDescent="0.3">
      <c r="A185" s="10">
        <v>184</v>
      </c>
      <c r="B185" s="10" t="s">
        <v>189</v>
      </c>
      <c r="C185" s="10">
        <v>2015</v>
      </c>
      <c r="D185" s="10">
        <v>4</v>
      </c>
      <c r="E185" s="10" t="str">
        <f t="shared" si="4"/>
        <v>April</v>
      </c>
      <c r="F185" s="11" t="str">
        <f t="shared" si="5"/>
        <v>April 2015</v>
      </c>
      <c r="G185" s="4">
        <v>1507.44</v>
      </c>
      <c r="H185" s="4">
        <v>970.68</v>
      </c>
      <c r="I185" s="5" t="s">
        <v>144</v>
      </c>
      <c r="J185" s="4">
        <v>1320.18</v>
      </c>
    </row>
    <row r="186" spans="1:10" ht="17.399999999999999" x14ac:dyDescent="0.3">
      <c r="A186" s="10">
        <v>185</v>
      </c>
      <c r="B186" s="10" t="s">
        <v>190</v>
      </c>
      <c r="C186" s="10">
        <v>2015</v>
      </c>
      <c r="D186" s="10">
        <v>5</v>
      </c>
      <c r="E186" s="10" t="str">
        <f t="shared" si="4"/>
        <v>May</v>
      </c>
      <c r="F186" s="11" t="str">
        <f t="shared" si="5"/>
        <v>May 2015</v>
      </c>
      <c r="G186" s="4">
        <v>1542.2</v>
      </c>
      <c r="H186" s="4">
        <v>967.66</v>
      </c>
      <c r="I186" s="5" t="s">
        <v>144</v>
      </c>
      <c r="J186" s="4">
        <v>1343.53</v>
      </c>
    </row>
    <row r="187" spans="1:10" ht="17.399999999999999" x14ac:dyDescent="0.3">
      <c r="A187" s="10">
        <v>186</v>
      </c>
      <c r="B187" s="10" t="s">
        <v>191</v>
      </c>
      <c r="C187" s="10">
        <v>2015</v>
      </c>
      <c r="D187" s="10">
        <v>6</v>
      </c>
      <c r="E187" s="10" t="str">
        <f t="shared" si="4"/>
        <v>June</v>
      </c>
      <c r="F187" s="11" t="str">
        <f t="shared" si="5"/>
        <v>June 2015</v>
      </c>
      <c r="G187" s="4">
        <v>1580.03</v>
      </c>
      <c r="H187" s="4">
        <v>971.34</v>
      </c>
      <c r="I187" s="5" t="s">
        <v>144</v>
      </c>
      <c r="J187" s="4">
        <v>1368.8</v>
      </c>
    </row>
    <row r="188" spans="1:10" ht="17.399999999999999" x14ac:dyDescent="0.3">
      <c r="A188" s="10">
        <v>187</v>
      </c>
      <c r="B188" s="10" t="s">
        <v>192</v>
      </c>
      <c r="C188" s="10">
        <v>2015</v>
      </c>
      <c r="D188" s="10">
        <v>7</v>
      </c>
      <c r="E188" s="10" t="str">
        <f t="shared" si="4"/>
        <v>July</v>
      </c>
      <c r="F188" s="11" t="str">
        <f t="shared" si="5"/>
        <v>July 2015</v>
      </c>
      <c r="G188" s="4">
        <v>1576.02</v>
      </c>
      <c r="H188" s="4">
        <v>967.9</v>
      </c>
      <c r="I188" s="5" t="s">
        <v>144</v>
      </c>
      <c r="J188" s="4">
        <v>1354.65</v>
      </c>
    </row>
    <row r="189" spans="1:10" ht="17.399999999999999" x14ac:dyDescent="0.3">
      <c r="A189" s="10">
        <v>188</v>
      </c>
      <c r="B189" s="10" t="s">
        <v>193</v>
      </c>
      <c r="C189" s="10">
        <v>2015</v>
      </c>
      <c r="D189" s="10">
        <v>8</v>
      </c>
      <c r="E189" s="10" t="str">
        <f t="shared" si="4"/>
        <v>August</v>
      </c>
      <c r="F189" s="11" t="str">
        <f t="shared" si="5"/>
        <v>August 2015</v>
      </c>
      <c r="G189" s="4">
        <v>1544.49</v>
      </c>
      <c r="H189" s="4">
        <v>946.48</v>
      </c>
      <c r="I189" s="5" t="s">
        <v>144</v>
      </c>
      <c r="J189" s="4">
        <v>1307.77</v>
      </c>
    </row>
    <row r="190" spans="1:10" ht="17.399999999999999" x14ac:dyDescent="0.3">
      <c r="A190" s="10">
        <v>189</v>
      </c>
      <c r="B190" s="10" t="s">
        <v>194</v>
      </c>
      <c r="C190" s="10">
        <v>2015</v>
      </c>
      <c r="D190" s="10">
        <v>9</v>
      </c>
      <c r="E190" s="10" t="str">
        <f t="shared" si="4"/>
        <v>September</v>
      </c>
      <c r="F190" s="11" t="str">
        <f t="shared" si="5"/>
        <v>September 2015</v>
      </c>
      <c r="G190" s="4">
        <v>1511.5</v>
      </c>
      <c r="H190" s="4">
        <v>915.45</v>
      </c>
      <c r="I190" s="5" t="s">
        <v>144</v>
      </c>
      <c r="J190" s="4">
        <v>1263.79</v>
      </c>
    </row>
    <row r="191" spans="1:10" ht="17.399999999999999" x14ac:dyDescent="0.3">
      <c r="A191" s="10">
        <v>190</v>
      </c>
      <c r="B191" s="10" t="s">
        <v>195</v>
      </c>
      <c r="C191" s="10">
        <v>2015</v>
      </c>
      <c r="D191" s="10">
        <v>10</v>
      </c>
      <c r="E191" s="10" t="str">
        <f t="shared" si="4"/>
        <v>October</v>
      </c>
      <c r="F191" s="11" t="str">
        <f t="shared" si="5"/>
        <v>October 2015</v>
      </c>
      <c r="G191" s="4">
        <v>1498.67</v>
      </c>
      <c r="H191" s="4">
        <v>902.71</v>
      </c>
      <c r="I191" s="5" t="s">
        <v>144</v>
      </c>
      <c r="J191" s="4">
        <v>1251.92</v>
      </c>
    </row>
    <row r="192" spans="1:10" ht="17.399999999999999" x14ac:dyDescent="0.3">
      <c r="A192" s="10">
        <v>191</v>
      </c>
      <c r="B192" s="10" t="s">
        <v>196</v>
      </c>
      <c r="C192" s="10">
        <v>2015</v>
      </c>
      <c r="D192" s="10">
        <v>11</v>
      </c>
      <c r="E192" s="10" t="str">
        <f t="shared" si="4"/>
        <v>November</v>
      </c>
      <c r="F192" s="11" t="str">
        <f t="shared" si="5"/>
        <v>November 2015</v>
      </c>
      <c r="G192" s="4">
        <v>1473.58</v>
      </c>
      <c r="H192" s="4">
        <v>890.94</v>
      </c>
      <c r="I192" s="5" t="s">
        <v>144</v>
      </c>
      <c r="J192" s="4">
        <v>1234.95</v>
      </c>
    </row>
    <row r="193" spans="1:10" ht="17.399999999999999" x14ac:dyDescent="0.3">
      <c r="A193" s="10">
        <v>192</v>
      </c>
      <c r="B193" s="10" t="s">
        <v>197</v>
      </c>
      <c r="C193" s="10">
        <v>2015</v>
      </c>
      <c r="D193" s="10">
        <v>12</v>
      </c>
      <c r="E193" s="10" t="str">
        <f t="shared" si="4"/>
        <v>December</v>
      </c>
      <c r="F193" s="11" t="str">
        <f t="shared" si="5"/>
        <v>December 2015</v>
      </c>
      <c r="G193" s="4">
        <v>1432.92</v>
      </c>
      <c r="H193" s="4">
        <v>859.57</v>
      </c>
      <c r="I193" s="5" t="s">
        <v>144</v>
      </c>
      <c r="J193" s="4">
        <v>1211.03</v>
      </c>
    </row>
    <row r="194" spans="1:10" ht="17.399999999999999" x14ac:dyDescent="0.3">
      <c r="A194" s="10">
        <v>193</v>
      </c>
      <c r="B194" s="10" t="s">
        <v>198</v>
      </c>
      <c r="C194" s="10">
        <v>2016</v>
      </c>
      <c r="D194" s="10">
        <v>1</v>
      </c>
      <c r="E194" s="10" t="str">
        <f t="shared" ref="E194:E257" si="6">IF(D194=1,"January",IF(D194=2,"February",IF(D194=3,"March",IF(D194=4,"April",IF(D194=5,"May",IF(D194=6,"June",IF(D194=7,"July",IF(D194=8,"August",IF(D194=9,"September",IF(D194=10,"October",IF(D194=11,"November",IF(D194=12,"December"))))))))))))</f>
        <v>January</v>
      </c>
      <c r="F194" s="11" t="str">
        <f t="shared" si="5"/>
        <v>January 2016</v>
      </c>
      <c r="G194" s="4">
        <v>1385.25</v>
      </c>
      <c r="H194" s="4">
        <v>807.92</v>
      </c>
      <c r="I194" s="5" t="s">
        <v>144</v>
      </c>
      <c r="J194" s="4">
        <v>1157.33</v>
      </c>
    </row>
    <row r="195" spans="1:10" ht="17.399999999999999" x14ac:dyDescent="0.3">
      <c r="A195" s="10">
        <v>194</v>
      </c>
      <c r="B195" s="10" t="s">
        <v>199</v>
      </c>
      <c r="C195" s="10">
        <v>2016</v>
      </c>
      <c r="D195" s="10">
        <v>2</v>
      </c>
      <c r="E195" s="10" t="str">
        <f t="shared" si="6"/>
        <v>February</v>
      </c>
      <c r="F195" s="11" t="str">
        <f t="shared" ref="F195:F258" si="7">E195&amp;" "&amp;C195</f>
        <v>February 2016</v>
      </c>
      <c r="G195" s="4">
        <v>1351.65</v>
      </c>
      <c r="H195" s="4">
        <v>764.2</v>
      </c>
      <c r="I195" s="5" t="s">
        <v>144</v>
      </c>
      <c r="J195" s="4">
        <v>1101.1199999999999</v>
      </c>
    </row>
    <row r="196" spans="1:10" ht="17.399999999999999" x14ac:dyDescent="0.3">
      <c r="A196" s="10">
        <v>195</v>
      </c>
      <c r="B196" s="10" t="s">
        <v>200</v>
      </c>
      <c r="C196" s="10">
        <v>2016</v>
      </c>
      <c r="D196" s="10">
        <v>3</v>
      </c>
      <c r="E196" s="10" t="str">
        <f t="shared" si="6"/>
        <v>March</v>
      </c>
      <c r="F196" s="11" t="str">
        <f t="shared" si="7"/>
        <v>March 2016</v>
      </c>
      <c r="G196" s="4">
        <v>1350.13</v>
      </c>
      <c r="H196" s="4">
        <v>755.88</v>
      </c>
      <c r="I196" s="5" t="s">
        <v>144</v>
      </c>
      <c r="J196" s="4">
        <v>1103.1500000000001</v>
      </c>
    </row>
    <row r="197" spans="1:10" ht="17.399999999999999" x14ac:dyDescent="0.3">
      <c r="A197" s="10">
        <v>196</v>
      </c>
      <c r="B197" s="10" t="s">
        <v>201</v>
      </c>
      <c r="C197" s="10">
        <v>2016</v>
      </c>
      <c r="D197" s="10">
        <v>4</v>
      </c>
      <c r="E197" s="10" t="str">
        <f t="shared" si="6"/>
        <v>April</v>
      </c>
      <c r="F197" s="11" t="str">
        <f t="shared" si="7"/>
        <v>April 2016</v>
      </c>
      <c r="G197" s="4">
        <v>1361.74</v>
      </c>
      <c r="H197" s="4">
        <v>759.42</v>
      </c>
      <c r="I197" s="5" t="s">
        <v>144</v>
      </c>
      <c r="J197" s="4">
        <v>1121.3599999999999</v>
      </c>
    </row>
    <row r="198" spans="1:10" ht="17.399999999999999" x14ac:dyDescent="0.3">
      <c r="A198" s="10">
        <v>197</v>
      </c>
      <c r="B198" s="10" t="s">
        <v>202</v>
      </c>
      <c r="C198" s="10">
        <v>2016</v>
      </c>
      <c r="D198" s="10">
        <v>5</v>
      </c>
      <c r="E198" s="10" t="str">
        <f t="shared" si="6"/>
        <v>May</v>
      </c>
      <c r="F198" s="11" t="str">
        <f t="shared" si="7"/>
        <v>May 2016</v>
      </c>
      <c r="G198" s="4">
        <v>1388.74</v>
      </c>
      <c r="H198" s="4">
        <v>764.28</v>
      </c>
      <c r="I198" s="5" t="s">
        <v>144</v>
      </c>
      <c r="J198" s="4">
        <v>1157.9100000000001</v>
      </c>
    </row>
    <row r="199" spans="1:10" ht="17.399999999999999" x14ac:dyDescent="0.3">
      <c r="A199" s="10">
        <v>198</v>
      </c>
      <c r="B199" s="10" t="s">
        <v>203</v>
      </c>
      <c r="C199" s="10">
        <v>2016</v>
      </c>
      <c r="D199" s="10">
        <v>6</v>
      </c>
      <c r="E199" s="10" t="str">
        <f t="shared" si="6"/>
        <v>June</v>
      </c>
      <c r="F199" s="11" t="str">
        <f t="shared" si="7"/>
        <v>June 2016</v>
      </c>
      <c r="G199" s="4">
        <v>1437.57</v>
      </c>
      <c r="H199" s="4">
        <v>787.89</v>
      </c>
      <c r="I199" s="5" t="s">
        <v>144</v>
      </c>
      <c r="J199" s="4">
        <v>1225.25</v>
      </c>
    </row>
    <row r="200" spans="1:10" ht="17.399999999999999" x14ac:dyDescent="0.3">
      <c r="A200" s="10">
        <v>199</v>
      </c>
      <c r="B200" s="10" t="s">
        <v>204</v>
      </c>
      <c r="C200" s="10">
        <v>2016</v>
      </c>
      <c r="D200" s="10">
        <v>7</v>
      </c>
      <c r="E200" s="10" t="str">
        <f t="shared" si="6"/>
        <v>July</v>
      </c>
      <c r="F200" s="11" t="str">
        <f t="shared" si="7"/>
        <v>July 2016</v>
      </c>
      <c r="G200" s="4">
        <v>1437.15</v>
      </c>
      <c r="H200" s="4">
        <v>792.45</v>
      </c>
      <c r="I200" s="5" t="s">
        <v>144</v>
      </c>
      <c r="J200" s="4">
        <v>1228.3699999999999</v>
      </c>
    </row>
    <row r="201" spans="1:10" ht="17.399999999999999" x14ac:dyDescent="0.3">
      <c r="A201" s="10">
        <v>200</v>
      </c>
      <c r="B201" s="10" t="s">
        <v>205</v>
      </c>
      <c r="C201" s="10">
        <v>2016</v>
      </c>
      <c r="D201" s="10">
        <v>8</v>
      </c>
      <c r="E201" s="10" t="str">
        <f t="shared" si="6"/>
        <v>August</v>
      </c>
      <c r="F201" s="11" t="str">
        <f t="shared" si="7"/>
        <v>August 2016</v>
      </c>
      <c r="G201" s="4">
        <v>1411.69</v>
      </c>
      <c r="H201" s="4">
        <v>787.84</v>
      </c>
      <c r="I201" s="5" t="s">
        <v>144</v>
      </c>
      <c r="J201" s="4">
        <v>1207.22</v>
      </c>
    </row>
    <row r="202" spans="1:10" ht="17.399999999999999" x14ac:dyDescent="0.3">
      <c r="A202" s="10">
        <v>201</v>
      </c>
      <c r="B202" s="10" t="s">
        <v>206</v>
      </c>
      <c r="C202" s="10">
        <v>2016</v>
      </c>
      <c r="D202" s="10">
        <v>9</v>
      </c>
      <c r="E202" s="10" t="str">
        <f t="shared" si="6"/>
        <v>September</v>
      </c>
      <c r="F202" s="11" t="str">
        <f t="shared" si="7"/>
        <v>September 2016</v>
      </c>
      <c r="G202" s="4">
        <v>1408.2</v>
      </c>
      <c r="H202" s="4">
        <v>784.28</v>
      </c>
      <c r="I202" s="5" t="s">
        <v>144</v>
      </c>
      <c r="J202" s="4">
        <v>1203.04</v>
      </c>
    </row>
    <row r="203" spans="1:10" ht="17.399999999999999" x14ac:dyDescent="0.3">
      <c r="A203" s="10">
        <v>202</v>
      </c>
      <c r="B203" s="10" t="s">
        <v>207</v>
      </c>
      <c r="C203" s="10">
        <v>2016</v>
      </c>
      <c r="D203" s="10">
        <v>10</v>
      </c>
      <c r="E203" s="10" t="str">
        <f t="shared" si="6"/>
        <v>October</v>
      </c>
      <c r="F203" s="11" t="str">
        <f t="shared" si="7"/>
        <v>October 2016</v>
      </c>
      <c r="G203" s="4">
        <v>1416.6</v>
      </c>
      <c r="H203" s="4">
        <v>789.5</v>
      </c>
      <c r="I203" s="5" t="s">
        <v>144</v>
      </c>
      <c r="J203" s="4">
        <v>1211.1400000000001</v>
      </c>
    </row>
    <row r="204" spans="1:10" ht="17.399999999999999" x14ac:dyDescent="0.3">
      <c r="A204" s="10">
        <v>203</v>
      </c>
      <c r="B204" s="10" t="s">
        <v>208</v>
      </c>
      <c r="C204" s="10">
        <v>2016</v>
      </c>
      <c r="D204" s="10">
        <v>11</v>
      </c>
      <c r="E204" s="10" t="str">
        <f t="shared" si="6"/>
        <v>November</v>
      </c>
      <c r="F204" s="11" t="str">
        <f t="shared" si="7"/>
        <v>November 2016</v>
      </c>
      <c r="G204" s="4">
        <v>1426.95</v>
      </c>
      <c r="H204" s="4">
        <v>800.15</v>
      </c>
      <c r="I204" s="5" t="s">
        <v>144</v>
      </c>
      <c r="J204" s="4">
        <v>1222.73</v>
      </c>
    </row>
    <row r="205" spans="1:10" ht="17.399999999999999" x14ac:dyDescent="0.3">
      <c r="A205" s="10">
        <v>204</v>
      </c>
      <c r="B205" s="10" t="s">
        <v>209</v>
      </c>
      <c r="C205" s="10">
        <v>2016</v>
      </c>
      <c r="D205" s="10">
        <v>12</v>
      </c>
      <c r="E205" s="10" t="str">
        <f t="shared" si="6"/>
        <v>December</v>
      </c>
      <c r="F205" s="11" t="str">
        <f t="shared" si="7"/>
        <v>December 2016</v>
      </c>
      <c r="G205" s="4">
        <v>1454.61</v>
      </c>
      <c r="H205" s="4">
        <v>818.93</v>
      </c>
      <c r="I205" s="5" t="s">
        <v>144</v>
      </c>
      <c r="J205" s="4">
        <v>1249.6500000000001</v>
      </c>
    </row>
    <row r="206" spans="1:10" ht="17.399999999999999" x14ac:dyDescent="0.3">
      <c r="A206" s="10">
        <v>205</v>
      </c>
      <c r="B206" s="10" t="s">
        <v>210</v>
      </c>
      <c r="C206" s="10">
        <v>2017</v>
      </c>
      <c r="D206" s="10">
        <v>1</v>
      </c>
      <c r="E206" s="10" t="str">
        <f t="shared" si="6"/>
        <v>January</v>
      </c>
      <c r="F206" s="11" t="str">
        <f t="shared" si="7"/>
        <v>January 2017</v>
      </c>
      <c r="G206" s="4">
        <v>1507.88</v>
      </c>
      <c r="H206" s="4">
        <v>857.54</v>
      </c>
      <c r="I206" s="5" t="s">
        <v>144</v>
      </c>
      <c r="J206" s="4">
        <v>1300.18</v>
      </c>
    </row>
    <row r="207" spans="1:10" ht="17.399999999999999" x14ac:dyDescent="0.3">
      <c r="A207" s="10">
        <v>206</v>
      </c>
      <c r="B207" s="10" t="s">
        <v>211</v>
      </c>
      <c r="C207" s="10">
        <v>2017</v>
      </c>
      <c r="D207" s="10">
        <v>2</v>
      </c>
      <c r="E207" s="10" t="str">
        <f t="shared" si="6"/>
        <v>February</v>
      </c>
      <c r="F207" s="11" t="str">
        <f t="shared" si="7"/>
        <v>February 2017</v>
      </c>
      <c r="G207" s="4">
        <v>1516.65</v>
      </c>
      <c r="H207" s="4">
        <v>864.61</v>
      </c>
      <c r="I207" s="5" t="s">
        <v>144</v>
      </c>
      <c r="J207" s="4">
        <v>1307.5</v>
      </c>
    </row>
    <row r="208" spans="1:10" ht="17.399999999999999" x14ac:dyDescent="0.3">
      <c r="A208" s="10">
        <v>207</v>
      </c>
      <c r="B208" s="10" t="s">
        <v>212</v>
      </c>
      <c r="C208" s="10">
        <v>2017</v>
      </c>
      <c r="D208" s="10">
        <v>3</v>
      </c>
      <c r="E208" s="10" t="str">
        <f t="shared" si="6"/>
        <v>March</v>
      </c>
      <c r="F208" s="11" t="str">
        <f t="shared" si="7"/>
        <v>March 2017</v>
      </c>
      <c r="G208" s="4">
        <v>1506.81</v>
      </c>
      <c r="H208" s="4">
        <v>861.77</v>
      </c>
      <c r="I208" s="5" t="s">
        <v>144</v>
      </c>
      <c r="J208" s="4">
        <v>1297.28</v>
      </c>
    </row>
    <row r="209" spans="1:10" ht="17.399999999999999" x14ac:dyDescent="0.3">
      <c r="A209" s="10">
        <v>208</v>
      </c>
      <c r="B209" s="10" t="s">
        <v>213</v>
      </c>
      <c r="C209" s="10">
        <v>2017</v>
      </c>
      <c r="D209" s="10">
        <v>4</v>
      </c>
      <c r="E209" s="10" t="str">
        <f t="shared" si="6"/>
        <v>April</v>
      </c>
      <c r="F209" s="11" t="str">
        <f t="shared" si="7"/>
        <v>April 2017</v>
      </c>
      <c r="G209" s="4">
        <v>1487.54</v>
      </c>
      <c r="H209" s="4">
        <v>853.28</v>
      </c>
      <c r="I209" s="5" t="s">
        <v>144</v>
      </c>
      <c r="J209" s="4">
        <v>1277.8399999999999</v>
      </c>
    </row>
    <row r="210" spans="1:10" ht="17.399999999999999" x14ac:dyDescent="0.3">
      <c r="A210" s="10">
        <v>209</v>
      </c>
      <c r="B210" s="10" t="s">
        <v>214</v>
      </c>
      <c r="C210" s="10">
        <v>2017</v>
      </c>
      <c r="D210" s="10">
        <v>5</v>
      </c>
      <c r="E210" s="10" t="str">
        <f t="shared" si="6"/>
        <v>May</v>
      </c>
      <c r="F210" s="11" t="str">
        <f t="shared" si="7"/>
        <v>May 2017</v>
      </c>
      <c r="G210" s="4">
        <v>1481.18</v>
      </c>
      <c r="H210" s="4">
        <v>846.89</v>
      </c>
      <c r="I210" s="5" t="s">
        <v>144</v>
      </c>
      <c r="J210" s="4">
        <v>1271.3900000000001</v>
      </c>
    </row>
    <row r="211" spans="1:10" ht="17.399999999999999" x14ac:dyDescent="0.3">
      <c r="A211" s="10">
        <v>210</v>
      </c>
      <c r="B211" s="10" t="s">
        <v>215</v>
      </c>
      <c r="C211" s="10">
        <v>2017</v>
      </c>
      <c r="D211" s="10">
        <v>6</v>
      </c>
      <c r="E211" s="10" t="str">
        <f t="shared" si="6"/>
        <v>June</v>
      </c>
      <c r="F211" s="11" t="str">
        <f t="shared" si="7"/>
        <v>June 2017</v>
      </c>
      <c r="G211" s="4">
        <v>1461.57</v>
      </c>
      <c r="H211" s="4">
        <v>840.43</v>
      </c>
      <c r="I211" s="5" t="s">
        <v>144</v>
      </c>
      <c r="J211" s="4">
        <v>1251.47</v>
      </c>
    </row>
    <row r="212" spans="1:10" ht="17.399999999999999" x14ac:dyDescent="0.3">
      <c r="A212" s="10">
        <v>211</v>
      </c>
      <c r="B212" s="10" t="s">
        <v>216</v>
      </c>
      <c r="C212" s="10">
        <v>2017</v>
      </c>
      <c r="D212" s="10">
        <v>7</v>
      </c>
      <c r="E212" s="10" t="str">
        <f t="shared" si="6"/>
        <v>July</v>
      </c>
      <c r="F212" s="11" t="str">
        <f t="shared" si="7"/>
        <v>July 2017</v>
      </c>
      <c r="G212" s="4">
        <v>1438.62</v>
      </c>
      <c r="H212" s="4">
        <v>831.33</v>
      </c>
      <c r="I212" s="5" t="s">
        <v>144</v>
      </c>
      <c r="J212" s="4">
        <v>1229.81</v>
      </c>
    </row>
    <row r="213" spans="1:10" ht="17.399999999999999" x14ac:dyDescent="0.3">
      <c r="A213" s="10">
        <v>212</v>
      </c>
      <c r="B213" s="10" t="s">
        <v>217</v>
      </c>
      <c r="C213" s="10">
        <v>2017</v>
      </c>
      <c r="D213" s="10">
        <v>8</v>
      </c>
      <c r="E213" s="10" t="str">
        <f t="shared" si="6"/>
        <v>August</v>
      </c>
      <c r="F213" s="11" t="str">
        <f t="shared" si="7"/>
        <v>August 2017</v>
      </c>
      <c r="G213" s="4">
        <v>1451.82</v>
      </c>
      <c r="H213" s="4">
        <v>832.12</v>
      </c>
      <c r="I213" s="5" t="s">
        <v>144</v>
      </c>
      <c r="J213" s="4">
        <v>1244.8699999999999</v>
      </c>
    </row>
    <row r="214" spans="1:10" ht="17.399999999999999" x14ac:dyDescent="0.3">
      <c r="A214" s="10">
        <v>213</v>
      </c>
      <c r="B214" s="10" t="s">
        <v>218</v>
      </c>
      <c r="C214" s="10">
        <v>2017</v>
      </c>
      <c r="D214" s="10">
        <v>9</v>
      </c>
      <c r="E214" s="10" t="str">
        <f t="shared" si="6"/>
        <v>September</v>
      </c>
      <c r="F214" s="11" t="str">
        <f t="shared" si="7"/>
        <v>September 2017</v>
      </c>
      <c r="G214" s="4">
        <v>1479.66</v>
      </c>
      <c r="H214" s="4">
        <v>837.99</v>
      </c>
      <c r="I214" s="5" t="s">
        <v>144</v>
      </c>
      <c r="J214" s="4">
        <v>1271.01</v>
      </c>
    </row>
    <row r="215" spans="1:10" ht="17.399999999999999" x14ac:dyDescent="0.3">
      <c r="A215" s="10">
        <v>214</v>
      </c>
      <c r="B215" s="10" t="s">
        <v>219</v>
      </c>
      <c r="C215" s="10">
        <v>2017</v>
      </c>
      <c r="D215" s="10">
        <v>10</v>
      </c>
      <c r="E215" s="10" t="str">
        <f t="shared" si="6"/>
        <v>October</v>
      </c>
      <c r="F215" s="11" t="str">
        <f t="shared" si="7"/>
        <v>October 2017</v>
      </c>
      <c r="G215" s="4">
        <v>1504.49</v>
      </c>
      <c r="H215" s="4">
        <v>848.05</v>
      </c>
      <c r="I215" s="5" t="s">
        <v>144</v>
      </c>
      <c r="J215" s="4">
        <v>1295.6099999999999</v>
      </c>
    </row>
    <row r="216" spans="1:10" ht="17.399999999999999" x14ac:dyDescent="0.3">
      <c r="A216" s="10">
        <v>215</v>
      </c>
      <c r="B216" s="10" t="s">
        <v>220</v>
      </c>
      <c r="C216" s="10">
        <v>2017</v>
      </c>
      <c r="D216" s="10">
        <v>11</v>
      </c>
      <c r="E216" s="10" t="str">
        <f t="shared" si="6"/>
        <v>November</v>
      </c>
      <c r="F216" s="11" t="str">
        <f t="shared" si="7"/>
        <v>November 2017</v>
      </c>
      <c r="G216" s="4">
        <v>1521.11</v>
      </c>
      <c r="H216" s="4">
        <v>863.58</v>
      </c>
      <c r="I216" s="5" t="s">
        <v>144</v>
      </c>
      <c r="J216" s="4">
        <v>1313.02</v>
      </c>
    </row>
    <row r="217" spans="1:10" ht="17.399999999999999" x14ac:dyDescent="0.3">
      <c r="A217" s="10">
        <v>216</v>
      </c>
      <c r="B217" s="10" t="s">
        <v>221</v>
      </c>
      <c r="C217" s="10">
        <v>2017</v>
      </c>
      <c r="D217" s="10">
        <v>12</v>
      </c>
      <c r="E217" s="10" t="str">
        <f t="shared" si="6"/>
        <v>December</v>
      </c>
      <c r="F217" s="11" t="str">
        <f t="shared" si="7"/>
        <v>December 2017</v>
      </c>
      <c r="G217" s="4">
        <v>1540.27</v>
      </c>
      <c r="H217" s="4">
        <v>884.35</v>
      </c>
      <c r="I217" s="5" t="s">
        <v>144</v>
      </c>
      <c r="J217" s="4">
        <v>1332.35</v>
      </c>
    </row>
    <row r="218" spans="1:10" ht="17.399999999999999" x14ac:dyDescent="0.3">
      <c r="A218" s="10">
        <v>217</v>
      </c>
      <c r="B218" s="10" t="s">
        <v>222</v>
      </c>
      <c r="C218" s="10">
        <v>2018</v>
      </c>
      <c r="D218" s="10">
        <v>1</v>
      </c>
      <c r="E218" s="10" t="str">
        <f t="shared" si="6"/>
        <v>January</v>
      </c>
      <c r="F218" s="11" t="str">
        <f t="shared" si="7"/>
        <v>January 2018</v>
      </c>
      <c r="G218" s="4">
        <v>1551.76</v>
      </c>
      <c r="H218" s="4">
        <v>896.48</v>
      </c>
      <c r="I218" s="5" t="s">
        <v>144</v>
      </c>
      <c r="J218" s="4">
        <v>1344.93</v>
      </c>
    </row>
    <row r="219" spans="1:10" ht="17.399999999999999" x14ac:dyDescent="0.3">
      <c r="A219" s="10">
        <v>218</v>
      </c>
      <c r="B219" s="10" t="s">
        <v>223</v>
      </c>
      <c r="C219" s="10">
        <v>2018</v>
      </c>
      <c r="D219" s="10">
        <v>2</v>
      </c>
      <c r="E219" s="10" t="str">
        <f t="shared" si="6"/>
        <v>February</v>
      </c>
      <c r="F219" s="11" t="str">
        <f t="shared" si="7"/>
        <v>February 2018</v>
      </c>
      <c r="G219" s="4">
        <v>1564.55</v>
      </c>
      <c r="H219" s="4">
        <v>909.49</v>
      </c>
      <c r="I219" s="5" t="s">
        <v>144</v>
      </c>
      <c r="J219" s="4">
        <v>1360.41</v>
      </c>
    </row>
    <row r="220" spans="1:10" ht="17.399999999999999" x14ac:dyDescent="0.3">
      <c r="A220" s="10">
        <v>219</v>
      </c>
      <c r="B220" s="10" t="s">
        <v>224</v>
      </c>
      <c r="C220" s="10">
        <v>2018</v>
      </c>
      <c r="D220" s="10">
        <v>3</v>
      </c>
      <c r="E220" s="10" t="str">
        <f t="shared" si="6"/>
        <v>March</v>
      </c>
      <c r="F220" s="11" t="str">
        <f t="shared" si="7"/>
        <v>March 2018</v>
      </c>
      <c r="G220" s="4">
        <v>1557.85</v>
      </c>
      <c r="H220" s="4">
        <v>908.93</v>
      </c>
      <c r="I220" s="5" t="s">
        <v>144</v>
      </c>
      <c r="J220" s="4">
        <v>1354.58</v>
      </c>
    </row>
    <row r="221" spans="1:10" ht="17.399999999999999" x14ac:dyDescent="0.3">
      <c r="A221" s="10">
        <v>220</v>
      </c>
      <c r="B221" s="10" t="s">
        <v>225</v>
      </c>
      <c r="C221" s="10">
        <v>2018</v>
      </c>
      <c r="D221" s="10">
        <v>4</v>
      </c>
      <c r="E221" s="10" t="str">
        <f t="shared" si="6"/>
        <v>April</v>
      </c>
      <c r="F221" s="11" t="str">
        <f t="shared" si="7"/>
        <v>April 2018</v>
      </c>
      <c r="G221" s="4">
        <v>1551.33</v>
      </c>
      <c r="H221" s="4">
        <v>906.95</v>
      </c>
      <c r="I221" s="5" t="s">
        <v>144</v>
      </c>
      <c r="J221" s="4">
        <v>1349.06</v>
      </c>
    </row>
    <row r="222" spans="1:10" ht="17.399999999999999" x14ac:dyDescent="0.3">
      <c r="A222" s="10">
        <v>221</v>
      </c>
      <c r="B222" s="10" t="s">
        <v>226</v>
      </c>
      <c r="C222" s="10">
        <v>2018</v>
      </c>
      <c r="D222" s="10">
        <v>5</v>
      </c>
      <c r="E222" s="10" t="str">
        <f t="shared" si="6"/>
        <v>May</v>
      </c>
      <c r="F222" s="11" t="str">
        <f t="shared" si="7"/>
        <v>May 2018</v>
      </c>
      <c r="G222" s="4">
        <v>1580.29</v>
      </c>
      <c r="H222" s="4">
        <v>918.85</v>
      </c>
      <c r="I222" s="5" t="s">
        <v>144</v>
      </c>
      <c r="J222" s="4">
        <v>1380.24</v>
      </c>
    </row>
    <row r="223" spans="1:10" ht="17.399999999999999" x14ac:dyDescent="0.3">
      <c r="A223" s="10">
        <v>222</v>
      </c>
      <c r="B223" s="10" t="s">
        <v>227</v>
      </c>
      <c r="C223" s="10">
        <v>2018</v>
      </c>
      <c r="D223" s="10">
        <v>6</v>
      </c>
      <c r="E223" s="10" t="str">
        <f t="shared" si="6"/>
        <v>June</v>
      </c>
      <c r="F223" s="11" t="str">
        <f t="shared" si="7"/>
        <v>June 2018</v>
      </c>
      <c r="G223" s="4">
        <v>1609.08</v>
      </c>
      <c r="H223" s="4">
        <v>938.83</v>
      </c>
      <c r="I223" s="5" t="s">
        <v>144</v>
      </c>
      <c r="J223" s="4">
        <v>1410.01</v>
      </c>
    </row>
    <row r="224" spans="1:10" ht="17.399999999999999" x14ac:dyDescent="0.3">
      <c r="A224" s="10">
        <v>223</v>
      </c>
      <c r="B224" s="10" t="s">
        <v>228</v>
      </c>
      <c r="C224" s="10">
        <v>2018</v>
      </c>
      <c r="D224" s="10">
        <v>7</v>
      </c>
      <c r="E224" s="10" t="str">
        <f t="shared" si="6"/>
        <v>July</v>
      </c>
      <c r="F224" s="11" t="str">
        <f t="shared" si="7"/>
        <v>July 2018</v>
      </c>
      <c r="G224" s="4">
        <v>1610.91</v>
      </c>
      <c r="H224" s="4">
        <v>942.17</v>
      </c>
      <c r="I224" s="5" t="s">
        <v>144</v>
      </c>
      <c r="J224" s="4">
        <v>1411.85</v>
      </c>
    </row>
    <row r="225" spans="1:10" ht="17.399999999999999" x14ac:dyDescent="0.3">
      <c r="A225" s="10">
        <v>224</v>
      </c>
      <c r="B225" s="10" t="s">
        <v>229</v>
      </c>
      <c r="C225" s="10">
        <v>2018</v>
      </c>
      <c r="D225" s="10">
        <v>8</v>
      </c>
      <c r="E225" s="10" t="str">
        <f t="shared" si="6"/>
        <v>August</v>
      </c>
      <c r="F225" s="11" t="str">
        <f t="shared" si="7"/>
        <v>August 2018</v>
      </c>
      <c r="G225" s="4">
        <v>1618.29</v>
      </c>
      <c r="H225" s="4">
        <v>946.57</v>
      </c>
      <c r="I225" s="5" t="s">
        <v>144</v>
      </c>
      <c r="J225" s="4">
        <v>1419.13</v>
      </c>
    </row>
    <row r="226" spans="1:10" ht="17.399999999999999" x14ac:dyDescent="0.3">
      <c r="A226" s="10">
        <v>225</v>
      </c>
      <c r="B226" s="10" t="s">
        <v>230</v>
      </c>
      <c r="C226" s="10">
        <v>2018</v>
      </c>
      <c r="D226" s="10">
        <v>9</v>
      </c>
      <c r="E226" s="10" t="str">
        <f t="shared" si="6"/>
        <v>September</v>
      </c>
      <c r="F226" s="11" t="str">
        <f t="shared" si="7"/>
        <v>September 2018</v>
      </c>
      <c r="G226" s="4">
        <v>1637.58</v>
      </c>
      <c r="H226" s="4">
        <v>959.88</v>
      </c>
      <c r="I226" s="5" t="s">
        <v>144</v>
      </c>
      <c r="J226" s="4">
        <v>1438.93</v>
      </c>
    </row>
    <row r="227" spans="1:10" ht="17.399999999999999" x14ac:dyDescent="0.3">
      <c r="A227" s="10">
        <v>226</v>
      </c>
      <c r="B227" s="10" t="s">
        <v>231</v>
      </c>
      <c r="C227" s="10">
        <v>2018</v>
      </c>
      <c r="D227" s="10">
        <v>10</v>
      </c>
      <c r="E227" s="10" t="str">
        <f t="shared" si="6"/>
        <v>October</v>
      </c>
      <c r="F227" s="11" t="str">
        <f t="shared" si="7"/>
        <v>October 2018</v>
      </c>
      <c r="G227" s="4">
        <v>1681.12</v>
      </c>
      <c r="H227" s="4">
        <v>997.3</v>
      </c>
      <c r="I227" s="5" t="s">
        <v>144</v>
      </c>
      <c r="J227" s="4">
        <v>1485.02</v>
      </c>
    </row>
    <row r="228" spans="1:10" ht="17.399999999999999" x14ac:dyDescent="0.3">
      <c r="A228" s="10">
        <v>227</v>
      </c>
      <c r="B228" s="10" t="s">
        <v>232</v>
      </c>
      <c r="C228" s="10">
        <v>2018</v>
      </c>
      <c r="D228" s="10">
        <v>11</v>
      </c>
      <c r="E228" s="10" t="str">
        <f t="shared" si="6"/>
        <v>November</v>
      </c>
      <c r="F228" s="11" t="str">
        <f t="shared" si="7"/>
        <v>November 2018</v>
      </c>
      <c r="G228" s="4">
        <v>1580.91</v>
      </c>
      <c r="H228" s="4">
        <v>1010.34</v>
      </c>
      <c r="I228" s="5" t="s">
        <v>144</v>
      </c>
      <c r="J228" s="4">
        <v>1424.66</v>
      </c>
    </row>
    <row r="229" spans="1:10" ht="17.399999999999999" x14ac:dyDescent="0.3">
      <c r="A229" s="10">
        <v>228</v>
      </c>
      <c r="B229" s="10" t="s">
        <v>233</v>
      </c>
      <c r="C229" s="10">
        <v>2018</v>
      </c>
      <c r="D229" s="10">
        <v>12</v>
      </c>
      <c r="E229" s="10" t="str">
        <f t="shared" si="6"/>
        <v>December</v>
      </c>
      <c r="F229" s="11" t="str">
        <f t="shared" si="7"/>
        <v>December 2018</v>
      </c>
      <c r="G229" s="4">
        <v>1433.13</v>
      </c>
      <c r="H229" s="4">
        <v>980.16</v>
      </c>
      <c r="I229" s="5" t="s">
        <v>144</v>
      </c>
      <c r="J229" s="4">
        <v>1324.11</v>
      </c>
    </row>
    <row r="230" spans="1:10" ht="17.399999999999999" x14ac:dyDescent="0.3">
      <c r="A230" s="10">
        <v>229</v>
      </c>
      <c r="B230" s="10" t="s">
        <v>234</v>
      </c>
      <c r="C230" s="10">
        <v>2019</v>
      </c>
      <c r="D230" s="10">
        <v>1</v>
      </c>
      <c r="E230" s="10" t="str">
        <f t="shared" si="6"/>
        <v>January</v>
      </c>
      <c r="F230" s="11" t="str">
        <f t="shared" si="7"/>
        <v>January 2019</v>
      </c>
      <c r="G230" s="4">
        <v>1351.19</v>
      </c>
      <c r="H230" s="4">
        <v>942.73</v>
      </c>
      <c r="I230" s="5" t="s">
        <v>144</v>
      </c>
      <c r="J230" s="4">
        <v>1249.4100000000001</v>
      </c>
    </row>
    <row r="231" spans="1:10" ht="17.399999999999999" x14ac:dyDescent="0.3">
      <c r="A231" s="10">
        <v>230</v>
      </c>
      <c r="B231" s="10" t="s">
        <v>235</v>
      </c>
      <c r="C231" s="10">
        <v>2019</v>
      </c>
      <c r="D231" s="10">
        <v>2</v>
      </c>
      <c r="E231" s="10" t="str">
        <f t="shared" si="6"/>
        <v>February</v>
      </c>
      <c r="F231" s="11" t="str">
        <f t="shared" si="7"/>
        <v>February 2019</v>
      </c>
      <c r="G231" s="4">
        <v>1343.77</v>
      </c>
      <c r="H231" s="4">
        <v>936.42</v>
      </c>
      <c r="I231" s="5" t="s">
        <v>144</v>
      </c>
      <c r="J231" s="4">
        <v>1242.9100000000001</v>
      </c>
    </row>
    <row r="232" spans="1:10" ht="17.399999999999999" x14ac:dyDescent="0.3">
      <c r="A232" s="10">
        <v>231</v>
      </c>
      <c r="B232" s="10" t="s">
        <v>236</v>
      </c>
      <c r="C232" s="10">
        <v>2019</v>
      </c>
      <c r="D232" s="10">
        <v>3</v>
      </c>
      <c r="E232" s="10" t="str">
        <f t="shared" si="6"/>
        <v>March</v>
      </c>
      <c r="F232" s="11" t="str">
        <f t="shared" si="7"/>
        <v>March 2019</v>
      </c>
      <c r="G232" s="4">
        <v>1369.52</v>
      </c>
      <c r="H232" s="4">
        <v>943.86</v>
      </c>
      <c r="I232" s="5" t="s">
        <v>144</v>
      </c>
      <c r="J232" s="4">
        <v>1269.1600000000001</v>
      </c>
    </row>
    <row r="233" spans="1:10" ht="17.399999999999999" x14ac:dyDescent="0.3">
      <c r="A233" s="10">
        <v>232</v>
      </c>
      <c r="B233" s="10" t="s">
        <v>237</v>
      </c>
      <c r="C233" s="10">
        <v>2019</v>
      </c>
      <c r="D233" s="10">
        <v>4</v>
      </c>
      <c r="E233" s="10" t="str">
        <f t="shared" si="6"/>
        <v>April</v>
      </c>
      <c r="F233" s="11" t="str">
        <f t="shared" si="7"/>
        <v>April 2019</v>
      </c>
      <c r="G233" s="4">
        <v>1424.39</v>
      </c>
      <c r="H233" s="4">
        <v>957.81</v>
      </c>
      <c r="I233" s="5" t="s">
        <v>144</v>
      </c>
      <c r="J233" s="4">
        <v>1316.42</v>
      </c>
    </row>
    <row r="234" spans="1:10" ht="17.399999999999999" x14ac:dyDescent="0.3">
      <c r="A234" s="10">
        <v>233</v>
      </c>
      <c r="B234" s="10" t="s">
        <v>238</v>
      </c>
      <c r="C234" s="10">
        <v>2019</v>
      </c>
      <c r="D234" s="10">
        <v>5</v>
      </c>
      <c r="E234" s="10" t="str">
        <f t="shared" si="6"/>
        <v>May</v>
      </c>
      <c r="F234" s="11" t="str">
        <f t="shared" si="7"/>
        <v>May 2019</v>
      </c>
      <c r="G234" s="4">
        <v>1517.22</v>
      </c>
      <c r="H234" s="4">
        <v>972.46</v>
      </c>
      <c r="I234" s="5" t="s">
        <v>144</v>
      </c>
      <c r="J234" s="4">
        <v>1385.31</v>
      </c>
    </row>
    <row r="235" spans="1:10" ht="17.399999999999999" x14ac:dyDescent="0.3">
      <c r="A235" s="10">
        <v>234</v>
      </c>
      <c r="B235" s="10" t="s">
        <v>239</v>
      </c>
      <c r="C235" s="10">
        <v>2019</v>
      </c>
      <c r="D235" s="10">
        <v>6</v>
      </c>
      <c r="E235" s="10" t="str">
        <f t="shared" si="6"/>
        <v>June</v>
      </c>
      <c r="F235" s="11" t="str">
        <f t="shared" si="7"/>
        <v>June 2019</v>
      </c>
      <c r="G235" s="4">
        <v>1517.54</v>
      </c>
      <c r="H235" s="4">
        <v>973.43</v>
      </c>
      <c r="I235" s="5" t="s">
        <v>144</v>
      </c>
      <c r="J235" s="4">
        <v>1379.77</v>
      </c>
    </row>
    <row r="236" spans="1:10" ht="17.399999999999999" x14ac:dyDescent="0.3">
      <c r="A236" s="10">
        <v>235</v>
      </c>
      <c r="B236" s="10" t="s">
        <v>240</v>
      </c>
      <c r="C236" s="10">
        <v>2019</v>
      </c>
      <c r="D236" s="10">
        <v>7</v>
      </c>
      <c r="E236" s="10" t="str">
        <f t="shared" si="6"/>
        <v>July</v>
      </c>
      <c r="F236" s="11" t="str">
        <f t="shared" si="7"/>
        <v>July 2019</v>
      </c>
      <c r="G236" s="4">
        <v>1491.5</v>
      </c>
      <c r="H236" s="4">
        <v>969.23</v>
      </c>
      <c r="I236" s="5" t="s">
        <v>144</v>
      </c>
      <c r="J236" s="4">
        <v>1352.84</v>
      </c>
    </row>
    <row r="237" spans="1:10" ht="17.399999999999999" x14ac:dyDescent="0.3">
      <c r="A237" s="10">
        <v>236</v>
      </c>
      <c r="B237" s="10" t="s">
        <v>241</v>
      </c>
      <c r="C237" s="10">
        <v>2019</v>
      </c>
      <c r="D237" s="10">
        <v>8</v>
      </c>
      <c r="E237" s="10" t="str">
        <f t="shared" si="6"/>
        <v>August</v>
      </c>
      <c r="F237" s="11" t="str">
        <f t="shared" si="7"/>
        <v>August 2019</v>
      </c>
      <c r="G237" s="4">
        <v>1493.72</v>
      </c>
      <c r="H237" s="4">
        <v>967.96</v>
      </c>
      <c r="I237" s="5" t="s">
        <v>144</v>
      </c>
      <c r="J237" s="4">
        <v>1351.92</v>
      </c>
    </row>
    <row r="238" spans="1:10" ht="17.399999999999999" x14ac:dyDescent="0.3">
      <c r="A238" s="10">
        <v>237</v>
      </c>
      <c r="B238" s="10" t="s">
        <v>242</v>
      </c>
      <c r="C238" s="10">
        <v>2019</v>
      </c>
      <c r="D238" s="10">
        <v>9</v>
      </c>
      <c r="E238" s="10" t="str">
        <f t="shared" si="6"/>
        <v>September</v>
      </c>
      <c r="F238" s="11" t="str">
        <f t="shared" si="7"/>
        <v>September 2019</v>
      </c>
      <c r="G238" s="4">
        <v>1529.27</v>
      </c>
      <c r="H238" s="4">
        <v>968.84</v>
      </c>
      <c r="I238" s="5" t="s">
        <v>144</v>
      </c>
      <c r="J238" s="4">
        <v>1379.84</v>
      </c>
    </row>
    <row r="239" spans="1:10" ht="17.399999999999999" x14ac:dyDescent="0.3">
      <c r="A239" s="10">
        <v>238</v>
      </c>
      <c r="B239" s="10" t="s">
        <v>243</v>
      </c>
      <c r="C239" s="10">
        <v>2019</v>
      </c>
      <c r="D239" s="10">
        <v>10</v>
      </c>
      <c r="E239" s="10" t="str">
        <f t="shared" si="6"/>
        <v>October</v>
      </c>
      <c r="F239" s="11" t="str">
        <f t="shared" si="7"/>
        <v>October 2019</v>
      </c>
      <c r="G239" s="4">
        <v>1540.47</v>
      </c>
      <c r="H239" s="4">
        <v>973.08</v>
      </c>
      <c r="I239" s="5" t="s">
        <v>144</v>
      </c>
      <c r="J239" s="4">
        <v>1387.73</v>
      </c>
    </row>
    <row r="240" spans="1:10" ht="17.399999999999999" x14ac:dyDescent="0.3">
      <c r="A240" s="10">
        <v>239</v>
      </c>
      <c r="B240" s="10" t="s">
        <v>244</v>
      </c>
      <c r="C240" s="10">
        <v>2019</v>
      </c>
      <c r="D240" s="10">
        <v>11</v>
      </c>
      <c r="E240" s="10" t="str">
        <f t="shared" si="6"/>
        <v>November</v>
      </c>
      <c r="F240" s="11" t="str">
        <f t="shared" si="7"/>
        <v>November 2019</v>
      </c>
      <c r="G240" s="4">
        <v>1535.65</v>
      </c>
      <c r="H240" s="4">
        <v>971.83</v>
      </c>
      <c r="I240" s="5" t="s">
        <v>144</v>
      </c>
      <c r="J240" s="4">
        <v>1380.51</v>
      </c>
    </row>
    <row r="241" spans="1:10" ht="17.399999999999999" x14ac:dyDescent="0.3">
      <c r="A241" s="10">
        <v>240</v>
      </c>
      <c r="B241" s="10" t="s">
        <v>245</v>
      </c>
      <c r="C241" s="10">
        <v>2019</v>
      </c>
      <c r="D241" s="10">
        <v>12</v>
      </c>
      <c r="E241" s="10" t="str">
        <f t="shared" si="6"/>
        <v>December</v>
      </c>
      <c r="F241" s="11" t="str">
        <f t="shared" si="7"/>
        <v>December 2019</v>
      </c>
      <c r="G241" s="4">
        <v>1548.47</v>
      </c>
      <c r="H241" s="4">
        <v>970.78</v>
      </c>
      <c r="I241" s="5" t="s">
        <v>144</v>
      </c>
      <c r="J241" s="4">
        <v>1385.42</v>
      </c>
    </row>
    <row r="242" spans="1:10" ht="17.399999999999999" x14ac:dyDescent="0.3">
      <c r="A242" s="10">
        <v>241</v>
      </c>
      <c r="B242" s="10" t="s">
        <v>246</v>
      </c>
      <c r="C242" s="10">
        <v>2020</v>
      </c>
      <c r="D242" s="10">
        <v>1</v>
      </c>
      <c r="E242" s="10" t="str">
        <f t="shared" si="6"/>
        <v>January</v>
      </c>
      <c r="F242" s="11" t="str">
        <f t="shared" si="7"/>
        <v>January 2020</v>
      </c>
      <c r="G242" s="4">
        <v>1568.44</v>
      </c>
      <c r="H242" s="4">
        <v>975.31</v>
      </c>
      <c r="I242" s="5" t="s">
        <v>144</v>
      </c>
      <c r="J242" s="4">
        <v>1398.4</v>
      </c>
    </row>
    <row r="243" spans="1:10" ht="17.399999999999999" x14ac:dyDescent="0.3">
      <c r="A243" s="10">
        <v>242</v>
      </c>
      <c r="B243" s="10" t="s">
        <v>247</v>
      </c>
      <c r="C243" s="10">
        <v>2020</v>
      </c>
      <c r="D243" s="10">
        <v>2</v>
      </c>
      <c r="E243" s="10" t="str">
        <f t="shared" si="6"/>
        <v>February</v>
      </c>
      <c r="F243" s="11" t="str">
        <f t="shared" si="7"/>
        <v>February 2020</v>
      </c>
      <c r="G243" s="4">
        <v>1545.29</v>
      </c>
      <c r="H243" s="4">
        <v>967.82</v>
      </c>
      <c r="I243" s="5" t="s">
        <v>144</v>
      </c>
      <c r="J243" s="4">
        <v>1369.85</v>
      </c>
    </row>
    <row r="244" spans="1:10" ht="17.399999999999999" x14ac:dyDescent="0.3">
      <c r="A244" s="10">
        <v>243</v>
      </c>
      <c r="B244" s="10" t="s">
        <v>248</v>
      </c>
      <c r="C244" s="10">
        <v>2020</v>
      </c>
      <c r="D244" s="10">
        <v>3</v>
      </c>
      <c r="E244" s="10" t="str">
        <f t="shared" si="6"/>
        <v>March</v>
      </c>
      <c r="F244" s="11" t="str">
        <f t="shared" si="7"/>
        <v>March 2020</v>
      </c>
      <c r="G244" s="4">
        <v>1469.06</v>
      </c>
      <c r="H244" s="4">
        <v>933.1</v>
      </c>
      <c r="I244" s="5" t="s">
        <v>144</v>
      </c>
      <c r="J244" s="4">
        <v>1280.77</v>
      </c>
    </row>
    <row r="245" spans="1:10" ht="17.399999999999999" x14ac:dyDescent="0.3">
      <c r="A245" s="10">
        <v>244</v>
      </c>
      <c r="B245" s="10" t="s">
        <v>249</v>
      </c>
      <c r="C245" s="10">
        <v>2020</v>
      </c>
      <c r="D245" s="10">
        <v>4</v>
      </c>
      <c r="E245" s="10" t="str">
        <f t="shared" si="6"/>
        <v>April</v>
      </c>
      <c r="F245" s="11" t="str">
        <f t="shared" si="7"/>
        <v>April 2020</v>
      </c>
      <c r="G245" s="4">
        <v>1323.66</v>
      </c>
      <c r="H245" s="4">
        <v>857.98</v>
      </c>
      <c r="I245" s="5" t="s">
        <v>144</v>
      </c>
      <c r="J245" s="4">
        <v>1132.44</v>
      </c>
    </row>
    <row r="246" spans="1:10" ht="17.399999999999999" x14ac:dyDescent="0.3">
      <c r="A246" s="10">
        <v>245</v>
      </c>
      <c r="B246" s="10" t="s">
        <v>250</v>
      </c>
      <c r="C246" s="10">
        <v>2020</v>
      </c>
      <c r="D246" s="10">
        <v>5</v>
      </c>
      <c r="E246" s="10" t="str">
        <f t="shared" si="6"/>
        <v>May</v>
      </c>
      <c r="F246" s="11" t="str">
        <f t="shared" si="7"/>
        <v>May 2020</v>
      </c>
      <c r="G246" s="4">
        <v>1255.08</v>
      </c>
      <c r="H246" s="4">
        <v>796.46</v>
      </c>
      <c r="I246" s="5" t="s">
        <v>144</v>
      </c>
      <c r="J246" s="4">
        <v>1065.79</v>
      </c>
    </row>
    <row r="247" spans="1:10" ht="17.399999999999999" x14ac:dyDescent="0.3">
      <c r="A247" s="10">
        <v>246</v>
      </c>
      <c r="B247" s="10" t="s">
        <v>251</v>
      </c>
      <c r="C247" s="10">
        <v>2020</v>
      </c>
      <c r="D247" s="10">
        <v>6</v>
      </c>
      <c r="E247" s="10" t="str">
        <f t="shared" si="6"/>
        <v>June</v>
      </c>
      <c r="F247" s="11" t="str">
        <f t="shared" si="7"/>
        <v>June 2020</v>
      </c>
      <c r="G247" s="4">
        <v>1322.88</v>
      </c>
      <c r="H247" s="4">
        <v>800.93</v>
      </c>
      <c r="I247" s="5" t="s">
        <v>144</v>
      </c>
      <c r="J247" s="4">
        <v>1127.9000000000001</v>
      </c>
    </row>
    <row r="248" spans="1:10" ht="17.399999999999999" x14ac:dyDescent="0.3">
      <c r="A248" s="10">
        <v>247</v>
      </c>
      <c r="B248" s="10" t="s">
        <v>252</v>
      </c>
      <c r="C248" s="10">
        <v>2020</v>
      </c>
      <c r="D248" s="10">
        <v>7</v>
      </c>
      <c r="E248" s="10" t="str">
        <f t="shared" si="6"/>
        <v>July</v>
      </c>
      <c r="F248" s="11" t="str">
        <f t="shared" si="7"/>
        <v>July 2020</v>
      </c>
      <c r="G248" s="4">
        <v>1360.25</v>
      </c>
      <c r="H248" s="4">
        <v>812.31</v>
      </c>
      <c r="I248" s="5" t="s">
        <v>144</v>
      </c>
      <c r="J248" s="4">
        <v>1162.9000000000001</v>
      </c>
    </row>
    <row r="249" spans="1:10" ht="17.399999999999999" x14ac:dyDescent="0.3">
      <c r="A249" s="10">
        <v>248</v>
      </c>
      <c r="B249" s="10" t="s">
        <v>253</v>
      </c>
      <c r="C249" s="10">
        <v>2020</v>
      </c>
      <c r="D249" s="10">
        <v>8</v>
      </c>
      <c r="E249" s="10" t="str">
        <f t="shared" si="6"/>
        <v>August</v>
      </c>
      <c r="F249" s="11" t="str">
        <f t="shared" si="7"/>
        <v>August 2020</v>
      </c>
      <c r="G249" s="4">
        <v>1361.09</v>
      </c>
      <c r="H249" s="4">
        <v>816.77</v>
      </c>
      <c r="I249" s="5" t="s">
        <v>144</v>
      </c>
      <c r="J249" s="4">
        <v>1163.56</v>
      </c>
    </row>
    <row r="250" spans="1:10" ht="17.399999999999999" x14ac:dyDescent="0.3">
      <c r="A250" s="10">
        <v>249</v>
      </c>
      <c r="B250" s="10" t="s">
        <v>254</v>
      </c>
      <c r="C250" s="10">
        <v>2020</v>
      </c>
      <c r="D250" s="10">
        <v>9</v>
      </c>
      <c r="E250" s="10" t="str">
        <f t="shared" si="6"/>
        <v>September</v>
      </c>
      <c r="F250" s="11" t="str">
        <f t="shared" si="7"/>
        <v>September 2020</v>
      </c>
      <c r="G250" s="4">
        <v>1352.47</v>
      </c>
      <c r="H250" s="4">
        <v>816.62</v>
      </c>
      <c r="I250" s="5" t="s">
        <v>144</v>
      </c>
      <c r="J250" s="4">
        <v>1154.45</v>
      </c>
    </row>
    <row r="251" spans="1:10" ht="17.399999999999999" x14ac:dyDescent="0.3">
      <c r="A251" s="10">
        <v>250</v>
      </c>
      <c r="B251" s="10" t="s">
        <v>255</v>
      </c>
      <c r="C251" s="10">
        <v>2020</v>
      </c>
      <c r="D251" s="10">
        <v>10</v>
      </c>
      <c r="E251" s="10" t="str">
        <f t="shared" si="6"/>
        <v>October</v>
      </c>
      <c r="F251" s="11" t="str">
        <f t="shared" si="7"/>
        <v>October 2020</v>
      </c>
      <c r="G251" s="4">
        <v>1333.28</v>
      </c>
      <c r="H251" s="4">
        <v>811.77</v>
      </c>
      <c r="I251" s="5" t="s">
        <v>144</v>
      </c>
      <c r="J251" s="4">
        <v>1133.96</v>
      </c>
    </row>
    <row r="252" spans="1:10" ht="17.399999999999999" x14ac:dyDescent="0.3">
      <c r="A252" s="10">
        <v>251</v>
      </c>
      <c r="B252" s="10" t="s">
        <v>256</v>
      </c>
      <c r="C252" s="10">
        <v>2020</v>
      </c>
      <c r="D252" s="10">
        <v>11</v>
      </c>
      <c r="E252" s="10" t="str">
        <f t="shared" si="6"/>
        <v>November</v>
      </c>
      <c r="F252" s="11" t="str">
        <f t="shared" si="7"/>
        <v>November 2020</v>
      </c>
      <c r="G252" s="4">
        <v>1319.59</v>
      </c>
      <c r="H252" s="4">
        <v>801.97</v>
      </c>
      <c r="I252" s="5" t="s">
        <v>144</v>
      </c>
      <c r="J252" s="4">
        <v>1119.5999999999999</v>
      </c>
    </row>
    <row r="253" spans="1:10" ht="17.399999999999999" x14ac:dyDescent="0.3">
      <c r="A253" s="10">
        <v>252</v>
      </c>
      <c r="B253" s="10" t="s">
        <v>257</v>
      </c>
      <c r="C253" s="10">
        <v>2020</v>
      </c>
      <c r="D253" s="10">
        <v>12</v>
      </c>
      <c r="E253" s="10" t="str">
        <f t="shared" si="6"/>
        <v>December</v>
      </c>
      <c r="F253" s="11" t="str">
        <f t="shared" si="7"/>
        <v>December 2020</v>
      </c>
      <c r="G253" s="4">
        <v>1367.77</v>
      </c>
      <c r="H253" s="4">
        <v>818.15</v>
      </c>
      <c r="I253" s="5" t="s">
        <v>144</v>
      </c>
      <c r="J253" s="4">
        <v>1168.32</v>
      </c>
    </row>
    <row r="254" spans="1:10" ht="17.399999999999999" x14ac:dyDescent="0.3">
      <c r="A254" s="10">
        <v>253</v>
      </c>
      <c r="B254" s="10" t="s">
        <v>258</v>
      </c>
      <c r="C254" s="10">
        <v>2021</v>
      </c>
      <c r="D254" s="10">
        <v>1</v>
      </c>
      <c r="E254" s="10" t="str">
        <f t="shared" si="6"/>
        <v>January</v>
      </c>
      <c r="F254" s="11" t="str">
        <f t="shared" si="7"/>
        <v>January 2021</v>
      </c>
      <c r="G254" s="4">
        <v>1441.84</v>
      </c>
      <c r="H254" s="4">
        <v>863.83</v>
      </c>
      <c r="I254" s="5" t="s">
        <v>144</v>
      </c>
      <c r="J254" s="4">
        <v>1242.3499999999999</v>
      </c>
    </row>
    <row r="255" spans="1:10" ht="17.399999999999999" x14ac:dyDescent="0.3">
      <c r="A255" s="10">
        <v>254</v>
      </c>
      <c r="B255" s="10" t="s">
        <v>259</v>
      </c>
      <c r="C255" s="10">
        <v>2021</v>
      </c>
      <c r="D255" s="10">
        <v>2</v>
      </c>
      <c r="E255" s="10" t="str">
        <f t="shared" si="6"/>
        <v>February</v>
      </c>
      <c r="F255" s="11" t="str">
        <f t="shared" si="7"/>
        <v>February 2021</v>
      </c>
      <c r="G255" s="4">
        <v>1463.22</v>
      </c>
      <c r="H255" s="4">
        <v>878.27</v>
      </c>
      <c r="I255" s="5" t="s">
        <v>144</v>
      </c>
      <c r="J255" s="4">
        <v>1263.3599999999999</v>
      </c>
    </row>
    <row r="256" spans="1:10" ht="17.399999999999999" x14ac:dyDescent="0.3">
      <c r="A256" s="10">
        <v>255</v>
      </c>
      <c r="B256" s="10" t="s">
        <v>260</v>
      </c>
      <c r="C256" s="10">
        <v>2021</v>
      </c>
      <c r="D256" s="10">
        <v>3</v>
      </c>
      <c r="E256" s="10" t="str">
        <f t="shared" si="6"/>
        <v>March</v>
      </c>
      <c r="F256" s="11" t="str">
        <f t="shared" si="7"/>
        <v>March 2021</v>
      </c>
      <c r="G256" s="4">
        <v>1513.27</v>
      </c>
      <c r="H256" s="4">
        <v>897.28</v>
      </c>
      <c r="I256" s="5" t="s">
        <v>144</v>
      </c>
      <c r="J256" s="4">
        <v>1312.63</v>
      </c>
    </row>
    <row r="257" spans="1:10" ht="17.399999999999999" x14ac:dyDescent="0.3">
      <c r="A257" s="10">
        <v>256</v>
      </c>
      <c r="B257" s="10" t="s">
        <v>261</v>
      </c>
      <c r="C257" s="10">
        <v>2021</v>
      </c>
      <c r="D257" s="10">
        <v>4</v>
      </c>
      <c r="E257" s="10" t="str">
        <f t="shared" si="6"/>
        <v>April</v>
      </c>
      <c r="F257" s="11" t="str">
        <f t="shared" si="7"/>
        <v>April 2021</v>
      </c>
      <c r="G257" s="4">
        <v>1534.52</v>
      </c>
      <c r="H257" s="4">
        <v>905.6</v>
      </c>
      <c r="I257" s="5" t="s">
        <v>144</v>
      </c>
      <c r="J257" s="4">
        <v>1332.74</v>
      </c>
    </row>
    <row r="258" spans="1:10" ht="17.399999999999999" x14ac:dyDescent="0.3">
      <c r="A258" s="10">
        <v>257</v>
      </c>
      <c r="B258" s="10" t="s">
        <v>262</v>
      </c>
      <c r="C258" s="10">
        <v>2021</v>
      </c>
      <c r="D258" s="10">
        <v>5</v>
      </c>
      <c r="E258" s="10" t="str">
        <f t="shared" ref="E258:E307" si="8">IF(D258=1,"January",IF(D258=2,"February",IF(D258=3,"March",IF(D258=4,"April",IF(D258=5,"May",IF(D258=6,"June",IF(D258=7,"July",IF(D258=8,"August",IF(D258=9,"September",IF(D258=10,"October",IF(D258=11,"November",IF(D258=12,"December"))))))))))))</f>
        <v>May</v>
      </c>
      <c r="F258" s="11" t="str">
        <f t="shared" si="7"/>
        <v>May 2021</v>
      </c>
      <c r="G258" s="4">
        <v>1541.51</v>
      </c>
      <c r="H258" s="4">
        <v>906.4</v>
      </c>
      <c r="I258" s="5" t="s">
        <v>144</v>
      </c>
      <c r="J258" s="4">
        <v>1338.81</v>
      </c>
    </row>
    <row r="259" spans="1:10" ht="17.399999999999999" x14ac:dyDescent="0.3">
      <c r="A259" s="10">
        <v>258</v>
      </c>
      <c r="B259" s="10" t="s">
        <v>263</v>
      </c>
      <c r="C259" s="10">
        <v>2021</v>
      </c>
      <c r="D259" s="10">
        <v>6</v>
      </c>
      <c r="E259" s="10" t="str">
        <f t="shared" si="8"/>
        <v>June</v>
      </c>
      <c r="F259" s="11" t="str">
        <f t="shared" ref="F259:F307" si="9">E259&amp;" "&amp;C259</f>
        <v>June 2021</v>
      </c>
      <c r="G259" s="4">
        <v>1577.33</v>
      </c>
      <c r="H259" s="4">
        <v>913.94</v>
      </c>
      <c r="I259" s="5" t="s">
        <v>144</v>
      </c>
      <c r="J259" s="4">
        <v>1374.36</v>
      </c>
    </row>
    <row r="260" spans="1:10" ht="17.399999999999999" x14ac:dyDescent="0.3">
      <c r="A260" s="10">
        <v>259</v>
      </c>
      <c r="B260" s="10" t="s">
        <v>264</v>
      </c>
      <c r="C260" s="10">
        <v>2021</v>
      </c>
      <c r="D260" s="10">
        <v>7</v>
      </c>
      <c r="E260" s="10" t="str">
        <f t="shared" si="8"/>
        <v>July</v>
      </c>
      <c r="F260" s="11" t="str">
        <f t="shared" si="9"/>
        <v>July 2021</v>
      </c>
      <c r="G260" s="4">
        <v>1629.26</v>
      </c>
      <c r="H260" s="4">
        <v>932.17</v>
      </c>
      <c r="I260" s="5" t="s">
        <v>144</v>
      </c>
      <c r="J260" s="4">
        <v>1425.54</v>
      </c>
    </row>
    <row r="261" spans="1:10" ht="17.399999999999999" x14ac:dyDescent="0.3">
      <c r="A261" s="10">
        <v>260</v>
      </c>
      <c r="B261" s="10" t="s">
        <v>265</v>
      </c>
      <c r="C261" s="10">
        <v>2021</v>
      </c>
      <c r="D261" s="10">
        <v>8</v>
      </c>
      <c r="E261" s="10" t="str">
        <f t="shared" si="8"/>
        <v>August</v>
      </c>
      <c r="F261" s="11" t="str">
        <f t="shared" si="9"/>
        <v>August 2021</v>
      </c>
      <c r="G261" s="4">
        <v>1645.75</v>
      </c>
      <c r="H261" s="4">
        <v>940.89</v>
      </c>
      <c r="I261" s="5" t="s">
        <v>144</v>
      </c>
      <c r="J261" s="4">
        <v>1440.54</v>
      </c>
    </row>
    <row r="262" spans="1:10" ht="17.399999999999999" x14ac:dyDescent="0.3">
      <c r="A262" s="10">
        <v>261</v>
      </c>
      <c r="B262" s="10" t="s">
        <v>266</v>
      </c>
      <c r="C262" s="10">
        <v>2021</v>
      </c>
      <c r="D262" s="10">
        <v>9</v>
      </c>
      <c r="E262" s="10" t="str">
        <f t="shared" si="8"/>
        <v>September</v>
      </c>
      <c r="F262" s="11" t="str">
        <f t="shared" si="9"/>
        <v>September 2021</v>
      </c>
      <c r="G262" s="4">
        <v>1642.68</v>
      </c>
      <c r="H262" s="4">
        <v>942.96</v>
      </c>
      <c r="I262" s="5" t="s">
        <v>144</v>
      </c>
      <c r="J262" s="4">
        <v>1437.17</v>
      </c>
    </row>
    <row r="263" spans="1:10" ht="17.399999999999999" x14ac:dyDescent="0.3">
      <c r="A263" s="10">
        <v>262</v>
      </c>
      <c r="B263" s="10" t="s">
        <v>267</v>
      </c>
      <c r="C263" s="10">
        <v>2021</v>
      </c>
      <c r="D263" s="10">
        <v>10</v>
      </c>
      <c r="E263" s="10" t="str">
        <f t="shared" si="8"/>
        <v>October</v>
      </c>
      <c r="F263" s="11" t="str">
        <f t="shared" si="9"/>
        <v>October 2021</v>
      </c>
      <c r="G263" s="4">
        <v>1712.32</v>
      </c>
      <c r="H263" s="4">
        <v>993.02</v>
      </c>
      <c r="I263" s="5" t="s">
        <v>144</v>
      </c>
      <c r="J263" s="4">
        <v>1509.29</v>
      </c>
    </row>
    <row r="264" spans="1:10" ht="17.399999999999999" x14ac:dyDescent="0.3">
      <c r="A264" s="10">
        <v>263</v>
      </c>
      <c r="B264" s="10" t="s">
        <v>268</v>
      </c>
      <c r="C264" s="10">
        <v>2021</v>
      </c>
      <c r="D264" s="10">
        <v>11</v>
      </c>
      <c r="E264" s="10" t="str">
        <f t="shared" si="8"/>
        <v>November</v>
      </c>
      <c r="F264" s="11" t="str">
        <f t="shared" si="9"/>
        <v>November 2021</v>
      </c>
      <c r="G264" s="4">
        <v>1737.39</v>
      </c>
      <c r="H264" s="4">
        <v>1087.94</v>
      </c>
      <c r="I264" s="5" t="s">
        <v>144</v>
      </c>
      <c r="J264" s="4">
        <v>1549.72</v>
      </c>
    </row>
    <row r="265" spans="1:10" ht="17.399999999999999" x14ac:dyDescent="0.3">
      <c r="A265" s="10">
        <v>264</v>
      </c>
      <c r="B265" s="10" t="s">
        <v>269</v>
      </c>
      <c r="C265" s="10">
        <v>2021</v>
      </c>
      <c r="D265" s="10">
        <v>12</v>
      </c>
      <c r="E265" s="10" t="str">
        <f t="shared" si="8"/>
        <v>December</v>
      </c>
      <c r="F265" s="11" t="str">
        <f t="shared" si="9"/>
        <v>December 2021</v>
      </c>
      <c r="G265" s="4">
        <v>1646.37</v>
      </c>
      <c r="H265" s="4">
        <v>1094.83</v>
      </c>
      <c r="I265" s="5" t="s">
        <v>144</v>
      </c>
      <c r="J265" s="4">
        <v>1468.9</v>
      </c>
    </row>
    <row r="266" spans="1:10" ht="17.399999999999999" x14ac:dyDescent="0.3">
      <c r="A266" s="10">
        <v>265</v>
      </c>
      <c r="B266" s="10" t="s">
        <v>270</v>
      </c>
      <c r="C266" s="10">
        <v>2022</v>
      </c>
      <c r="D266" s="10">
        <v>1</v>
      </c>
      <c r="E266" s="10" t="str">
        <f t="shared" si="8"/>
        <v>January</v>
      </c>
      <c r="F266" s="11" t="str">
        <f t="shared" si="9"/>
        <v>January 2022</v>
      </c>
      <c r="G266" s="4">
        <v>1635.22</v>
      </c>
      <c r="H266" s="4">
        <v>1098.0999999999999</v>
      </c>
      <c r="I266" s="5" t="s">
        <v>144</v>
      </c>
      <c r="J266" s="4">
        <v>1453.53</v>
      </c>
    </row>
    <row r="267" spans="1:10" ht="17.399999999999999" x14ac:dyDescent="0.3">
      <c r="A267" s="10">
        <v>266</v>
      </c>
      <c r="B267" s="10" t="s">
        <v>271</v>
      </c>
      <c r="C267" s="10">
        <v>2022</v>
      </c>
      <c r="D267" s="10">
        <v>2</v>
      </c>
      <c r="E267" s="10" t="str">
        <f t="shared" si="8"/>
        <v>February</v>
      </c>
      <c r="F267" s="11" t="str">
        <f t="shared" si="9"/>
        <v>February 2022</v>
      </c>
      <c r="G267" s="4">
        <v>1714.61</v>
      </c>
      <c r="H267" s="4">
        <v>1171.44</v>
      </c>
      <c r="I267" s="5" t="s">
        <v>144</v>
      </c>
      <c r="J267" s="4">
        <v>1536.64</v>
      </c>
    </row>
    <row r="268" spans="1:10" ht="17.399999999999999" x14ac:dyDescent="0.3">
      <c r="A268" s="10">
        <v>267</v>
      </c>
      <c r="B268" s="10" t="s">
        <v>272</v>
      </c>
      <c r="C268" s="10">
        <v>2022</v>
      </c>
      <c r="D268" s="10">
        <v>3</v>
      </c>
      <c r="E268" s="10" t="str">
        <f t="shared" si="8"/>
        <v>March</v>
      </c>
      <c r="F268" s="11" t="str">
        <f t="shared" si="9"/>
        <v>March 2022</v>
      </c>
      <c r="G268" s="4">
        <v>1938.46</v>
      </c>
      <c r="H268" s="4">
        <v>1347.82</v>
      </c>
      <c r="I268" s="5" t="s">
        <v>144</v>
      </c>
      <c r="J268" s="4">
        <v>1826.93</v>
      </c>
    </row>
    <row r="269" spans="1:10" ht="17.399999999999999" x14ac:dyDescent="0.3">
      <c r="A269" s="10">
        <v>268</v>
      </c>
      <c r="B269" s="10" t="s">
        <v>273</v>
      </c>
      <c r="C269" s="10">
        <v>2022</v>
      </c>
      <c r="D269" s="10">
        <v>4</v>
      </c>
      <c r="E269" s="10" t="str">
        <f t="shared" si="8"/>
        <v>April</v>
      </c>
      <c r="F269" s="11" t="str">
        <f t="shared" si="9"/>
        <v>April 2022</v>
      </c>
      <c r="G269" s="4">
        <v>1976.53</v>
      </c>
      <c r="H269" s="4">
        <v>1427.82</v>
      </c>
      <c r="I269" s="5" t="s">
        <v>144</v>
      </c>
      <c r="J269" s="4">
        <v>1906.42</v>
      </c>
    </row>
    <row r="270" spans="1:10" ht="17.399999999999999" x14ac:dyDescent="0.3">
      <c r="A270" s="10">
        <v>269</v>
      </c>
      <c r="B270" s="10" t="s">
        <v>274</v>
      </c>
      <c r="C270" s="10">
        <v>2022</v>
      </c>
      <c r="D270" s="10">
        <v>5</v>
      </c>
      <c r="E270" s="10" t="str">
        <f t="shared" si="8"/>
        <v>May</v>
      </c>
      <c r="F270" s="11" t="str">
        <f t="shared" si="9"/>
        <v>May 2022</v>
      </c>
      <c r="G270" s="4">
        <v>1967.07</v>
      </c>
      <c r="H270" s="4">
        <v>1480.11</v>
      </c>
      <c r="I270" s="5" t="s">
        <v>144</v>
      </c>
      <c r="J270" s="4">
        <v>1964.28</v>
      </c>
    </row>
    <row r="271" spans="1:10" ht="17.399999999999999" x14ac:dyDescent="0.3">
      <c r="A271" s="10">
        <v>270</v>
      </c>
      <c r="B271" s="10" t="s">
        <v>275</v>
      </c>
      <c r="C271" s="10">
        <v>2022</v>
      </c>
      <c r="D271" s="10">
        <v>6</v>
      </c>
      <c r="E271" s="10" t="str">
        <f t="shared" si="8"/>
        <v>June</v>
      </c>
      <c r="F271" s="11" t="str">
        <f t="shared" si="9"/>
        <v>June 2022</v>
      </c>
      <c r="G271" s="4">
        <v>2084</v>
      </c>
      <c r="H271" s="4">
        <v>1601.77</v>
      </c>
      <c r="I271" s="5" t="s">
        <v>144</v>
      </c>
      <c r="J271" s="4">
        <v>2089.0300000000002</v>
      </c>
    </row>
    <row r="272" spans="1:10" ht="17.399999999999999" x14ac:dyDescent="0.3">
      <c r="A272" s="10">
        <v>271</v>
      </c>
      <c r="B272" s="10" t="s">
        <v>276</v>
      </c>
      <c r="C272" s="10">
        <v>2022</v>
      </c>
      <c r="D272" s="10">
        <v>7</v>
      </c>
      <c r="E272" s="10" t="str">
        <f t="shared" si="8"/>
        <v>July</v>
      </c>
      <c r="F272" s="11" t="str">
        <f t="shared" si="9"/>
        <v>July 2022</v>
      </c>
      <c r="G272" s="4">
        <v>2029.99</v>
      </c>
      <c r="H272" s="4">
        <v>1686.55</v>
      </c>
      <c r="I272" s="5" t="s">
        <v>144</v>
      </c>
      <c r="J272" s="4">
        <v>2084.91</v>
      </c>
    </row>
    <row r="273" spans="1:10" ht="17.399999999999999" x14ac:dyDescent="0.3">
      <c r="A273" s="10">
        <v>272</v>
      </c>
      <c r="B273" s="10" t="s">
        <v>277</v>
      </c>
      <c r="C273" s="10">
        <v>2022</v>
      </c>
      <c r="D273" s="10">
        <v>8</v>
      </c>
      <c r="E273" s="10" t="str">
        <f t="shared" si="8"/>
        <v>August</v>
      </c>
      <c r="F273" s="11" t="str">
        <f t="shared" si="9"/>
        <v>August 2022</v>
      </c>
      <c r="G273" s="4">
        <v>1792.19</v>
      </c>
      <c r="H273" s="4">
        <v>1639.49</v>
      </c>
      <c r="I273" s="5" t="s">
        <v>144</v>
      </c>
      <c r="J273" s="4">
        <v>1889.31</v>
      </c>
    </row>
    <row r="274" spans="1:10" ht="17.399999999999999" x14ac:dyDescent="0.3">
      <c r="A274" s="10">
        <v>273</v>
      </c>
      <c r="B274" s="10" t="s">
        <v>278</v>
      </c>
      <c r="C274" s="10">
        <v>2022</v>
      </c>
      <c r="D274" s="10">
        <v>9</v>
      </c>
      <c r="E274" s="10" t="str">
        <f t="shared" si="8"/>
        <v>September</v>
      </c>
      <c r="F274" s="11" t="str">
        <f t="shared" si="9"/>
        <v>September 2022</v>
      </c>
      <c r="G274" s="4">
        <v>1730</v>
      </c>
      <c r="H274" s="4">
        <v>1620.15</v>
      </c>
      <c r="I274" s="5" t="s">
        <v>144</v>
      </c>
      <c r="J274" s="4">
        <v>1850.2</v>
      </c>
    </row>
    <row r="275" spans="1:10" ht="17.399999999999999" x14ac:dyDescent="0.3">
      <c r="A275" s="10">
        <v>274</v>
      </c>
      <c r="B275" s="10" t="s">
        <v>279</v>
      </c>
      <c r="C275" s="10">
        <v>2022</v>
      </c>
      <c r="D275" s="10">
        <v>10</v>
      </c>
      <c r="E275" s="10" t="str">
        <f t="shared" si="8"/>
        <v>October</v>
      </c>
      <c r="F275" s="11" t="str">
        <f t="shared" si="9"/>
        <v>October 2022</v>
      </c>
      <c r="G275" s="4">
        <v>1666.65</v>
      </c>
      <c r="H275" s="4">
        <v>1598.07</v>
      </c>
      <c r="I275" s="5" t="s">
        <v>144</v>
      </c>
      <c r="J275" s="4">
        <v>1838.34</v>
      </c>
    </row>
    <row r="276" spans="1:10" ht="17.399999999999999" x14ac:dyDescent="0.3">
      <c r="A276" s="10">
        <v>275</v>
      </c>
      <c r="B276" s="10" t="s">
        <v>280</v>
      </c>
      <c r="C276" s="10">
        <v>2022</v>
      </c>
      <c r="D276" s="10">
        <v>11</v>
      </c>
      <c r="E276" s="10" t="str">
        <f t="shared" si="8"/>
        <v>November</v>
      </c>
      <c r="F276" s="11" t="str">
        <f t="shared" si="9"/>
        <v>November 2022</v>
      </c>
      <c r="G276" s="4">
        <v>1650.32</v>
      </c>
      <c r="H276" s="4">
        <v>1601.69</v>
      </c>
      <c r="I276" s="5" t="s">
        <v>144</v>
      </c>
      <c r="J276" s="4">
        <v>1879.15</v>
      </c>
    </row>
    <row r="277" spans="1:10" ht="17.399999999999999" x14ac:dyDescent="0.3">
      <c r="A277" s="10">
        <v>276</v>
      </c>
      <c r="B277" s="10" t="s">
        <v>281</v>
      </c>
      <c r="C277" s="10">
        <v>2022</v>
      </c>
      <c r="D277" s="10">
        <v>12</v>
      </c>
      <c r="E277" s="10" t="str">
        <f t="shared" si="8"/>
        <v>December</v>
      </c>
      <c r="F277" s="11" t="str">
        <f t="shared" si="9"/>
        <v>December 2022</v>
      </c>
      <c r="G277" s="4">
        <v>1563.68</v>
      </c>
      <c r="H277" s="4">
        <v>1552.55</v>
      </c>
      <c r="I277" s="5" t="s">
        <v>144</v>
      </c>
      <c r="J277" s="4">
        <v>1783.21</v>
      </c>
    </row>
    <row r="278" spans="1:10" ht="17.399999999999999" x14ac:dyDescent="0.3">
      <c r="A278" s="10">
        <v>277</v>
      </c>
      <c r="B278" s="10" t="s">
        <v>282</v>
      </c>
      <c r="C278" s="10">
        <v>2023</v>
      </c>
      <c r="D278" s="10">
        <v>1</v>
      </c>
      <c r="E278" s="10" t="str">
        <f t="shared" si="8"/>
        <v>January</v>
      </c>
      <c r="F278" s="11" t="str">
        <f t="shared" si="9"/>
        <v>January 2023</v>
      </c>
      <c r="G278" s="4">
        <v>1562.93</v>
      </c>
      <c r="H278" s="4">
        <v>1495.25</v>
      </c>
      <c r="I278" s="5" t="s">
        <v>144</v>
      </c>
      <c r="J278" s="4">
        <v>1675.37</v>
      </c>
    </row>
    <row r="279" spans="1:10" ht="17.399999999999999" x14ac:dyDescent="0.3">
      <c r="A279" s="10">
        <v>278</v>
      </c>
      <c r="B279" s="10" t="s">
        <v>283</v>
      </c>
      <c r="C279" s="10">
        <v>2023</v>
      </c>
      <c r="D279" s="10">
        <v>2</v>
      </c>
      <c r="E279" s="10" t="str">
        <f t="shared" si="8"/>
        <v>February</v>
      </c>
      <c r="F279" s="11" t="str">
        <f t="shared" si="9"/>
        <v>February 2023</v>
      </c>
      <c r="G279" s="4">
        <v>1578.49</v>
      </c>
      <c r="H279" s="4">
        <v>1464.42</v>
      </c>
      <c r="I279" s="5" t="s">
        <v>144</v>
      </c>
      <c r="J279" s="4">
        <v>1606.41</v>
      </c>
    </row>
    <row r="280" spans="1:10" ht="17.399999999999999" x14ac:dyDescent="0.3">
      <c r="A280" s="10">
        <v>279</v>
      </c>
      <c r="B280" s="10" t="s">
        <v>284</v>
      </c>
      <c r="C280" s="10">
        <v>2023</v>
      </c>
      <c r="D280" s="10">
        <v>3</v>
      </c>
      <c r="E280" s="10" t="str">
        <f t="shared" si="8"/>
        <v>March</v>
      </c>
      <c r="F280" s="11" t="str">
        <f t="shared" si="9"/>
        <v>March 2023</v>
      </c>
      <c r="G280" s="4">
        <v>1592.25</v>
      </c>
      <c r="H280" s="4">
        <v>1426.45</v>
      </c>
      <c r="I280" s="5" t="s">
        <v>144</v>
      </c>
      <c r="J280" s="4">
        <v>1539.72</v>
      </c>
    </row>
    <row r="281" spans="1:10" ht="17.399999999999999" x14ac:dyDescent="0.3">
      <c r="A281" s="10">
        <v>280</v>
      </c>
      <c r="B281" s="10" t="s">
        <v>285</v>
      </c>
      <c r="C281" s="10">
        <v>2023</v>
      </c>
      <c r="D281" s="10">
        <v>4</v>
      </c>
      <c r="E281" s="10" t="str">
        <f t="shared" si="8"/>
        <v>April</v>
      </c>
      <c r="F281" s="11" t="str">
        <f t="shared" si="9"/>
        <v>April 2023</v>
      </c>
      <c r="G281" s="4">
        <v>1640.95</v>
      </c>
      <c r="H281" s="4">
        <v>1403.77</v>
      </c>
      <c r="I281" s="5" t="s">
        <v>144</v>
      </c>
      <c r="J281" s="4">
        <v>1535.7</v>
      </c>
    </row>
    <row r="282" spans="1:10" ht="17.399999999999999" x14ac:dyDescent="0.3">
      <c r="A282" s="10">
        <v>281</v>
      </c>
      <c r="B282" s="10" t="s">
        <v>286</v>
      </c>
      <c r="C282" s="10">
        <v>2023</v>
      </c>
      <c r="D282" s="10">
        <v>5</v>
      </c>
      <c r="E282" s="10" t="str">
        <f t="shared" si="8"/>
        <v>May</v>
      </c>
      <c r="F282" s="11" t="str">
        <f t="shared" si="9"/>
        <v>May 2023</v>
      </c>
      <c r="G282" s="4">
        <v>1628.81</v>
      </c>
      <c r="H282" s="4">
        <v>1378.34</v>
      </c>
      <c r="I282" s="5" t="s">
        <v>144</v>
      </c>
      <c r="J282" s="4">
        <v>1471.97</v>
      </c>
    </row>
    <row r="283" spans="1:10" ht="17.399999999999999" x14ac:dyDescent="0.3">
      <c r="A283" s="10">
        <v>282</v>
      </c>
      <c r="B283" s="10" t="s">
        <v>287</v>
      </c>
      <c r="C283" s="10">
        <v>2023</v>
      </c>
      <c r="D283" s="10">
        <v>6</v>
      </c>
      <c r="E283" s="10" t="str">
        <f t="shared" si="8"/>
        <v>June</v>
      </c>
      <c r="F283" s="11" t="str">
        <f t="shared" si="9"/>
        <v>June 2023</v>
      </c>
      <c r="G283" s="4">
        <v>1580.64</v>
      </c>
      <c r="H283" s="4">
        <v>1336.37</v>
      </c>
      <c r="I283" s="5" t="s">
        <v>144</v>
      </c>
      <c r="J283" s="4">
        <v>1394.48</v>
      </c>
    </row>
    <row r="284" spans="1:10" ht="17.399999999999999" x14ac:dyDescent="0.3">
      <c r="A284" s="10">
        <v>283</v>
      </c>
      <c r="B284" s="10" t="s">
        <v>288</v>
      </c>
      <c r="C284" s="10">
        <v>2023</v>
      </c>
      <c r="D284" s="10">
        <v>7</v>
      </c>
      <c r="E284" s="10" t="str">
        <f t="shared" si="8"/>
        <v>July</v>
      </c>
      <c r="F284" s="11" t="str">
        <f t="shared" si="9"/>
        <v>July 2023</v>
      </c>
      <c r="G284" s="4">
        <v>1585.48</v>
      </c>
      <c r="H284" s="4">
        <v>1317.58</v>
      </c>
      <c r="I284" s="5" t="s">
        <v>144</v>
      </c>
      <c r="J284" s="4">
        <v>1396.48</v>
      </c>
    </row>
    <row r="285" spans="1:10" ht="17.399999999999999" x14ac:dyDescent="0.3">
      <c r="A285" s="10">
        <v>284</v>
      </c>
      <c r="B285" s="10" t="s">
        <v>289</v>
      </c>
      <c r="C285" s="10">
        <v>2023</v>
      </c>
      <c r="D285" s="10">
        <v>8</v>
      </c>
      <c r="E285" s="10" t="str">
        <f t="shared" si="8"/>
        <v>August</v>
      </c>
      <c r="F285" s="11" t="str">
        <f t="shared" si="9"/>
        <v>August 2023</v>
      </c>
      <c r="G285" s="4">
        <v>1716.76</v>
      </c>
      <c r="H285" s="4">
        <v>1339.56</v>
      </c>
      <c r="I285" s="5" t="s">
        <v>144</v>
      </c>
      <c r="J285" s="4">
        <v>1573.16</v>
      </c>
    </row>
    <row r="286" spans="1:10" ht="17.399999999999999" x14ac:dyDescent="0.3">
      <c r="A286" s="10">
        <v>285</v>
      </c>
      <c r="B286" s="10" t="s">
        <v>290</v>
      </c>
      <c r="C286" s="10">
        <v>2023</v>
      </c>
      <c r="D286" s="10">
        <v>9</v>
      </c>
      <c r="E286" s="10" t="str">
        <f t="shared" si="8"/>
        <v>September</v>
      </c>
      <c r="F286" s="11" t="str">
        <f t="shared" si="9"/>
        <v>September 2023</v>
      </c>
      <c r="G286" s="4">
        <v>1769.15</v>
      </c>
      <c r="H286" s="4">
        <v>1389.13</v>
      </c>
      <c r="I286" s="5" t="s">
        <v>144</v>
      </c>
      <c r="J286" s="4">
        <v>1666.53</v>
      </c>
    </row>
    <row r="287" spans="1:10" ht="17.399999999999999" x14ac:dyDescent="0.3">
      <c r="A287" s="10">
        <v>286</v>
      </c>
      <c r="B287" s="10" t="s">
        <v>291</v>
      </c>
      <c r="C287" s="10">
        <v>2023</v>
      </c>
      <c r="D287" s="10">
        <v>10</v>
      </c>
      <c r="E287" s="10" t="str">
        <f t="shared" si="8"/>
        <v>October</v>
      </c>
      <c r="F287" s="11" t="str">
        <f t="shared" si="9"/>
        <v>October 2023</v>
      </c>
      <c r="G287" s="4">
        <v>1775.89</v>
      </c>
      <c r="H287" s="4">
        <v>1432.94</v>
      </c>
      <c r="I287" s="5" t="s">
        <v>144</v>
      </c>
      <c r="J287" s="4">
        <v>1690.31</v>
      </c>
    </row>
    <row r="288" spans="1:10" ht="17.399999999999999" x14ac:dyDescent="0.3">
      <c r="A288" s="10">
        <v>287</v>
      </c>
      <c r="B288" s="10" t="s">
        <v>292</v>
      </c>
      <c r="C288" s="10">
        <v>2023</v>
      </c>
      <c r="D288" s="10">
        <v>11</v>
      </c>
      <c r="E288" s="10" t="str">
        <f t="shared" si="8"/>
        <v>November</v>
      </c>
      <c r="F288" s="11" t="str">
        <f t="shared" si="9"/>
        <v>November 2023</v>
      </c>
      <c r="G288" s="4">
        <v>1684.05</v>
      </c>
      <c r="H288" s="4">
        <v>1426.33</v>
      </c>
      <c r="I288" s="5" t="s">
        <v>144</v>
      </c>
      <c r="J288" s="4">
        <v>1628.22</v>
      </c>
    </row>
    <row r="289" spans="1:10" ht="17.399999999999999" x14ac:dyDescent="0.3">
      <c r="A289" s="10">
        <v>288</v>
      </c>
      <c r="B289" s="10" t="s">
        <v>293</v>
      </c>
      <c r="C289" s="10">
        <v>2023</v>
      </c>
      <c r="D289" s="10">
        <v>12</v>
      </c>
      <c r="E289" s="10" t="str">
        <f t="shared" si="8"/>
        <v>December</v>
      </c>
      <c r="F289" s="11" t="str">
        <f t="shared" si="9"/>
        <v>December 2023</v>
      </c>
      <c r="G289" s="4">
        <v>1600.58</v>
      </c>
      <c r="H289" s="4">
        <v>1389.53</v>
      </c>
      <c r="I289" s="5" t="s">
        <v>144</v>
      </c>
      <c r="J289" s="4">
        <v>1526.31</v>
      </c>
    </row>
    <row r="290" spans="1:10" ht="17.399999999999999" x14ac:dyDescent="0.3">
      <c r="A290" s="10">
        <v>289</v>
      </c>
      <c r="B290" s="10" t="s">
        <v>294</v>
      </c>
      <c r="C290" s="10">
        <v>2024</v>
      </c>
      <c r="D290" s="10">
        <v>1</v>
      </c>
      <c r="E290" s="10" t="str">
        <f t="shared" si="8"/>
        <v>January</v>
      </c>
      <c r="F290" s="11" t="str">
        <f t="shared" si="9"/>
        <v>January 2024</v>
      </c>
      <c r="G290" s="4">
        <v>1569.25</v>
      </c>
      <c r="H290" s="4">
        <v>1359.48</v>
      </c>
      <c r="I290" s="5" t="s">
        <v>144</v>
      </c>
      <c r="J290" s="4">
        <v>1480.07</v>
      </c>
    </row>
    <row r="291" spans="1:10" ht="17.399999999999999" x14ac:dyDescent="0.3">
      <c r="A291" s="10">
        <v>290</v>
      </c>
      <c r="B291" s="10" t="s">
        <v>295</v>
      </c>
      <c r="C291" s="10">
        <v>2024</v>
      </c>
      <c r="D291" s="10">
        <v>2</v>
      </c>
      <c r="E291" s="10" t="str">
        <f t="shared" si="8"/>
        <v>February</v>
      </c>
      <c r="F291" s="11" t="str">
        <f t="shared" si="9"/>
        <v>February 2024</v>
      </c>
      <c r="G291" s="4">
        <v>1614.51</v>
      </c>
      <c r="H291" s="4">
        <v>1360.76</v>
      </c>
      <c r="I291" s="5" t="s">
        <v>144</v>
      </c>
      <c r="J291" s="4">
        <v>1517.75</v>
      </c>
    </row>
    <row r="292" spans="1:10" ht="17.399999999999999" x14ac:dyDescent="0.3">
      <c r="A292" s="10">
        <v>291</v>
      </c>
      <c r="B292" s="10" t="s">
        <v>296</v>
      </c>
      <c r="C292" s="10">
        <v>2024</v>
      </c>
      <c r="D292" s="10">
        <v>3</v>
      </c>
      <c r="E292" s="10" t="str">
        <f t="shared" si="8"/>
        <v>March</v>
      </c>
      <c r="F292" s="11" t="str">
        <f t="shared" si="9"/>
        <v>March 2024</v>
      </c>
      <c r="G292" s="4">
        <v>1639.1</v>
      </c>
      <c r="H292" s="4">
        <v>1365.57</v>
      </c>
      <c r="I292" s="5" t="s">
        <v>144</v>
      </c>
      <c r="J292" s="4">
        <v>1538.97</v>
      </c>
    </row>
    <row r="293" spans="1:10" ht="17.399999999999999" x14ac:dyDescent="0.3">
      <c r="A293" s="10">
        <v>292</v>
      </c>
      <c r="B293" s="10" t="s">
        <v>297</v>
      </c>
      <c r="C293" s="10">
        <v>2024</v>
      </c>
      <c r="D293" s="10">
        <v>4</v>
      </c>
      <c r="E293" s="10" t="str">
        <f t="shared" si="8"/>
        <v>April</v>
      </c>
      <c r="F293" s="11" t="str">
        <f t="shared" si="9"/>
        <v>April 2024</v>
      </c>
      <c r="G293" s="4">
        <v>1687.79</v>
      </c>
      <c r="H293" s="4">
        <v>1367.35</v>
      </c>
      <c r="I293" s="5" t="s">
        <v>144</v>
      </c>
      <c r="J293" s="4">
        <v>1557.77</v>
      </c>
    </row>
    <row r="294" spans="1:10" ht="17.399999999999999" x14ac:dyDescent="0.3">
      <c r="A294" s="10">
        <v>293</v>
      </c>
      <c r="B294" s="10" t="s">
        <v>298</v>
      </c>
      <c r="C294" s="10">
        <v>2024</v>
      </c>
      <c r="D294" s="10">
        <v>5</v>
      </c>
      <c r="E294" s="10" t="str">
        <f t="shared" si="8"/>
        <v>May</v>
      </c>
      <c r="F294" s="11" t="str">
        <f t="shared" si="9"/>
        <v>May 2024</v>
      </c>
      <c r="G294" s="4">
        <v>1697.47</v>
      </c>
      <c r="H294" s="4">
        <v>1364.02</v>
      </c>
      <c r="I294" s="5" t="s">
        <v>144</v>
      </c>
      <c r="J294" s="4">
        <v>1539.59</v>
      </c>
    </row>
    <row r="295" spans="1:10" ht="17.399999999999999" x14ac:dyDescent="0.3">
      <c r="A295" s="10">
        <v>294</v>
      </c>
      <c r="B295" s="10" t="s">
        <v>299</v>
      </c>
      <c r="C295" s="10">
        <v>2024</v>
      </c>
      <c r="D295" s="10">
        <v>6</v>
      </c>
      <c r="E295" s="10" t="str">
        <f t="shared" si="8"/>
        <v>June</v>
      </c>
      <c r="F295" s="11" t="str">
        <f t="shared" si="9"/>
        <v>June 2024</v>
      </c>
      <c r="G295" s="4">
        <v>1657.37</v>
      </c>
      <c r="H295" s="4">
        <v>1351.79</v>
      </c>
      <c r="I295" s="5" t="s">
        <v>144</v>
      </c>
      <c r="J295" s="4">
        <v>1487.54</v>
      </c>
    </row>
    <row r="296" spans="1:10" ht="17.399999999999999" x14ac:dyDescent="0.3">
      <c r="A296" s="10">
        <v>295</v>
      </c>
      <c r="B296" s="10" t="s">
        <v>300</v>
      </c>
      <c r="C296" s="10">
        <v>2024</v>
      </c>
      <c r="D296" s="10">
        <v>7</v>
      </c>
      <c r="E296" s="10" t="str">
        <f t="shared" si="8"/>
        <v>July</v>
      </c>
      <c r="F296" s="11" t="str">
        <f t="shared" si="9"/>
        <v>July 2024</v>
      </c>
      <c r="G296" s="4">
        <v>1707.13</v>
      </c>
      <c r="H296" s="4">
        <v>1352.85</v>
      </c>
      <c r="I296" s="5" t="s">
        <v>144</v>
      </c>
      <c r="J296" s="4">
        <v>1542.46</v>
      </c>
    </row>
    <row r="297" spans="1:10" ht="17.399999999999999" x14ac:dyDescent="0.3">
      <c r="A297" s="10">
        <v>296</v>
      </c>
      <c r="B297" s="10" t="s">
        <v>301</v>
      </c>
      <c r="C297" s="10">
        <v>2024</v>
      </c>
      <c r="D297" s="10">
        <v>8</v>
      </c>
      <c r="E297" s="10" t="str">
        <f t="shared" si="8"/>
        <v>August</v>
      </c>
      <c r="F297" s="11" t="str">
        <f t="shared" si="9"/>
        <v>August 2024</v>
      </c>
      <c r="G297" s="4">
        <v>1691.28</v>
      </c>
      <c r="H297" s="4">
        <v>1350.52</v>
      </c>
      <c r="I297" s="5" t="s">
        <v>144</v>
      </c>
      <c r="J297" s="4">
        <v>1528.85</v>
      </c>
    </row>
    <row r="298" spans="1:10" ht="17.399999999999999" x14ac:dyDescent="0.3">
      <c r="A298" s="10">
        <v>297</v>
      </c>
      <c r="B298" s="10" t="s">
        <v>302</v>
      </c>
      <c r="C298" s="10">
        <v>2024</v>
      </c>
      <c r="D298" s="10">
        <v>9</v>
      </c>
      <c r="E298" s="10" t="str">
        <f t="shared" si="8"/>
        <v>September</v>
      </c>
      <c r="F298" s="11" t="str">
        <f t="shared" si="9"/>
        <v>September 2024</v>
      </c>
      <c r="G298" s="4">
        <v>1622.2</v>
      </c>
      <c r="H298" s="4">
        <v>1331.99</v>
      </c>
      <c r="I298" s="5" t="s">
        <v>144</v>
      </c>
      <c r="J298" s="4">
        <v>1458.22</v>
      </c>
    </row>
    <row r="299" spans="1:10" ht="17.399999999999999" x14ac:dyDescent="0.3">
      <c r="A299" s="10">
        <v>298</v>
      </c>
      <c r="B299" s="10" t="s">
        <v>303</v>
      </c>
      <c r="C299" s="10">
        <v>2024</v>
      </c>
      <c r="D299" s="10">
        <v>10</v>
      </c>
      <c r="E299" s="10" t="str">
        <f t="shared" si="8"/>
        <v>October</v>
      </c>
      <c r="F299" s="11" t="str">
        <f t="shared" si="9"/>
        <v>October 2024</v>
      </c>
      <c r="G299" s="4">
        <v>1591.34</v>
      </c>
      <c r="H299" s="4">
        <v>1310.04</v>
      </c>
      <c r="I299" s="5" t="s">
        <v>144</v>
      </c>
      <c r="J299" s="4">
        <v>1421.44</v>
      </c>
    </row>
    <row r="300" spans="1:10" ht="17.399999999999999" x14ac:dyDescent="0.3">
      <c r="A300" s="10">
        <v>299</v>
      </c>
      <c r="B300" s="10" t="s">
        <v>304</v>
      </c>
      <c r="C300" s="10">
        <v>2024</v>
      </c>
      <c r="D300" s="10">
        <v>11</v>
      </c>
      <c r="E300" s="10" t="str">
        <f t="shared" si="8"/>
        <v>November</v>
      </c>
      <c r="F300" s="11" t="str">
        <f t="shared" si="9"/>
        <v>November 2024</v>
      </c>
      <c r="G300" s="4">
        <v>1628.29</v>
      </c>
      <c r="H300" s="4">
        <v>1309.76</v>
      </c>
      <c r="I300" s="5" t="s">
        <v>144</v>
      </c>
      <c r="J300" s="4">
        <v>1461.04</v>
      </c>
    </row>
    <row r="301" spans="1:10" ht="17.399999999999999" x14ac:dyDescent="0.3">
      <c r="A301" s="10">
        <v>300</v>
      </c>
      <c r="B301" s="10" t="s">
        <v>305</v>
      </c>
      <c r="C301" s="10">
        <v>2024</v>
      </c>
      <c r="D301" s="10">
        <v>12</v>
      </c>
      <c r="E301" s="10" t="str">
        <f t="shared" si="8"/>
        <v>December</v>
      </c>
      <c r="F301" s="11" t="str">
        <f t="shared" si="9"/>
        <v>December 2024</v>
      </c>
      <c r="G301" s="4">
        <v>1653.64</v>
      </c>
      <c r="H301" s="4">
        <v>1312.61</v>
      </c>
      <c r="I301" s="5" t="s">
        <v>144</v>
      </c>
      <c r="J301" s="4">
        <v>1497.25</v>
      </c>
    </row>
    <row r="302" spans="1:10" ht="17.399999999999999" x14ac:dyDescent="0.3">
      <c r="A302" s="10">
        <v>301</v>
      </c>
      <c r="B302" s="10" t="s">
        <v>306</v>
      </c>
      <c r="C302" s="10">
        <v>2025</v>
      </c>
      <c r="D302" s="10">
        <v>1</v>
      </c>
      <c r="E302" s="10" t="str">
        <f t="shared" si="8"/>
        <v>January</v>
      </c>
      <c r="F302" s="11" t="str">
        <f t="shared" si="9"/>
        <v>January 2025</v>
      </c>
      <c r="G302" s="4">
        <v>1709.29</v>
      </c>
      <c r="H302" s="4">
        <v>1327.91</v>
      </c>
      <c r="I302" s="5" t="s">
        <v>144</v>
      </c>
      <c r="J302" s="4">
        <v>1563.53</v>
      </c>
    </row>
    <row r="303" spans="1:10" ht="17.399999999999999" x14ac:dyDescent="0.3">
      <c r="A303" s="10">
        <v>302</v>
      </c>
      <c r="B303" s="10" t="s">
        <v>307</v>
      </c>
      <c r="C303" s="10">
        <v>2025</v>
      </c>
      <c r="D303" s="10">
        <v>2</v>
      </c>
      <c r="E303" s="10" t="str">
        <f t="shared" si="8"/>
        <v>February</v>
      </c>
      <c r="F303" s="11" t="str">
        <f t="shared" si="9"/>
        <v>February 2025</v>
      </c>
      <c r="G303" s="4">
        <v>1728.26</v>
      </c>
      <c r="H303" s="4">
        <v>1341.41</v>
      </c>
      <c r="I303" s="5" t="s">
        <v>144</v>
      </c>
      <c r="J303" s="4">
        <v>1594.01</v>
      </c>
    </row>
    <row r="304" spans="1:10" ht="17.399999999999999" x14ac:dyDescent="0.3">
      <c r="A304" s="10">
        <v>303</v>
      </c>
      <c r="B304" s="10" t="s">
        <v>308</v>
      </c>
      <c r="C304" s="10">
        <v>2025</v>
      </c>
      <c r="D304" s="10">
        <v>3</v>
      </c>
      <c r="E304" s="10" t="str">
        <f t="shared" si="8"/>
        <v>March</v>
      </c>
      <c r="F304" s="11" t="str">
        <f t="shared" si="9"/>
        <v>March 2025</v>
      </c>
      <c r="G304" s="4">
        <v>1688.93</v>
      </c>
      <c r="H304" s="4">
        <v>1332.88</v>
      </c>
      <c r="I304" s="5" t="s">
        <v>144</v>
      </c>
      <c r="J304" s="4">
        <v>1555.03</v>
      </c>
    </row>
    <row r="305" spans="1:10" ht="17.399999999999999" x14ac:dyDescent="0.3">
      <c r="A305" s="10">
        <v>304</v>
      </c>
      <c r="B305" s="10" t="s">
        <v>309</v>
      </c>
      <c r="C305" s="10">
        <v>2025</v>
      </c>
      <c r="D305" s="10">
        <v>4</v>
      </c>
      <c r="E305" s="10" t="str">
        <f t="shared" si="8"/>
        <v>April</v>
      </c>
      <c r="F305" s="11" t="str">
        <f t="shared" si="9"/>
        <v>April 2025</v>
      </c>
      <c r="G305" s="4">
        <v>1646.69</v>
      </c>
      <c r="H305" s="4">
        <v>1317.01</v>
      </c>
      <c r="I305" s="5" t="s">
        <v>144</v>
      </c>
      <c r="J305" s="4">
        <v>1513.21</v>
      </c>
    </row>
    <row r="306" spans="1:10" ht="17.399999999999999" x14ac:dyDescent="0.3">
      <c r="A306" s="10">
        <v>305</v>
      </c>
      <c r="B306" s="10" t="s">
        <v>310</v>
      </c>
      <c r="C306" s="10">
        <v>2025</v>
      </c>
      <c r="D306" s="10">
        <v>5</v>
      </c>
      <c r="E306" s="10" t="str">
        <f t="shared" si="8"/>
        <v>May</v>
      </c>
      <c r="F306" s="11" t="str">
        <f t="shared" si="9"/>
        <v>May 2025</v>
      </c>
      <c r="G306" s="4">
        <v>1636.45</v>
      </c>
      <c r="H306" s="4">
        <v>1305.96</v>
      </c>
      <c r="I306" s="5" t="s">
        <v>144</v>
      </c>
      <c r="J306" s="4">
        <v>1502.15</v>
      </c>
    </row>
    <row r="307" spans="1:10" ht="17.399999999999999" x14ac:dyDescent="0.3">
      <c r="A307" s="10">
        <v>306</v>
      </c>
      <c r="B307" s="10" t="s">
        <v>311</v>
      </c>
      <c r="C307" s="10">
        <v>2025</v>
      </c>
      <c r="D307" s="10">
        <v>6</v>
      </c>
      <c r="E307" s="10" t="str">
        <f t="shared" si="8"/>
        <v>June</v>
      </c>
      <c r="F307" s="11" t="str">
        <f t="shared" si="9"/>
        <v>June 2025</v>
      </c>
      <c r="G307" s="4">
        <v>1642.08</v>
      </c>
      <c r="H307" s="4">
        <v>1296.1099999999999</v>
      </c>
      <c r="I307" s="5" t="s">
        <v>144</v>
      </c>
      <c r="J307" s="4">
        <v>1505.43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E595-87FF-4509-B89E-A5EB270EADAE}">
  <dimension ref="A1:J307"/>
  <sheetViews>
    <sheetView topLeftCell="A26" zoomScale="75" zoomScaleNormal="75" workbookViewId="0">
      <selection activeCell="I46" sqref="I46"/>
    </sheetView>
  </sheetViews>
  <sheetFormatPr defaultRowHeight="18" x14ac:dyDescent="0.35"/>
  <cols>
    <col min="1" max="1" width="18.77734375" style="7" customWidth="1"/>
    <col min="2" max="2" width="23.44140625" style="8" customWidth="1"/>
    <col min="3" max="4" width="17.77734375" customWidth="1"/>
    <col min="5" max="5" width="17.88671875" customWidth="1"/>
    <col min="6" max="6" width="18.33203125" customWidth="1"/>
    <col min="8" max="8" width="40.88671875" customWidth="1"/>
    <col min="9" max="9" width="24" customWidth="1"/>
    <col min="10" max="10" width="20.88671875" customWidth="1"/>
  </cols>
  <sheetData>
    <row r="1" spans="1:6" ht="17.399999999999999" x14ac:dyDescent="0.3">
      <c r="A1" s="17" t="s">
        <v>312</v>
      </c>
      <c r="B1" s="16" t="s">
        <v>316</v>
      </c>
      <c r="C1" s="16" t="s">
        <v>1</v>
      </c>
      <c r="D1" s="16" t="s">
        <v>2</v>
      </c>
      <c r="E1" s="16" t="s">
        <v>3</v>
      </c>
      <c r="F1" s="15" t="s">
        <v>4</v>
      </c>
    </row>
    <row r="2" spans="1:6" ht="17.399999999999999" x14ac:dyDescent="0.3">
      <c r="A2" s="21">
        <v>1</v>
      </c>
      <c r="B2" s="11" t="s">
        <v>317</v>
      </c>
      <c r="C2" s="14">
        <v>1220.3399999999999</v>
      </c>
      <c r="D2" s="14">
        <v>548.91999999999996</v>
      </c>
      <c r="E2" s="14">
        <v>515.39</v>
      </c>
      <c r="F2" s="18">
        <v>583.35</v>
      </c>
    </row>
    <row r="3" spans="1:6" ht="17.399999999999999" x14ac:dyDescent="0.3">
      <c r="A3" s="21">
        <v>2</v>
      </c>
      <c r="B3" s="11" t="s">
        <v>318</v>
      </c>
      <c r="C3" s="14">
        <v>1214</v>
      </c>
      <c r="D3" s="14">
        <v>545.86</v>
      </c>
      <c r="E3" s="14">
        <v>512.97</v>
      </c>
      <c r="F3" s="18">
        <v>578.77</v>
      </c>
    </row>
    <row r="4" spans="1:6" ht="17.399999999999999" x14ac:dyDescent="0.3">
      <c r="A4" s="21">
        <v>3</v>
      </c>
      <c r="B4" s="11" t="s">
        <v>319</v>
      </c>
      <c r="C4" s="14">
        <v>1212.51</v>
      </c>
      <c r="D4" s="14">
        <v>545.01</v>
      </c>
      <c r="E4" s="14">
        <v>512.77</v>
      </c>
      <c r="F4" s="18">
        <v>578.12</v>
      </c>
    </row>
    <row r="5" spans="1:6" ht="17.399999999999999" x14ac:dyDescent="0.3">
      <c r="A5" s="21">
        <v>4</v>
      </c>
      <c r="B5" s="11" t="s">
        <v>320</v>
      </c>
      <c r="C5" s="14">
        <v>1190.17</v>
      </c>
      <c r="D5" s="14">
        <v>502.68</v>
      </c>
      <c r="E5" s="14">
        <v>486.61</v>
      </c>
      <c r="F5" s="18">
        <v>566.99</v>
      </c>
    </row>
    <row r="6" spans="1:6" ht="17.399999999999999" x14ac:dyDescent="0.3">
      <c r="A6" s="21">
        <v>5</v>
      </c>
      <c r="B6" s="11" t="s">
        <v>321</v>
      </c>
      <c r="C6" s="14">
        <v>1187.77</v>
      </c>
      <c r="D6" s="14">
        <v>482.54</v>
      </c>
      <c r="E6" s="14">
        <v>472.36</v>
      </c>
      <c r="F6" s="18">
        <v>548.97</v>
      </c>
    </row>
    <row r="7" spans="1:6" ht="17.399999999999999" x14ac:dyDescent="0.3">
      <c r="A7" s="21">
        <v>6</v>
      </c>
      <c r="B7" s="11" t="s">
        <v>322</v>
      </c>
      <c r="C7" s="14">
        <v>1246.45</v>
      </c>
      <c r="D7" s="14">
        <v>520</v>
      </c>
      <c r="E7" s="14">
        <v>512.03</v>
      </c>
      <c r="F7" s="18">
        <v>584.16999999999996</v>
      </c>
    </row>
    <row r="8" spans="1:6" ht="17.399999999999999" x14ac:dyDescent="0.3">
      <c r="A8" s="21">
        <v>7</v>
      </c>
      <c r="B8" s="11" t="s">
        <v>323</v>
      </c>
      <c r="C8" s="14">
        <v>1244.3800000000001</v>
      </c>
      <c r="D8" s="14">
        <v>520.24</v>
      </c>
      <c r="E8" s="14">
        <v>512.11</v>
      </c>
      <c r="F8" s="18">
        <v>581.66</v>
      </c>
    </row>
    <row r="9" spans="1:6" ht="17.399999999999999" x14ac:dyDescent="0.3">
      <c r="A9" s="21">
        <v>8</v>
      </c>
      <c r="B9" s="11" t="s">
        <v>324</v>
      </c>
      <c r="C9" s="14">
        <v>1275.6500000000001</v>
      </c>
      <c r="D9" s="14">
        <v>553.57000000000005</v>
      </c>
      <c r="E9" s="14">
        <v>545.72</v>
      </c>
      <c r="F9" s="18">
        <v>618.67999999999995</v>
      </c>
    </row>
    <row r="10" spans="1:6" ht="17.399999999999999" x14ac:dyDescent="0.3">
      <c r="A10" s="21">
        <v>9</v>
      </c>
      <c r="B10" s="11" t="s">
        <v>325</v>
      </c>
      <c r="C10" s="14">
        <v>1306.92</v>
      </c>
      <c r="D10" s="14">
        <v>582.17999999999995</v>
      </c>
      <c r="E10" s="14">
        <v>574.61</v>
      </c>
      <c r="F10" s="18">
        <v>648.05999999999995</v>
      </c>
    </row>
    <row r="11" spans="1:6" ht="17.399999999999999" x14ac:dyDescent="0.3">
      <c r="A11" s="21">
        <v>10</v>
      </c>
      <c r="B11" s="11" t="s">
        <v>326</v>
      </c>
      <c r="C11" s="14">
        <v>1306.1500000000001</v>
      </c>
      <c r="D11" s="14">
        <v>630.34</v>
      </c>
      <c r="E11" s="14">
        <v>624.39</v>
      </c>
      <c r="F11" s="18">
        <v>692.18</v>
      </c>
    </row>
    <row r="12" spans="1:6" ht="17.399999999999999" x14ac:dyDescent="0.3">
      <c r="A12" s="21">
        <v>11</v>
      </c>
      <c r="B12" s="11" t="s">
        <v>327</v>
      </c>
      <c r="C12" s="14">
        <v>1277.8599999999999</v>
      </c>
      <c r="D12" s="14">
        <v>644.26</v>
      </c>
      <c r="E12" s="14">
        <v>638.30999999999995</v>
      </c>
      <c r="F12" s="18">
        <v>689.9</v>
      </c>
    </row>
    <row r="13" spans="1:6" ht="17.399999999999999" x14ac:dyDescent="0.3">
      <c r="A13" s="21">
        <v>12</v>
      </c>
      <c r="B13" s="11" t="s">
        <v>328</v>
      </c>
      <c r="C13" s="14">
        <v>1298.02</v>
      </c>
      <c r="D13" s="14">
        <v>639.29</v>
      </c>
      <c r="E13" s="14">
        <v>631.75</v>
      </c>
      <c r="F13" s="18">
        <v>682.46</v>
      </c>
    </row>
    <row r="14" spans="1:6" ht="17.399999999999999" x14ac:dyDescent="0.3">
      <c r="A14" s="21">
        <v>13</v>
      </c>
      <c r="B14" s="11" t="s">
        <v>329</v>
      </c>
      <c r="C14" s="14">
        <v>1287.02</v>
      </c>
      <c r="D14" s="14">
        <v>613.6</v>
      </c>
      <c r="E14" s="14">
        <v>606.52</v>
      </c>
      <c r="F14" s="18">
        <v>660.99</v>
      </c>
    </row>
    <row r="15" spans="1:6" ht="17.399999999999999" x14ac:dyDescent="0.3">
      <c r="A15" s="21">
        <v>14</v>
      </c>
      <c r="B15" s="11" t="s">
        <v>330</v>
      </c>
      <c r="C15" s="14">
        <v>1285.3399999999999</v>
      </c>
      <c r="D15" s="14">
        <v>611.36</v>
      </c>
      <c r="E15" s="14">
        <v>606.37</v>
      </c>
      <c r="F15" s="18">
        <v>658.18</v>
      </c>
    </row>
    <row r="16" spans="1:6" ht="17.399999999999999" x14ac:dyDescent="0.3">
      <c r="A16" s="21">
        <v>15</v>
      </c>
      <c r="B16" s="11" t="s">
        <v>331</v>
      </c>
      <c r="C16" s="14">
        <v>1284.8499999999999</v>
      </c>
      <c r="D16" s="14">
        <v>610.6</v>
      </c>
      <c r="E16" s="14">
        <v>605.98</v>
      </c>
      <c r="F16" s="18">
        <v>656.25</v>
      </c>
    </row>
    <row r="17" spans="1:10" ht="17.399999999999999" x14ac:dyDescent="0.3">
      <c r="A17" s="21">
        <v>16</v>
      </c>
      <c r="B17" s="11" t="s">
        <v>332</v>
      </c>
      <c r="C17" s="14">
        <v>1294.67</v>
      </c>
      <c r="D17" s="14">
        <v>609.58000000000004</v>
      </c>
      <c r="E17" s="14">
        <v>605.75</v>
      </c>
      <c r="F17" s="18">
        <v>663.57</v>
      </c>
    </row>
    <row r="18" spans="1:10" ht="17.399999999999999" x14ac:dyDescent="0.3">
      <c r="A18" s="21">
        <v>17</v>
      </c>
      <c r="B18" s="11" t="s">
        <v>333</v>
      </c>
      <c r="C18" s="14">
        <v>1292.3399999999999</v>
      </c>
      <c r="D18" s="14">
        <v>593.58000000000004</v>
      </c>
      <c r="E18" s="14">
        <v>588.49</v>
      </c>
      <c r="F18" s="18">
        <v>645.4</v>
      </c>
    </row>
    <row r="19" spans="1:10" ht="17.399999999999999" x14ac:dyDescent="0.3">
      <c r="A19" s="21">
        <v>18</v>
      </c>
      <c r="B19" s="11" t="s">
        <v>334</v>
      </c>
      <c r="C19" s="14">
        <v>1301.1500000000001</v>
      </c>
      <c r="D19" s="14">
        <v>592.80999999999995</v>
      </c>
      <c r="E19" s="14">
        <v>587.79</v>
      </c>
      <c r="F19" s="18">
        <v>644.54999999999995</v>
      </c>
    </row>
    <row r="20" spans="1:10" ht="17.399999999999999" x14ac:dyDescent="0.3">
      <c r="A20" s="21">
        <v>19</v>
      </c>
      <c r="B20" s="11" t="s">
        <v>335</v>
      </c>
      <c r="C20" s="14">
        <v>1302.25</v>
      </c>
      <c r="D20" s="14">
        <v>592.29999999999995</v>
      </c>
      <c r="E20" s="14">
        <v>587.01</v>
      </c>
      <c r="F20" s="18">
        <v>651.61</v>
      </c>
    </row>
    <row r="21" spans="1:10" ht="17.399999999999999" x14ac:dyDescent="0.3">
      <c r="A21" s="21">
        <v>20</v>
      </c>
      <c r="B21" s="11" t="s">
        <v>336</v>
      </c>
      <c r="C21" s="14">
        <v>1291.8699999999999</v>
      </c>
      <c r="D21" s="14">
        <v>574.76</v>
      </c>
      <c r="E21" s="14">
        <v>564.99</v>
      </c>
      <c r="F21" s="18">
        <v>649.42999999999995</v>
      </c>
    </row>
    <row r="22" spans="1:10" ht="17.399999999999999" x14ac:dyDescent="0.3">
      <c r="A22" s="21">
        <v>21</v>
      </c>
      <c r="B22" s="11" t="s">
        <v>337</v>
      </c>
      <c r="C22" s="14">
        <v>1278.93</v>
      </c>
      <c r="D22" s="14">
        <v>567.45000000000005</v>
      </c>
      <c r="E22" s="14">
        <v>559.36</v>
      </c>
      <c r="F22" s="18">
        <v>650.29</v>
      </c>
    </row>
    <row r="23" spans="1:10" ht="17.399999999999999" x14ac:dyDescent="0.3">
      <c r="A23" s="21">
        <v>22</v>
      </c>
      <c r="B23" s="11" t="s">
        <v>338</v>
      </c>
      <c r="C23" s="14">
        <v>1273.23</v>
      </c>
      <c r="D23" s="14">
        <v>564.59</v>
      </c>
      <c r="E23" s="14">
        <v>556.79</v>
      </c>
      <c r="F23" s="18">
        <v>651.45000000000005</v>
      </c>
    </row>
    <row r="24" spans="1:10" ht="17.399999999999999" x14ac:dyDescent="0.3">
      <c r="A24" s="21">
        <v>23</v>
      </c>
      <c r="B24" s="11" t="s">
        <v>339</v>
      </c>
      <c r="C24" s="14">
        <v>1248.47</v>
      </c>
      <c r="D24" s="14">
        <v>532.03</v>
      </c>
      <c r="E24" s="14">
        <v>524.84</v>
      </c>
      <c r="F24" s="18">
        <v>618.03</v>
      </c>
      <c r="H24" s="13" t="s">
        <v>623</v>
      </c>
      <c r="I24" s="13"/>
      <c r="J24" s="13"/>
    </row>
    <row r="25" spans="1:10" ht="17.399999999999999" x14ac:dyDescent="0.3">
      <c r="A25" s="21">
        <v>24</v>
      </c>
      <c r="B25" s="11" t="s">
        <v>340</v>
      </c>
      <c r="C25" s="14">
        <v>1219.8699999999999</v>
      </c>
      <c r="D25" s="14">
        <v>500.18</v>
      </c>
      <c r="E25" s="14">
        <v>493.54</v>
      </c>
      <c r="F25" s="18">
        <v>585.16999999999996</v>
      </c>
      <c r="H25" s="36" t="s">
        <v>661</v>
      </c>
      <c r="I25" s="36"/>
      <c r="J25" s="36"/>
    </row>
    <row r="26" spans="1:10" ht="17.399999999999999" x14ac:dyDescent="0.3">
      <c r="A26" s="21">
        <v>25</v>
      </c>
      <c r="B26" s="11" t="s">
        <v>341</v>
      </c>
      <c r="C26" s="14">
        <v>1227.5</v>
      </c>
      <c r="D26" s="14">
        <v>509.85</v>
      </c>
      <c r="E26" s="14">
        <v>504.32</v>
      </c>
      <c r="F26" s="18">
        <v>597.91</v>
      </c>
      <c r="H26" s="10" t="s">
        <v>1</v>
      </c>
      <c r="I26" s="14">
        <f>AVERAGE(Oil_Price_Dataset[Gasoline])</f>
        <v>1565.6117647058827</v>
      </c>
      <c r="J26" s="10" t="s">
        <v>624</v>
      </c>
    </row>
    <row r="27" spans="1:10" ht="17.399999999999999" x14ac:dyDescent="0.3">
      <c r="A27" s="21">
        <v>26</v>
      </c>
      <c r="B27" s="11" t="s">
        <v>342</v>
      </c>
      <c r="C27" s="14">
        <v>1225.43</v>
      </c>
      <c r="D27" s="14">
        <v>509.6</v>
      </c>
      <c r="E27" s="14">
        <v>505.34</v>
      </c>
      <c r="F27" s="18">
        <v>600.11</v>
      </c>
      <c r="H27" s="10" t="s">
        <v>2</v>
      </c>
      <c r="I27" s="14">
        <f>AVERAGE(Oil_Price_Dataset[Kerosene])</f>
        <v>1005.9971241830066</v>
      </c>
      <c r="J27" s="10" t="s">
        <v>624</v>
      </c>
    </row>
    <row r="28" spans="1:10" ht="17.399999999999999" x14ac:dyDescent="0.3">
      <c r="A28" s="21">
        <v>27</v>
      </c>
      <c r="B28" s="11" t="s">
        <v>343</v>
      </c>
      <c r="C28" s="14">
        <v>1233.6199999999999</v>
      </c>
      <c r="D28" s="14">
        <v>512.47</v>
      </c>
      <c r="E28" s="14">
        <v>509.99</v>
      </c>
      <c r="F28" s="18">
        <v>609.21</v>
      </c>
      <c r="H28" s="10" t="s">
        <v>4</v>
      </c>
      <c r="I28" s="14">
        <f>AVERAGE(Oil_Price_Dataset[Vehicle diesel])</f>
        <v>1307.8170915032672</v>
      </c>
      <c r="J28" s="10" t="s">
        <v>624</v>
      </c>
    </row>
    <row r="29" spans="1:10" ht="17.399999999999999" x14ac:dyDescent="0.3">
      <c r="A29" s="21">
        <v>28</v>
      </c>
      <c r="B29" s="11" t="s">
        <v>344</v>
      </c>
      <c r="C29" s="14">
        <v>1265.08</v>
      </c>
      <c r="D29" s="14">
        <v>536.59</v>
      </c>
      <c r="E29" s="14">
        <v>535.55999999999995</v>
      </c>
      <c r="F29" s="18">
        <v>652.75</v>
      </c>
      <c r="H29" s="13"/>
      <c r="I29" s="13"/>
      <c r="J29" s="13"/>
    </row>
    <row r="30" spans="1:10" ht="17.399999999999999" x14ac:dyDescent="0.3">
      <c r="A30" s="21">
        <v>29</v>
      </c>
      <c r="B30" s="11" t="s">
        <v>345</v>
      </c>
      <c r="C30" s="14">
        <v>1293.46</v>
      </c>
      <c r="D30" s="14">
        <v>548.88</v>
      </c>
      <c r="E30" s="14">
        <v>548.21</v>
      </c>
      <c r="F30" s="18">
        <v>681.37</v>
      </c>
      <c r="H30" s="36" t="s">
        <v>662</v>
      </c>
      <c r="I30" s="36"/>
      <c r="J30" s="36"/>
    </row>
    <row r="31" spans="1:10" ht="17.399999999999999" x14ac:dyDescent="0.3">
      <c r="A31" s="21">
        <v>30</v>
      </c>
      <c r="B31" s="11" t="s">
        <v>346</v>
      </c>
      <c r="C31" s="14">
        <v>1289.42</v>
      </c>
      <c r="D31" s="14">
        <v>549.23</v>
      </c>
      <c r="E31" s="14">
        <v>547.13</v>
      </c>
      <c r="F31" s="18">
        <v>679.23</v>
      </c>
      <c r="H31" s="10" t="s">
        <v>3</v>
      </c>
      <c r="I31" s="4">
        <f>AVERAGE(E2:E139)</f>
        <v>846.20442028985519</v>
      </c>
      <c r="J31" s="10" t="s">
        <v>624</v>
      </c>
    </row>
    <row r="32" spans="1:10" ht="17.399999999999999" x14ac:dyDescent="0.3">
      <c r="A32" s="21">
        <v>31</v>
      </c>
      <c r="B32" s="11" t="s">
        <v>347</v>
      </c>
      <c r="C32" s="14">
        <v>1278.72</v>
      </c>
      <c r="D32" s="14">
        <v>553.20000000000005</v>
      </c>
      <c r="E32" s="14">
        <v>553.34</v>
      </c>
      <c r="F32" s="18">
        <v>698.63</v>
      </c>
      <c r="H32" s="13"/>
      <c r="I32" s="13"/>
      <c r="J32" s="13"/>
    </row>
    <row r="33" spans="1:10" ht="17.399999999999999" x14ac:dyDescent="0.3">
      <c r="A33" s="21">
        <v>32</v>
      </c>
      <c r="B33" s="11" t="s">
        <v>348</v>
      </c>
      <c r="C33" s="14">
        <v>1269.97</v>
      </c>
      <c r="D33" s="14">
        <v>552.49</v>
      </c>
      <c r="E33" s="14">
        <v>554.05999999999995</v>
      </c>
      <c r="F33" s="18">
        <v>696.58</v>
      </c>
      <c r="H33" s="13" t="s">
        <v>625</v>
      </c>
      <c r="I33" s="13"/>
      <c r="J33" s="13"/>
    </row>
    <row r="34" spans="1:10" ht="17.399999999999999" x14ac:dyDescent="0.3">
      <c r="A34" s="21">
        <v>33</v>
      </c>
      <c r="B34" s="11" t="s">
        <v>349</v>
      </c>
      <c r="C34" s="14">
        <v>1267.72</v>
      </c>
      <c r="D34" s="14">
        <v>560.58000000000004</v>
      </c>
      <c r="E34" s="14">
        <v>563.63</v>
      </c>
      <c r="F34" s="18">
        <v>696.55</v>
      </c>
      <c r="H34" s="36" t="s">
        <v>663</v>
      </c>
      <c r="I34" s="36"/>
      <c r="J34" s="36"/>
    </row>
    <row r="35" spans="1:10" ht="17.399999999999999" x14ac:dyDescent="0.3">
      <c r="A35" s="21">
        <v>34</v>
      </c>
      <c r="B35" s="11" t="s">
        <v>350</v>
      </c>
      <c r="C35" s="14">
        <v>1291.0899999999999</v>
      </c>
      <c r="D35" s="14">
        <v>597.41</v>
      </c>
      <c r="E35" s="14">
        <v>597.54999999999995</v>
      </c>
      <c r="F35" s="18">
        <v>725.88</v>
      </c>
      <c r="H35" s="10" t="s">
        <v>1</v>
      </c>
      <c r="I35" s="14">
        <f>MEDIAN(Oil_Price_Dataset[Gasoline])</f>
        <v>1542.835</v>
      </c>
      <c r="J35" s="10" t="s">
        <v>624</v>
      </c>
    </row>
    <row r="36" spans="1:10" ht="17.399999999999999" x14ac:dyDescent="0.3">
      <c r="A36" s="21">
        <v>35</v>
      </c>
      <c r="B36" s="11" t="s">
        <v>351</v>
      </c>
      <c r="C36" s="14">
        <v>1300.54</v>
      </c>
      <c r="D36" s="14">
        <v>617.73</v>
      </c>
      <c r="E36" s="14">
        <v>618.58000000000004</v>
      </c>
      <c r="F36" s="18">
        <v>752.05</v>
      </c>
      <c r="H36" s="10" t="s">
        <v>2</v>
      </c>
      <c r="I36" s="14">
        <f>MEDIAN(Oil_Price_Dataset[Kerosene])</f>
        <v>951.77</v>
      </c>
      <c r="J36" s="10" t="s">
        <v>624</v>
      </c>
    </row>
    <row r="37" spans="1:10" ht="17.399999999999999" x14ac:dyDescent="0.3">
      <c r="A37" s="21">
        <v>36</v>
      </c>
      <c r="B37" s="11" t="s">
        <v>352</v>
      </c>
      <c r="C37" s="14">
        <v>1286.6600000000001</v>
      </c>
      <c r="D37" s="14">
        <v>605.14</v>
      </c>
      <c r="E37" s="14">
        <v>603.83000000000004</v>
      </c>
      <c r="F37" s="18">
        <v>740.7</v>
      </c>
      <c r="H37" s="10" t="s">
        <v>4</v>
      </c>
      <c r="I37" s="14">
        <f>MEDIAN(Oil_Price_Dataset[Vehicle diesel])</f>
        <v>1342.01</v>
      </c>
      <c r="J37" s="10" t="s">
        <v>624</v>
      </c>
    </row>
    <row r="38" spans="1:10" ht="17.399999999999999" x14ac:dyDescent="0.3">
      <c r="A38" s="21">
        <v>37</v>
      </c>
      <c r="B38" s="11" t="s">
        <v>353</v>
      </c>
      <c r="C38" s="14">
        <v>1300.81</v>
      </c>
      <c r="D38" s="14">
        <v>630.80999999999995</v>
      </c>
      <c r="E38" s="14">
        <v>632.32000000000005</v>
      </c>
      <c r="F38" s="18">
        <v>766.26</v>
      </c>
      <c r="H38" s="13"/>
      <c r="I38" s="13"/>
      <c r="J38" s="13"/>
    </row>
    <row r="39" spans="1:10" ht="17.399999999999999" x14ac:dyDescent="0.3">
      <c r="A39" s="21">
        <v>38</v>
      </c>
      <c r="B39" s="11" t="s">
        <v>354</v>
      </c>
      <c r="C39" s="14">
        <v>1329.15</v>
      </c>
      <c r="D39" s="14">
        <v>656.28</v>
      </c>
      <c r="E39" s="14">
        <v>657.15</v>
      </c>
      <c r="F39" s="18">
        <v>790.05</v>
      </c>
      <c r="H39" s="36" t="s">
        <v>664</v>
      </c>
      <c r="I39" s="36"/>
      <c r="J39" s="36"/>
    </row>
    <row r="40" spans="1:10" ht="17.399999999999999" x14ac:dyDescent="0.3">
      <c r="A40" s="21">
        <v>39</v>
      </c>
      <c r="B40" s="11" t="s">
        <v>355</v>
      </c>
      <c r="C40" s="14">
        <v>1352.22</v>
      </c>
      <c r="D40" s="14">
        <v>675.87</v>
      </c>
      <c r="E40" s="14">
        <v>675.99</v>
      </c>
      <c r="F40" s="18">
        <v>811.52</v>
      </c>
      <c r="H40" s="10" t="s">
        <v>3</v>
      </c>
      <c r="I40" s="4">
        <f>MEDIAN(E2:E139)</f>
        <v>884.59500000000003</v>
      </c>
      <c r="J40" s="10" t="s">
        <v>624</v>
      </c>
    </row>
    <row r="41" spans="1:10" ht="17.399999999999999" x14ac:dyDescent="0.3">
      <c r="A41" s="21">
        <v>40</v>
      </c>
      <c r="B41" s="11" t="s">
        <v>356</v>
      </c>
      <c r="C41" s="14">
        <v>1316.61</v>
      </c>
      <c r="D41" s="14">
        <v>644.63</v>
      </c>
      <c r="E41" s="14">
        <v>640.77</v>
      </c>
      <c r="F41" s="18">
        <v>774.6</v>
      </c>
    </row>
    <row r="42" spans="1:10" ht="17.399999999999999" x14ac:dyDescent="0.3">
      <c r="A42" s="21">
        <v>41</v>
      </c>
      <c r="B42" s="11" t="s">
        <v>357</v>
      </c>
      <c r="C42" s="14">
        <v>1288.79</v>
      </c>
      <c r="D42" s="14">
        <v>619.85</v>
      </c>
      <c r="E42" s="14">
        <v>618.72</v>
      </c>
      <c r="F42" s="18">
        <v>741.85</v>
      </c>
      <c r="H42" s="13" t="s">
        <v>626</v>
      </c>
      <c r="I42" s="13"/>
      <c r="J42" s="13"/>
    </row>
    <row r="43" spans="1:10" ht="17.399999999999999" x14ac:dyDescent="0.3">
      <c r="A43" s="21">
        <v>42</v>
      </c>
      <c r="B43" s="11" t="s">
        <v>358</v>
      </c>
      <c r="C43" s="14">
        <v>1280.4000000000001</v>
      </c>
      <c r="D43" s="14">
        <v>614.58000000000004</v>
      </c>
      <c r="E43" s="14">
        <v>612.91</v>
      </c>
      <c r="F43" s="18">
        <v>731.73</v>
      </c>
      <c r="H43" s="10" t="s">
        <v>312</v>
      </c>
      <c r="I43" s="23">
        <v>20</v>
      </c>
      <c r="J43" s="13"/>
    </row>
    <row r="44" spans="1:10" ht="17.399999999999999" x14ac:dyDescent="0.3">
      <c r="A44" s="21">
        <v>43</v>
      </c>
      <c r="B44" s="11" t="s">
        <v>359</v>
      </c>
      <c r="C44" s="14">
        <v>1271.0999999999999</v>
      </c>
      <c r="D44" s="14">
        <v>625.4</v>
      </c>
      <c r="E44" s="14">
        <v>628.25</v>
      </c>
      <c r="F44" s="18">
        <v>757.67</v>
      </c>
      <c r="H44" s="10" t="s">
        <v>316</v>
      </c>
      <c r="I44" s="10" t="str">
        <f>VLOOKUP(I43,Oil_Price_Dataset[],2,0)</f>
        <v>August 2001</v>
      </c>
      <c r="J44" s="13"/>
    </row>
    <row r="45" spans="1:10" ht="17.399999999999999" x14ac:dyDescent="0.3">
      <c r="A45" s="21">
        <v>44</v>
      </c>
      <c r="B45" s="11" t="s">
        <v>360</v>
      </c>
      <c r="C45" s="14">
        <v>1268.17</v>
      </c>
      <c r="D45" s="14">
        <v>625.88</v>
      </c>
      <c r="E45" s="14">
        <v>628.67999999999995</v>
      </c>
      <c r="F45" s="18">
        <v>760.28</v>
      </c>
      <c r="H45" s="10" t="s">
        <v>1</v>
      </c>
      <c r="I45" s="10">
        <f>VLOOKUP(I43,Oil_Price_Dataset[],3,0)</f>
        <v>1291.8699999999999</v>
      </c>
      <c r="J45" s="13"/>
    </row>
    <row r="46" spans="1:10" ht="17.399999999999999" x14ac:dyDescent="0.3">
      <c r="A46" s="21">
        <v>45</v>
      </c>
      <c r="B46" s="11" t="s">
        <v>361</v>
      </c>
      <c r="C46" s="14">
        <v>1267.51</v>
      </c>
      <c r="D46" s="14">
        <v>626.66999999999996</v>
      </c>
      <c r="E46" s="14">
        <v>629</v>
      </c>
      <c r="F46" s="18">
        <v>762.32</v>
      </c>
      <c r="H46" s="10" t="s">
        <v>2</v>
      </c>
      <c r="I46" s="10">
        <f>VLOOKUP(I43,Oil_Price_Dataset[],4,0)</f>
        <v>574.76</v>
      </c>
      <c r="J46" s="13"/>
    </row>
    <row r="47" spans="1:10" ht="17.399999999999999" x14ac:dyDescent="0.3">
      <c r="A47" s="21">
        <v>46</v>
      </c>
      <c r="B47" s="11" t="s">
        <v>362</v>
      </c>
      <c r="C47" s="14">
        <v>1270.49</v>
      </c>
      <c r="D47" s="14">
        <v>627.91999999999996</v>
      </c>
      <c r="E47" s="14">
        <v>631.32000000000005</v>
      </c>
      <c r="F47" s="18">
        <v>766.42</v>
      </c>
      <c r="H47" s="10" t="s">
        <v>4</v>
      </c>
      <c r="I47" s="10">
        <f>VLOOKUP(I43,Oil_Price_Dataset[],5,0)</f>
        <v>564.99</v>
      </c>
      <c r="J47" s="13"/>
    </row>
    <row r="48" spans="1:10" ht="17.399999999999999" x14ac:dyDescent="0.3">
      <c r="A48" s="21">
        <v>47</v>
      </c>
      <c r="B48" s="11" t="s">
        <v>363</v>
      </c>
      <c r="C48" s="14">
        <v>1290.42</v>
      </c>
      <c r="D48" s="14">
        <v>645.79999999999995</v>
      </c>
      <c r="E48" s="14">
        <v>650.58000000000004</v>
      </c>
      <c r="F48" s="18">
        <v>791.54</v>
      </c>
      <c r="H48" s="10" t="s">
        <v>3</v>
      </c>
      <c r="I48" s="10">
        <f>VLOOKUP(I43,Oil_Price_Dataset[],6,0)</f>
        <v>649.42999999999995</v>
      </c>
    </row>
    <row r="49" spans="1:6" ht="17.399999999999999" x14ac:dyDescent="0.3">
      <c r="A49" s="21">
        <v>48</v>
      </c>
      <c r="B49" s="11" t="s">
        <v>364</v>
      </c>
      <c r="C49" s="14">
        <v>1301.49</v>
      </c>
      <c r="D49" s="14">
        <v>671.46</v>
      </c>
      <c r="E49" s="14">
        <v>674.82</v>
      </c>
      <c r="F49" s="18">
        <v>810.12</v>
      </c>
    </row>
    <row r="50" spans="1:6" ht="17.399999999999999" x14ac:dyDescent="0.3">
      <c r="A50" s="21">
        <v>49</v>
      </c>
      <c r="B50" s="11" t="s">
        <v>365</v>
      </c>
      <c r="C50" s="14">
        <v>1326.66</v>
      </c>
      <c r="D50" s="14">
        <v>695.4</v>
      </c>
      <c r="E50" s="14">
        <v>701.69</v>
      </c>
      <c r="F50" s="18">
        <v>832.71</v>
      </c>
    </row>
    <row r="51" spans="1:6" ht="17.399999999999999" x14ac:dyDescent="0.3">
      <c r="A51" s="21">
        <v>50</v>
      </c>
      <c r="B51" s="11" t="s">
        <v>366</v>
      </c>
      <c r="C51" s="14">
        <v>1345.82</v>
      </c>
      <c r="D51" s="14">
        <v>707.42</v>
      </c>
      <c r="E51" s="14">
        <v>712.29</v>
      </c>
      <c r="F51" s="18">
        <v>848.81</v>
      </c>
    </row>
    <row r="52" spans="1:6" ht="17.399999999999999" x14ac:dyDescent="0.3">
      <c r="A52" s="21">
        <v>51</v>
      </c>
      <c r="B52" s="11" t="s">
        <v>367</v>
      </c>
      <c r="C52" s="14">
        <v>1350.79</v>
      </c>
      <c r="D52" s="14">
        <v>709.65</v>
      </c>
      <c r="E52" s="14">
        <v>716.68</v>
      </c>
      <c r="F52" s="18">
        <v>849.46</v>
      </c>
    </row>
    <row r="53" spans="1:6" ht="17.399999999999999" x14ac:dyDescent="0.3">
      <c r="A53" s="21">
        <v>52</v>
      </c>
      <c r="B53" s="11" t="s">
        <v>368</v>
      </c>
      <c r="C53" s="14">
        <v>1353.33</v>
      </c>
      <c r="D53" s="14">
        <v>712.22</v>
      </c>
      <c r="E53" s="14">
        <v>719.89</v>
      </c>
      <c r="F53" s="18">
        <v>851.54</v>
      </c>
    </row>
    <row r="54" spans="1:6" ht="17.399999999999999" x14ac:dyDescent="0.3">
      <c r="A54" s="21">
        <v>53</v>
      </c>
      <c r="B54" s="11" t="s">
        <v>369</v>
      </c>
      <c r="C54" s="14">
        <v>1367.11</v>
      </c>
      <c r="D54" s="14">
        <v>723.39</v>
      </c>
      <c r="E54" s="14">
        <v>731.5</v>
      </c>
      <c r="F54" s="18">
        <v>868.47</v>
      </c>
    </row>
    <row r="55" spans="1:6" ht="17.399999999999999" x14ac:dyDescent="0.3">
      <c r="A55" s="21">
        <v>54</v>
      </c>
      <c r="B55" s="11" t="s">
        <v>370</v>
      </c>
      <c r="C55" s="14">
        <v>1371.21</v>
      </c>
      <c r="D55" s="14">
        <v>728.61</v>
      </c>
      <c r="E55" s="14">
        <v>733.7</v>
      </c>
      <c r="F55" s="18">
        <v>878.53</v>
      </c>
    </row>
    <row r="56" spans="1:6" ht="17.399999999999999" x14ac:dyDescent="0.3">
      <c r="A56" s="21">
        <v>55</v>
      </c>
      <c r="B56" s="11" t="s">
        <v>371</v>
      </c>
      <c r="C56" s="14">
        <v>1364.43</v>
      </c>
      <c r="D56" s="14">
        <v>755.53</v>
      </c>
      <c r="E56" s="14">
        <v>764.71</v>
      </c>
      <c r="F56" s="18">
        <v>928.47</v>
      </c>
    </row>
    <row r="57" spans="1:6" ht="17.399999999999999" x14ac:dyDescent="0.3">
      <c r="A57" s="21">
        <v>56</v>
      </c>
      <c r="B57" s="11" t="s">
        <v>372</v>
      </c>
      <c r="C57" s="14">
        <v>1387.3</v>
      </c>
      <c r="D57" s="14">
        <v>781.95</v>
      </c>
      <c r="E57" s="14">
        <v>793.02</v>
      </c>
      <c r="F57" s="18">
        <v>960.12</v>
      </c>
    </row>
    <row r="58" spans="1:6" ht="17.399999999999999" x14ac:dyDescent="0.3">
      <c r="A58" s="21">
        <v>57</v>
      </c>
      <c r="B58" s="11" t="s">
        <v>373</v>
      </c>
      <c r="C58" s="14">
        <v>1384.34</v>
      </c>
      <c r="D58" s="14">
        <v>791.47</v>
      </c>
      <c r="E58" s="14">
        <v>800.2</v>
      </c>
      <c r="F58" s="18">
        <v>964.59</v>
      </c>
    </row>
    <row r="59" spans="1:6" ht="17.399999999999999" x14ac:dyDescent="0.3">
      <c r="A59" s="21">
        <v>58</v>
      </c>
      <c r="B59" s="11" t="s">
        <v>374</v>
      </c>
      <c r="C59" s="14">
        <v>1391.13</v>
      </c>
      <c r="D59" s="14">
        <v>818.37</v>
      </c>
      <c r="E59" s="14">
        <v>829.13</v>
      </c>
      <c r="F59" s="18">
        <v>981.09</v>
      </c>
    </row>
    <row r="60" spans="1:6" ht="17.399999999999999" x14ac:dyDescent="0.3">
      <c r="A60" s="21">
        <v>59</v>
      </c>
      <c r="B60" s="11" t="s">
        <v>375</v>
      </c>
      <c r="C60" s="14">
        <v>1382.38</v>
      </c>
      <c r="D60" s="14">
        <v>819.34</v>
      </c>
      <c r="E60" s="14">
        <v>819.15</v>
      </c>
      <c r="F60" s="18">
        <v>978.18</v>
      </c>
    </row>
    <row r="61" spans="1:6" ht="17.399999999999999" x14ac:dyDescent="0.3">
      <c r="A61" s="21">
        <v>60</v>
      </c>
      <c r="B61" s="11" t="s">
        <v>376</v>
      </c>
      <c r="C61" s="14">
        <v>1346.36</v>
      </c>
      <c r="D61" s="14">
        <v>774.31</v>
      </c>
      <c r="E61" s="14">
        <v>773.19</v>
      </c>
      <c r="F61" s="18">
        <v>939.26</v>
      </c>
    </row>
    <row r="62" spans="1:6" ht="17.399999999999999" x14ac:dyDescent="0.3">
      <c r="A62" s="21">
        <v>61</v>
      </c>
      <c r="B62" s="11" t="s">
        <v>377</v>
      </c>
      <c r="C62" s="14">
        <v>1335.52</v>
      </c>
      <c r="D62" s="14">
        <v>761.23</v>
      </c>
      <c r="E62" s="14">
        <v>766.37</v>
      </c>
      <c r="F62" s="18">
        <v>930.29</v>
      </c>
    </row>
    <row r="63" spans="1:6" ht="17.399999999999999" x14ac:dyDescent="0.3">
      <c r="A63" s="21">
        <v>62</v>
      </c>
      <c r="B63" s="11" t="s">
        <v>378</v>
      </c>
      <c r="C63" s="14">
        <v>1348.72</v>
      </c>
      <c r="D63" s="14">
        <v>780.65</v>
      </c>
      <c r="E63" s="14">
        <v>789.9</v>
      </c>
      <c r="F63" s="18">
        <v>945.16</v>
      </c>
    </row>
    <row r="64" spans="1:6" ht="17.399999999999999" x14ac:dyDescent="0.3">
      <c r="A64" s="21">
        <v>63</v>
      </c>
      <c r="B64" s="11" t="s">
        <v>379</v>
      </c>
      <c r="C64" s="14">
        <v>1388.41</v>
      </c>
      <c r="D64" s="14">
        <v>828.47</v>
      </c>
      <c r="E64" s="14">
        <v>838.5</v>
      </c>
      <c r="F64" s="18">
        <v>995.67</v>
      </c>
    </row>
    <row r="65" spans="1:6" ht="17.399999999999999" x14ac:dyDescent="0.3">
      <c r="A65" s="21">
        <v>64</v>
      </c>
      <c r="B65" s="11" t="s">
        <v>380</v>
      </c>
      <c r="C65" s="14">
        <v>1414.65</v>
      </c>
      <c r="D65" s="14">
        <v>873.28</v>
      </c>
      <c r="E65" s="14">
        <v>881.61</v>
      </c>
      <c r="F65" s="18">
        <v>1035.5</v>
      </c>
    </row>
    <row r="66" spans="1:6" ht="17.399999999999999" x14ac:dyDescent="0.3">
      <c r="A66" s="21">
        <v>65</v>
      </c>
      <c r="B66" s="11" t="s">
        <v>381</v>
      </c>
      <c r="C66" s="14">
        <v>1399.3</v>
      </c>
      <c r="D66" s="14">
        <v>860.84</v>
      </c>
      <c r="E66" s="14">
        <v>861.81</v>
      </c>
      <c r="F66" s="18">
        <v>1015.7</v>
      </c>
    </row>
    <row r="67" spans="1:6" ht="17.399999999999999" x14ac:dyDescent="0.3">
      <c r="A67" s="21">
        <v>66</v>
      </c>
      <c r="B67" s="11" t="s">
        <v>382</v>
      </c>
      <c r="C67" s="14">
        <v>1402.26</v>
      </c>
      <c r="D67" s="14">
        <v>862.24</v>
      </c>
      <c r="E67" s="14">
        <v>864.27</v>
      </c>
      <c r="F67" s="18">
        <v>1035</v>
      </c>
    </row>
    <row r="68" spans="1:6" ht="17.399999999999999" x14ac:dyDescent="0.3">
      <c r="A68" s="21">
        <v>67</v>
      </c>
      <c r="B68" s="11" t="s">
        <v>383</v>
      </c>
      <c r="C68" s="14">
        <v>1438.38</v>
      </c>
      <c r="D68" s="14">
        <v>893.83</v>
      </c>
      <c r="E68" s="14">
        <v>901.95</v>
      </c>
      <c r="F68" s="18">
        <v>1134.98</v>
      </c>
    </row>
    <row r="69" spans="1:6" ht="17.399999999999999" x14ac:dyDescent="0.3">
      <c r="A69" s="21">
        <v>68</v>
      </c>
      <c r="B69" s="11" t="s">
        <v>384</v>
      </c>
      <c r="C69" s="14">
        <v>1457.73</v>
      </c>
      <c r="D69" s="14">
        <v>898.72</v>
      </c>
      <c r="E69" s="14">
        <v>902.7</v>
      </c>
      <c r="F69" s="18">
        <v>1153.69</v>
      </c>
    </row>
    <row r="70" spans="1:6" ht="17.399999999999999" x14ac:dyDescent="0.3">
      <c r="A70" s="21">
        <v>69</v>
      </c>
      <c r="B70" s="11" t="s">
        <v>385</v>
      </c>
      <c r="C70" s="14">
        <v>1525.33</v>
      </c>
      <c r="D70" s="14">
        <v>935.33</v>
      </c>
      <c r="E70" s="14">
        <v>937.46</v>
      </c>
      <c r="F70" s="18">
        <v>1193.5899999999999</v>
      </c>
    </row>
    <row r="71" spans="1:6" ht="17.399999999999999" x14ac:dyDescent="0.3">
      <c r="A71" s="21">
        <v>70</v>
      </c>
      <c r="B71" s="11" t="s">
        <v>386</v>
      </c>
      <c r="C71" s="14">
        <v>1517.5</v>
      </c>
      <c r="D71" s="14">
        <v>938.34</v>
      </c>
      <c r="E71" s="14">
        <v>940.09</v>
      </c>
      <c r="F71" s="18">
        <v>1192.02</v>
      </c>
    </row>
    <row r="72" spans="1:6" ht="17.399999999999999" x14ac:dyDescent="0.3">
      <c r="A72" s="21">
        <v>71</v>
      </c>
      <c r="B72" s="11" t="s">
        <v>387</v>
      </c>
      <c r="C72" s="14">
        <v>1479.47</v>
      </c>
      <c r="D72" s="14">
        <v>904.15</v>
      </c>
      <c r="E72" s="14">
        <v>901.61</v>
      </c>
      <c r="F72" s="18">
        <v>1155.4100000000001</v>
      </c>
    </row>
    <row r="73" spans="1:6" ht="17.399999999999999" x14ac:dyDescent="0.3">
      <c r="A73" s="21">
        <v>72</v>
      </c>
      <c r="B73" s="11" t="s">
        <v>388</v>
      </c>
      <c r="C73" s="14">
        <v>1460.24</v>
      </c>
      <c r="D73" s="14">
        <v>899.59</v>
      </c>
      <c r="E73" s="14">
        <v>901.04</v>
      </c>
      <c r="F73" s="18">
        <v>1136.19</v>
      </c>
    </row>
    <row r="74" spans="1:6" ht="17.399999999999999" x14ac:dyDescent="0.3">
      <c r="A74" s="21">
        <v>73</v>
      </c>
      <c r="B74" s="11" t="s">
        <v>389</v>
      </c>
      <c r="C74" s="14">
        <v>1469.22</v>
      </c>
      <c r="D74" s="14">
        <v>919.97</v>
      </c>
      <c r="E74" s="14">
        <v>918.92</v>
      </c>
      <c r="F74" s="18">
        <v>1156.6199999999999</v>
      </c>
    </row>
    <row r="75" spans="1:6" ht="17.399999999999999" x14ac:dyDescent="0.3">
      <c r="A75" s="21">
        <v>74</v>
      </c>
      <c r="B75" s="11" t="s">
        <v>390</v>
      </c>
      <c r="C75" s="14">
        <v>1470.8</v>
      </c>
      <c r="D75" s="14">
        <v>927.71</v>
      </c>
      <c r="E75" s="14">
        <v>925.81</v>
      </c>
      <c r="F75" s="18">
        <v>1160.8399999999999</v>
      </c>
    </row>
    <row r="76" spans="1:6" ht="17.399999999999999" x14ac:dyDescent="0.3">
      <c r="A76" s="21">
        <v>75</v>
      </c>
      <c r="B76" s="11" t="s">
        <v>391</v>
      </c>
      <c r="C76" s="14">
        <v>1473.05</v>
      </c>
      <c r="D76" s="14">
        <v>920.34</v>
      </c>
      <c r="E76" s="14">
        <v>918.51</v>
      </c>
      <c r="F76" s="18">
        <v>1170.28</v>
      </c>
    </row>
    <row r="77" spans="1:6" ht="17.399999999999999" x14ac:dyDescent="0.3">
      <c r="A77" s="21">
        <v>76</v>
      </c>
      <c r="B77" s="11" t="s">
        <v>392</v>
      </c>
      <c r="C77" s="14">
        <v>1506.08</v>
      </c>
      <c r="D77" s="14">
        <v>934.89</v>
      </c>
      <c r="E77" s="14">
        <v>939.77</v>
      </c>
      <c r="F77" s="18">
        <v>1211.25</v>
      </c>
    </row>
    <row r="78" spans="1:6" ht="17.399999999999999" x14ac:dyDescent="0.3">
      <c r="A78" s="21">
        <v>77</v>
      </c>
      <c r="B78" s="11" t="s">
        <v>393</v>
      </c>
      <c r="C78" s="14">
        <v>1542.99</v>
      </c>
      <c r="D78" s="14">
        <v>956.54</v>
      </c>
      <c r="E78" s="14">
        <v>961.4</v>
      </c>
      <c r="F78" s="18">
        <v>1251.26</v>
      </c>
    </row>
    <row r="79" spans="1:6" ht="17.399999999999999" x14ac:dyDescent="0.3">
      <c r="A79" s="21">
        <v>78</v>
      </c>
      <c r="B79" s="11" t="s">
        <v>394</v>
      </c>
      <c r="C79" s="14">
        <v>1540.21</v>
      </c>
      <c r="D79" s="14">
        <v>954.69</v>
      </c>
      <c r="E79" s="14">
        <v>958.96</v>
      </c>
      <c r="F79" s="18">
        <v>1250.1099999999999</v>
      </c>
    </row>
    <row r="80" spans="1:6" ht="17.399999999999999" x14ac:dyDescent="0.3">
      <c r="A80" s="21">
        <v>79</v>
      </c>
      <c r="B80" s="11" t="s">
        <v>395</v>
      </c>
      <c r="C80" s="14">
        <v>1543.37</v>
      </c>
      <c r="D80" s="14">
        <v>957.31</v>
      </c>
      <c r="E80" s="14">
        <v>963.11</v>
      </c>
      <c r="F80" s="18">
        <v>1295.58</v>
      </c>
    </row>
    <row r="81" spans="1:6" ht="17.399999999999999" x14ac:dyDescent="0.3">
      <c r="A81" s="21">
        <v>80</v>
      </c>
      <c r="B81" s="11" t="s">
        <v>396</v>
      </c>
      <c r="C81" s="14">
        <v>1545.01</v>
      </c>
      <c r="D81" s="14">
        <v>962.55</v>
      </c>
      <c r="E81" s="14">
        <v>970.94</v>
      </c>
      <c r="F81" s="18">
        <v>1298.3900000000001</v>
      </c>
    </row>
    <row r="82" spans="1:6" ht="17.399999999999999" x14ac:dyDescent="0.3">
      <c r="A82" s="21">
        <v>81</v>
      </c>
      <c r="B82" s="11" t="s">
        <v>397</v>
      </c>
      <c r="C82" s="14">
        <v>1505.72</v>
      </c>
      <c r="D82" s="14">
        <v>952.91</v>
      </c>
      <c r="E82" s="14">
        <v>958.69</v>
      </c>
      <c r="F82" s="18">
        <v>1271.6199999999999</v>
      </c>
    </row>
    <row r="83" spans="1:6" ht="17.399999999999999" x14ac:dyDescent="0.3">
      <c r="A83" s="21">
        <v>82</v>
      </c>
      <c r="B83" s="11" t="s">
        <v>398</v>
      </c>
      <c r="C83" s="14">
        <v>1440.76</v>
      </c>
      <c r="D83" s="14">
        <v>907.3</v>
      </c>
      <c r="E83" s="14">
        <v>905.82</v>
      </c>
      <c r="F83" s="18">
        <v>1209.31</v>
      </c>
    </row>
    <row r="84" spans="1:6" ht="17.399999999999999" x14ac:dyDescent="0.3">
      <c r="A84" s="21">
        <v>83</v>
      </c>
      <c r="B84" s="11" t="s">
        <v>399</v>
      </c>
      <c r="C84" s="14">
        <v>1414.65</v>
      </c>
      <c r="D84" s="14">
        <v>886.24</v>
      </c>
      <c r="E84" s="14">
        <v>887.58</v>
      </c>
      <c r="F84" s="18">
        <v>1186.67</v>
      </c>
    </row>
    <row r="85" spans="1:6" ht="17.399999999999999" x14ac:dyDescent="0.3">
      <c r="A85" s="21">
        <v>84</v>
      </c>
      <c r="B85" s="11" t="s">
        <v>400</v>
      </c>
      <c r="C85" s="14">
        <v>1414.98</v>
      </c>
      <c r="D85" s="14">
        <v>884.77</v>
      </c>
      <c r="E85" s="14">
        <v>891.02</v>
      </c>
      <c r="F85" s="18">
        <v>1181.78</v>
      </c>
    </row>
    <row r="86" spans="1:6" ht="17.399999999999999" x14ac:dyDescent="0.3">
      <c r="A86" s="21">
        <v>85</v>
      </c>
      <c r="B86" s="11" t="s">
        <v>401</v>
      </c>
      <c r="C86" s="14">
        <v>1410.72</v>
      </c>
      <c r="D86" s="14">
        <v>871.01</v>
      </c>
      <c r="E86" s="14">
        <v>873.37</v>
      </c>
      <c r="F86" s="18">
        <v>1170.1600000000001</v>
      </c>
    </row>
    <row r="87" spans="1:6" ht="17.399999999999999" x14ac:dyDescent="0.3">
      <c r="A87" s="21">
        <v>86</v>
      </c>
      <c r="B87" s="11" t="s">
        <v>402</v>
      </c>
      <c r="C87" s="14">
        <v>1402.38</v>
      </c>
      <c r="D87" s="14">
        <v>855.15</v>
      </c>
      <c r="E87" s="14">
        <v>860.42</v>
      </c>
      <c r="F87" s="18">
        <v>1164.3699999999999</v>
      </c>
    </row>
    <row r="88" spans="1:6" ht="17.399999999999999" x14ac:dyDescent="0.3">
      <c r="A88" s="21">
        <v>87</v>
      </c>
      <c r="B88" s="11" t="s">
        <v>403</v>
      </c>
      <c r="C88" s="14">
        <v>1455.96</v>
      </c>
      <c r="D88" s="14">
        <v>869.04</v>
      </c>
      <c r="E88" s="14">
        <v>876.5</v>
      </c>
      <c r="F88" s="18">
        <v>1185.8499999999999</v>
      </c>
    </row>
    <row r="89" spans="1:6" ht="17.399999999999999" x14ac:dyDescent="0.3">
      <c r="A89" s="21">
        <v>88</v>
      </c>
      <c r="B89" s="11" t="s">
        <v>404</v>
      </c>
      <c r="C89" s="14">
        <v>1505.16</v>
      </c>
      <c r="D89" s="14">
        <v>887.8</v>
      </c>
      <c r="E89" s="14">
        <v>897.6</v>
      </c>
      <c r="F89" s="18">
        <v>1215.32</v>
      </c>
    </row>
    <row r="90" spans="1:6" ht="17.399999999999999" x14ac:dyDescent="0.3">
      <c r="A90" s="21">
        <v>89</v>
      </c>
      <c r="B90" s="11" t="s">
        <v>405</v>
      </c>
      <c r="C90" s="14">
        <v>1537.64</v>
      </c>
      <c r="D90" s="14">
        <v>903.04</v>
      </c>
      <c r="E90" s="14">
        <v>911.79</v>
      </c>
      <c r="F90" s="18">
        <v>1238.5</v>
      </c>
    </row>
    <row r="91" spans="1:6" ht="17.399999999999999" x14ac:dyDescent="0.3">
      <c r="A91" s="21">
        <v>90</v>
      </c>
      <c r="B91" s="11" t="s">
        <v>406</v>
      </c>
      <c r="C91" s="14">
        <v>1550.93</v>
      </c>
      <c r="D91" s="14">
        <v>910.16</v>
      </c>
      <c r="E91" s="14">
        <v>917.76</v>
      </c>
      <c r="F91" s="18">
        <v>1248.58</v>
      </c>
    </row>
    <row r="92" spans="1:6" ht="17.399999999999999" x14ac:dyDescent="0.3">
      <c r="A92" s="21">
        <v>91</v>
      </c>
      <c r="B92" s="11" t="s">
        <v>407</v>
      </c>
      <c r="C92" s="14">
        <v>1550.9</v>
      </c>
      <c r="D92" s="14">
        <v>915.9</v>
      </c>
      <c r="E92" s="14">
        <v>925.25</v>
      </c>
      <c r="F92" s="18">
        <v>1256.43</v>
      </c>
    </row>
    <row r="93" spans="1:6" ht="17.399999999999999" x14ac:dyDescent="0.3">
      <c r="A93" s="21">
        <v>92</v>
      </c>
      <c r="B93" s="11" t="s">
        <v>408</v>
      </c>
      <c r="C93" s="14">
        <v>1548.49</v>
      </c>
      <c r="D93" s="14">
        <v>924.91</v>
      </c>
      <c r="E93" s="14">
        <v>933.97</v>
      </c>
      <c r="F93" s="18">
        <v>1289.47</v>
      </c>
    </row>
    <row r="94" spans="1:6" ht="17.399999999999999" x14ac:dyDescent="0.3">
      <c r="A94" s="21">
        <v>93</v>
      </c>
      <c r="B94" s="11" t="s">
        <v>409</v>
      </c>
      <c r="C94" s="14">
        <v>1539.37</v>
      </c>
      <c r="D94" s="14">
        <v>931.12</v>
      </c>
      <c r="E94" s="14">
        <v>937.24</v>
      </c>
      <c r="F94" s="18">
        <v>1294.71</v>
      </c>
    </row>
    <row r="95" spans="1:6" ht="17.399999999999999" x14ac:dyDescent="0.3">
      <c r="A95" s="21">
        <v>94</v>
      </c>
      <c r="B95" s="11" t="s">
        <v>410</v>
      </c>
      <c r="C95" s="14">
        <v>1557.41</v>
      </c>
      <c r="D95" s="14">
        <v>965.02</v>
      </c>
      <c r="E95" s="14">
        <v>974.58</v>
      </c>
      <c r="F95" s="18">
        <v>1340.49</v>
      </c>
    </row>
    <row r="96" spans="1:6" ht="17.399999999999999" x14ac:dyDescent="0.3">
      <c r="A96" s="21">
        <v>95</v>
      </c>
      <c r="B96" s="11" t="s">
        <v>411</v>
      </c>
      <c r="C96" s="14">
        <v>1606.23</v>
      </c>
      <c r="D96" s="14">
        <v>1048.3499999999999</v>
      </c>
      <c r="E96" s="14">
        <v>1055.96</v>
      </c>
      <c r="F96" s="18">
        <v>1404.45</v>
      </c>
    </row>
    <row r="97" spans="1:6" ht="17.399999999999999" x14ac:dyDescent="0.3">
      <c r="A97" s="21">
        <v>96</v>
      </c>
      <c r="B97" s="11" t="s">
        <v>412</v>
      </c>
      <c r="C97" s="14">
        <v>1632.54</v>
      </c>
      <c r="D97" s="14">
        <v>1094.1300000000001</v>
      </c>
      <c r="E97" s="14">
        <v>1093.3399999999999</v>
      </c>
      <c r="F97" s="18">
        <v>1435.46</v>
      </c>
    </row>
    <row r="98" spans="1:6" ht="17.399999999999999" x14ac:dyDescent="0.3">
      <c r="A98" s="21">
        <v>97</v>
      </c>
      <c r="B98" s="11" t="s">
        <v>413</v>
      </c>
      <c r="C98" s="14">
        <v>1652.25</v>
      </c>
      <c r="D98" s="14">
        <v>1012.13</v>
      </c>
      <c r="E98" s="14">
        <v>1004.48</v>
      </c>
      <c r="F98" s="18">
        <v>1456.37</v>
      </c>
    </row>
    <row r="99" spans="1:6" ht="17.399999999999999" x14ac:dyDescent="0.3">
      <c r="A99" s="21">
        <v>98</v>
      </c>
      <c r="B99" s="11" t="s">
        <v>414</v>
      </c>
      <c r="C99" s="14">
        <v>1653.94</v>
      </c>
      <c r="D99" s="14">
        <v>984.18</v>
      </c>
      <c r="E99" s="14">
        <v>980.44</v>
      </c>
      <c r="F99" s="18">
        <v>1456.43</v>
      </c>
    </row>
    <row r="100" spans="1:6" ht="17.399999999999999" x14ac:dyDescent="0.3">
      <c r="A100" s="21">
        <v>99</v>
      </c>
      <c r="B100" s="11" t="s">
        <v>415</v>
      </c>
      <c r="C100" s="14">
        <v>1670.25</v>
      </c>
      <c r="D100" s="14">
        <v>1048.74</v>
      </c>
      <c r="E100" s="14">
        <v>1049.82</v>
      </c>
      <c r="F100" s="18">
        <v>1503.91</v>
      </c>
    </row>
    <row r="101" spans="1:6" ht="17.399999999999999" x14ac:dyDescent="0.3">
      <c r="A101" s="21">
        <v>100</v>
      </c>
      <c r="B101" s="11" t="s">
        <v>416</v>
      </c>
      <c r="C101" s="14">
        <v>1698.31</v>
      </c>
      <c r="D101" s="14">
        <v>1190.04</v>
      </c>
      <c r="E101" s="14">
        <v>1194.0899999999999</v>
      </c>
      <c r="F101" s="18">
        <v>1611.13</v>
      </c>
    </row>
    <row r="102" spans="1:6" ht="17.399999999999999" x14ac:dyDescent="0.3">
      <c r="A102" s="21">
        <v>101</v>
      </c>
      <c r="B102" s="11" t="s">
        <v>417</v>
      </c>
      <c r="C102" s="14">
        <v>1803.35</v>
      </c>
      <c r="D102" s="14">
        <v>1352.46</v>
      </c>
      <c r="E102" s="14">
        <v>1355.25</v>
      </c>
      <c r="F102" s="18">
        <v>1768.06</v>
      </c>
    </row>
    <row r="103" spans="1:6" ht="17.399999999999999" x14ac:dyDescent="0.3">
      <c r="A103" s="21">
        <v>102</v>
      </c>
      <c r="B103" s="11" t="s">
        <v>418</v>
      </c>
      <c r="C103" s="14">
        <v>1906.8</v>
      </c>
      <c r="D103" s="14">
        <v>1515.85</v>
      </c>
      <c r="E103" s="14">
        <v>1516.29</v>
      </c>
      <c r="F103" s="18">
        <v>1910.28</v>
      </c>
    </row>
    <row r="104" spans="1:6" ht="17.399999999999999" x14ac:dyDescent="0.3">
      <c r="A104" s="21">
        <v>103</v>
      </c>
      <c r="B104" s="11" t="s">
        <v>419</v>
      </c>
      <c r="C104" s="14">
        <v>1922.59</v>
      </c>
      <c r="D104" s="14">
        <v>1538.51</v>
      </c>
      <c r="E104" s="14">
        <v>1543.29</v>
      </c>
      <c r="F104" s="18">
        <v>1919.23</v>
      </c>
    </row>
    <row r="105" spans="1:6" ht="17.399999999999999" x14ac:dyDescent="0.3">
      <c r="A105" s="21">
        <v>104</v>
      </c>
      <c r="B105" s="11" t="s">
        <v>420</v>
      </c>
      <c r="C105" s="14">
        <v>1785.08</v>
      </c>
      <c r="D105" s="14">
        <v>1437.43</v>
      </c>
      <c r="E105" s="14">
        <v>1437.21</v>
      </c>
      <c r="F105" s="18">
        <v>1766.31</v>
      </c>
    </row>
    <row r="106" spans="1:6" ht="17.399999999999999" x14ac:dyDescent="0.3">
      <c r="A106" s="21">
        <v>105</v>
      </c>
      <c r="B106" s="11" t="s">
        <v>421</v>
      </c>
      <c r="C106" s="14">
        <v>1716.24</v>
      </c>
      <c r="D106" s="14">
        <v>1349.01</v>
      </c>
      <c r="E106" s="14">
        <v>1354.03</v>
      </c>
      <c r="F106" s="18">
        <v>1663.89</v>
      </c>
    </row>
    <row r="107" spans="1:6" ht="17.399999999999999" x14ac:dyDescent="0.3">
      <c r="A107" s="21">
        <v>106</v>
      </c>
      <c r="B107" s="11" t="s">
        <v>422</v>
      </c>
      <c r="C107" s="14">
        <v>1687.38</v>
      </c>
      <c r="D107" s="14">
        <v>1281.3</v>
      </c>
      <c r="E107" s="14">
        <v>1288.46</v>
      </c>
      <c r="F107" s="18">
        <v>1601.5</v>
      </c>
    </row>
    <row r="108" spans="1:6" ht="17.399999999999999" x14ac:dyDescent="0.3">
      <c r="A108" s="21">
        <v>107</v>
      </c>
      <c r="B108" s="11" t="s">
        <v>423</v>
      </c>
      <c r="C108" s="14">
        <v>1513.86</v>
      </c>
      <c r="D108" s="14">
        <v>1133.1500000000001</v>
      </c>
      <c r="E108" s="14">
        <v>1128.6300000000001</v>
      </c>
      <c r="F108" s="18">
        <v>1416.43</v>
      </c>
    </row>
    <row r="109" spans="1:6" ht="17.399999999999999" x14ac:dyDescent="0.3">
      <c r="A109" s="21">
        <v>108</v>
      </c>
      <c r="B109" s="11" t="s">
        <v>424</v>
      </c>
      <c r="C109" s="14">
        <v>1328.5</v>
      </c>
      <c r="D109" s="14">
        <v>986.69</v>
      </c>
      <c r="E109" s="14">
        <v>979.91</v>
      </c>
      <c r="F109" s="18">
        <v>1303.1199999999999</v>
      </c>
    </row>
    <row r="110" spans="1:6" ht="17.399999999999999" x14ac:dyDescent="0.3">
      <c r="A110" s="21">
        <v>109</v>
      </c>
      <c r="B110" s="11" t="s">
        <v>425</v>
      </c>
      <c r="C110" s="14">
        <v>1351.87</v>
      </c>
      <c r="D110" s="14">
        <v>916.59</v>
      </c>
      <c r="E110" s="14">
        <v>912.1</v>
      </c>
      <c r="F110" s="18">
        <v>1304.8900000000001</v>
      </c>
    </row>
    <row r="111" spans="1:6" ht="17.399999999999999" x14ac:dyDescent="0.3">
      <c r="A111" s="21">
        <v>110</v>
      </c>
      <c r="B111" s="11" t="s">
        <v>426</v>
      </c>
      <c r="C111" s="14">
        <v>1486.33</v>
      </c>
      <c r="D111" s="14">
        <v>930.08</v>
      </c>
      <c r="E111" s="14">
        <v>925.48</v>
      </c>
      <c r="F111" s="18">
        <v>1322.07</v>
      </c>
    </row>
    <row r="112" spans="1:6" ht="17.399999999999999" x14ac:dyDescent="0.3">
      <c r="A112" s="21">
        <v>111</v>
      </c>
      <c r="B112" s="11" t="s">
        <v>427</v>
      </c>
      <c r="C112" s="14">
        <v>1530.48</v>
      </c>
      <c r="D112" s="14">
        <v>933.57</v>
      </c>
      <c r="E112" s="14">
        <v>928</v>
      </c>
      <c r="F112" s="18">
        <v>1303.8499999999999</v>
      </c>
    </row>
    <row r="113" spans="1:6" ht="17.399999999999999" x14ac:dyDescent="0.3">
      <c r="A113" s="21">
        <v>112</v>
      </c>
      <c r="B113" s="11" t="s">
        <v>428</v>
      </c>
      <c r="C113" s="14">
        <v>1551.46</v>
      </c>
      <c r="D113" s="14">
        <v>930.65</v>
      </c>
      <c r="E113" s="14">
        <v>926.97</v>
      </c>
      <c r="F113" s="18">
        <v>1330.09</v>
      </c>
    </row>
    <row r="114" spans="1:6" ht="17.399999999999999" x14ac:dyDescent="0.3">
      <c r="A114" s="21">
        <v>113</v>
      </c>
      <c r="B114" s="11" t="s">
        <v>429</v>
      </c>
      <c r="C114" s="14">
        <v>1542.68</v>
      </c>
      <c r="D114" s="14">
        <v>916.34</v>
      </c>
      <c r="E114" s="14">
        <v>920.85</v>
      </c>
      <c r="F114" s="18">
        <v>1321.43</v>
      </c>
    </row>
    <row r="115" spans="1:6" ht="17.399999999999999" x14ac:dyDescent="0.3">
      <c r="A115" s="21">
        <v>114</v>
      </c>
      <c r="B115" s="11" t="s">
        <v>430</v>
      </c>
      <c r="C115" s="14">
        <v>1607.34</v>
      </c>
      <c r="D115" s="14">
        <v>950.63</v>
      </c>
      <c r="E115" s="14">
        <v>959.45</v>
      </c>
      <c r="F115" s="18">
        <v>1389.39</v>
      </c>
    </row>
    <row r="116" spans="1:6" ht="17.399999999999999" x14ac:dyDescent="0.3">
      <c r="A116" s="21">
        <v>115</v>
      </c>
      <c r="B116" s="11" t="s">
        <v>431</v>
      </c>
      <c r="C116" s="14">
        <v>1638.75</v>
      </c>
      <c r="D116" s="14">
        <v>987.8</v>
      </c>
      <c r="E116" s="14">
        <v>992.05</v>
      </c>
      <c r="F116" s="18">
        <v>1428.01</v>
      </c>
    </row>
    <row r="117" spans="1:6" ht="17.399999999999999" x14ac:dyDescent="0.3">
      <c r="A117" s="21">
        <v>116</v>
      </c>
      <c r="B117" s="11" t="s">
        <v>432</v>
      </c>
      <c r="C117" s="14">
        <v>1670.68</v>
      </c>
      <c r="D117" s="14">
        <v>998.27</v>
      </c>
      <c r="E117" s="14">
        <v>1003.77</v>
      </c>
      <c r="F117" s="18">
        <v>1447.93</v>
      </c>
    </row>
    <row r="118" spans="1:6" ht="17.399999999999999" x14ac:dyDescent="0.3">
      <c r="A118" s="21">
        <v>117</v>
      </c>
      <c r="B118" s="11" t="s">
        <v>433</v>
      </c>
      <c r="C118" s="14">
        <v>1680.97</v>
      </c>
      <c r="D118" s="14">
        <v>1003.59</v>
      </c>
      <c r="E118" s="14">
        <v>1004.79</v>
      </c>
      <c r="F118" s="18">
        <v>1452.68</v>
      </c>
    </row>
    <row r="119" spans="1:6" ht="17.399999999999999" x14ac:dyDescent="0.3">
      <c r="A119" s="21">
        <v>118</v>
      </c>
      <c r="B119" s="11" t="s">
        <v>434</v>
      </c>
      <c r="C119" s="14">
        <v>1627.49</v>
      </c>
      <c r="D119" s="14">
        <v>982.65</v>
      </c>
      <c r="E119" s="14">
        <v>983.43</v>
      </c>
      <c r="F119" s="18">
        <v>1409.16</v>
      </c>
    </row>
    <row r="120" spans="1:6" ht="17.399999999999999" x14ac:dyDescent="0.3">
      <c r="A120" s="21">
        <v>119</v>
      </c>
      <c r="B120" s="11" t="s">
        <v>435</v>
      </c>
      <c r="C120" s="14">
        <v>1655.28</v>
      </c>
      <c r="D120" s="14">
        <v>1027.2</v>
      </c>
      <c r="E120" s="14">
        <v>1015.25</v>
      </c>
      <c r="F120" s="18">
        <v>1451.89</v>
      </c>
    </row>
    <row r="121" spans="1:6" ht="17.399999999999999" x14ac:dyDescent="0.3">
      <c r="A121" s="21">
        <v>120</v>
      </c>
      <c r="B121" s="11" t="s">
        <v>436</v>
      </c>
      <c r="C121" s="14">
        <v>1646.45</v>
      </c>
      <c r="D121" s="14">
        <v>1024.19</v>
      </c>
      <c r="E121" s="14">
        <v>1009.05</v>
      </c>
      <c r="F121" s="18">
        <v>1441.25</v>
      </c>
    </row>
    <row r="122" spans="1:6" ht="17.399999999999999" x14ac:dyDescent="0.3">
      <c r="A122" s="21">
        <v>121</v>
      </c>
      <c r="B122" s="11" t="s">
        <v>437</v>
      </c>
      <c r="C122" s="14">
        <v>1661.15</v>
      </c>
      <c r="D122" s="14">
        <v>1040.18</v>
      </c>
      <c r="E122" s="14">
        <v>1025.68</v>
      </c>
      <c r="F122" s="18">
        <v>1449.66</v>
      </c>
    </row>
    <row r="123" spans="1:6" ht="17.399999999999999" x14ac:dyDescent="0.3">
      <c r="A123" s="21">
        <v>122</v>
      </c>
      <c r="B123" s="11" t="s">
        <v>438</v>
      </c>
      <c r="C123" s="14">
        <v>1663.6</v>
      </c>
      <c r="D123" s="14">
        <v>1031.98</v>
      </c>
      <c r="E123" s="14">
        <v>1018.16</v>
      </c>
      <c r="F123" s="18">
        <v>1442.87</v>
      </c>
    </row>
    <row r="124" spans="1:6" ht="17.399999999999999" x14ac:dyDescent="0.3">
      <c r="A124" s="21">
        <v>123</v>
      </c>
      <c r="B124" s="11" t="s">
        <v>439</v>
      </c>
      <c r="C124" s="14">
        <v>1691.23</v>
      </c>
      <c r="D124" s="14">
        <v>1041.74</v>
      </c>
      <c r="E124" s="14">
        <v>1030.1199999999999</v>
      </c>
      <c r="F124" s="18">
        <v>1469.17</v>
      </c>
    </row>
    <row r="125" spans="1:6" ht="17.399999999999999" x14ac:dyDescent="0.3">
      <c r="A125" s="21">
        <v>124</v>
      </c>
      <c r="B125" s="11" t="s">
        <v>440</v>
      </c>
      <c r="C125" s="14">
        <v>1724.53</v>
      </c>
      <c r="D125" s="14">
        <v>1061.6400000000001</v>
      </c>
      <c r="E125" s="14">
        <v>1055.95</v>
      </c>
      <c r="F125" s="18">
        <v>1507.15</v>
      </c>
    </row>
    <row r="126" spans="1:6" ht="17.399999999999999" x14ac:dyDescent="0.3">
      <c r="A126" s="21">
        <v>125</v>
      </c>
      <c r="B126" s="11" t="s">
        <v>441</v>
      </c>
      <c r="C126" s="14">
        <v>1732.36</v>
      </c>
      <c r="D126" s="14">
        <v>1074.5899999999999</v>
      </c>
      <c r="E126" s="14">
        <v>1072.93</v>
      </c>
      <c r="F126" s="18">
        <v>1521.99</v>
      </c>
    </row>
    <row r="127" spans="1:6" ht="17.399999999999999" x14ac:dyDescent="0.3">
      <c r="A127" s="21">
        <v>126</v>
      </c>
      <c r="B127" s="11" t="s">
        <v>442</v>
      </c>
      <c r="C127" s="14">
        <v>1714.87</v>
      </c>
      <c r="D127" s="14">
        <v>1070.03</v>
      </c>
      <c r="E127" s="14">
        <v>1069.05</v>
      </c>
      <c r="F127" s="18">
        <v>1508.69</v>
      </c>
    </row>
    <row r="128" spans="1:6" ht="17.399999999999999" x14ac:dyDescent="0.3">
      <c r="A128" s="21">
        <v>127</v>
      </c>
      <c r="B128" s="11" t="s">
        <v>443</v>
      </c>
      <c r="C128" s="14">
        <v>1722.36</v>
      </c>
      <c r="D128" s="14">
        <v>1077.3900000000001</v>
      </c>
      <c r="E128" s="14">
        <v>1076.1099999999999</v>
      </c>
      <c r="F128" s="18">
        <v>1518.18</v>
      </c>
    </row>
    <row r="129" spans="1:6" ht="17.399999999999999" x14ac:dyDescent="0.3">
      <c r="A129" s="21">
        <v>128</v>
      </c>
      <c r="B129" s="11" t="s">
        <v>444</v>
      </c>
      <c r="C129" s="14">
        <v>1715.79</v>
      </c>
      <c r="D129" s="14">
        <v>1075.71</v>
      </c>
      <c r="E129" s="14">
        <v>1075.3</v>
      </c>
      <c r="F129" s="18">
        <v>1512.86</v>
      </c>
    </row>
    <row r="130" spans="1:6" ht="17.399999999999999" x14ac:dyDescent="0.3">
      <c r="A130" s="21">
        <v>129</v>
      </c>
      <c r="B130" s="11" t="s">
        <v>445</v>
      </c>
      <c r="C130" s="14">
        <v>1700.31</v>
      </c>
      <c r="D130" s="14">
        <v>1069.73</v>
      </c>
      <c r="E130" s="14">
        <v>1071.3499999999999</v>
      </c>
      <c r="F130" s="18">
        <v>1499.16</v>
      </c>
    </row>
    <row r="131" spans="1:6" ht="17.399999999999999" x14ac:dyDescent="0.3">
      <c r="A131" s="21">
        <v>130</v>
      </c>
      <c r="B131" s="11" t="s">
        <v>446</v>
      </c>
      <c r="C131" s="14">
        <v>1699.57</v>
      </c>
      <c r="D131" s="14">
        <v>1073.47</v>
      </c>
      <c r="E131" s="14">
        <v>1074.76</v>
      </c>
      <c r="F131" s="18">
        <v>1499.97</v>
      </c>
    </row>
    <row r="132" spans="1:6" ht="17.399999999999999" x14ac:dyDescent="0.3">
      <c r="A132" s="21">
        <v>131</v>
      </c>
      <c r="B132" s="11" t="s">
        <v>447</v>
      </c>
      <c r="C132" s="14">
        <v>1716.22</v>
      </c>
      <c r="D132" s="14">
        <v>1093.23</v>
      </c>
      <c r="E132" s="14">
        <v>1090.67</v>
      </c>
      <c r="F132" s="18">
        <v>1518.01</v>
      </c>
    </row>
    <row r="133" spans="1:6" ht="17.399999999999999" x14ac:dyDescent="0.3">
      <c r="A133" s="21">
        <v>132</v>
      </c>
      <c r="B133" s="11" t="s">
        <v>448</v>
      </c>
      <c r="C133" s="14">
        <v>1771.07</v>
      </c>
      <c r="D133" s="14">
        <v>1144.18</v>
      </c>
      <c r="E133" s="14">
        <v>1135.44</v>
      </c>
      <c r="F133" s="18">
        <v>1570.14</v>
      </c>
    </row>
    <row r="134" spans="1:6" ht="17.399999999999999" x14ac:dyDescent="0.3">
      <c r="A134" s="21">
        <v>133</v>
      </c>
      <c r="B134" s="11" t="s">
        <v>449</v>
      </c>
      <c r="C134" s="14">
        <v>1825.35</v>
      </c>
      <c r="D134" s="14">
        <v>1196.03</v>
      </c>
      <c r="E134" s="14">
        <v>1183.8</v>
      </c>
      <c r="F134" s="18">
        <v>1621.73</v>
      </c>
    </row>
    <row r="135" spans="1:6" ht="17.399999999999999" x14ac:dyDescent="0.3">
      <c r="A135" s="21">
        <v>134</v>
      </c>
      <c r="B135" s="11" t="s">
        <v>450</v>
      </c>
      <c r="C135" s="14">
        <v>1850.03</v>
      </c>
      <c r="D135" s="14">
        <v>1225.76</v>
      </c>
      <c r="E135" s="14">
        <v>1214.1400000000001</v>
      </c>
      <c r="F135" s="18">
        <v>1651.65</v>
      </c>
    </row>
    <row r="136" spans="1:6" ht="17.399999999999999" x14ac:dyDescent="0.3">
      <c r="A136" s="21">
        <v>135</v>
      </c>
      <c r="B136" s="11" t="s">
        <v>451</v>
      </c>
      <c r="C136" s="14">
        <v>1939</v>
      </c>
      <c r="D136" s="14">
        <v>1302.79</v>
      </c>
      <c r="E136" s="14">
        <v>1296.24</v>
      </c>
      <c r="F136" s="18">
        <v>1755.92</v>
      </c>
    </row>
    <row r="137" spans="1:6" ht="17.399999999999999" x14ac:dyDescent="0.3">
      <c r="A137" s="21">
        <v>136</v>
      </c>
      <c r="B137" s="11" t="s">
        <v>452</v>
      </c>
      <c r="C137" s="14">
        <v>1951.21</v>
      </c>
      <c r="D137" s="14">
        <v>1353.03</v>
      </c>
      <c r="E137" s="14">
        <v>1357.52</v>
      </c>
      <c r="F137" s="18">
        <v>1792.75</v>
      </c>
    </row>
    <row r="138" spans="1:6" ht="17.399999999999999" x14ac:dyDescent="0.3">
      <c r="A138" s="21">
        <v>137</v>
      </c>
      <c r="B138" s="11" t="s">
        <v>453</v>
      </c>
      <c r="C138" s="14">
        <v>1938.45</v>
      </c>
      <c r="D138" s="14">
        <v>1362.42</v>
      </c>
      <c r="E138" s="14">
        <v>1369.63</v>
      </c>
      <c r="F138" s="18">
        <v>1772.88</v>
      </c>
    </row>
    <row r="139" spans="1:6" ht="17.399999999999999" x14ac:dyDescent="0.3">
      <c r="A139" s="21">
        <v>138</v>
      </c>
      <c r="B139" s="11" t="s">
        <v>454</v>
      </c>
      <c r="C139" s="14">
        <v>1915.35</v>
      </c>
      <c r="D139" s="14">
        <v>1351.85</v>
      </c>
      <c r="E139" s="14">
        <v>1357</v>
      </c>
      <c r="F139" s="18">
        <v>1736.25</v>
      </c>
    </row>
    <row r="140" spans="1:6" ht="17.399999999999999" x14ac:dyDescent="0.3">
      <c r="A140" s="21">
        <v>139</v>
      </c>
      <c r="B140" s="11" t="s">
        <v>455</v>
      </c>
      <c r="C140" s="14">
        <v>1934.65</v>
      </c>
      <c r="D140" s="14">
        <v>1351.12</v>
      </c>
      <c r="E140" s="14" t="s">
        <v>144</v>
      </c>
      <c r="F140" s="18">
        <v>1754.36</v>
      </c>
    </row>
    <row r="141" spans="1:6" ht="17.399999999999999" x14ac:dyDescent="0.3">
      <c r="A141" s="21">
        <v>140</v>
      </c>
      <c r="B141" s="11" t="s">
        <v>456</v>
      </c>
      <c r="C141" s="14">
        <v>1945.16</v>
      </c>
      <c r="D141" s="14">
        <v>1348.39</v>
      </c>
      <c r="E141" s="14" t="s">
        <v>144</v>
      </c>
      <c r="F141" s="18">
        <v>1757.89</v>
      </c>
    </row>
    <row r="142" spans="1:6" ht="17.399999999999999" x14ac:dyDescent="0.3">
      <c r="A142" s="21">
        <v>141</v>
      </c>
      <c r="B142" s="11" t="s">
        <v>457</v>
      </c>
      <c r="C142" s="14">
        <v>1944.4</v>
      </c>
      <c r="D142" s="14">
        <v>1339.58</v>
      </c>
      <c r="E142" s="14" t="s">
        <v>144</v>
      </c>
      <c r="F142" s="18">
        <v>1746.28</v>
      </c>
    </row>
    <row r="143" spans="1:6" ht="17.399999999999999" x14ac:dyDescent="0.3">
      <c r="A143" s="21">
        <v>142</v>
      </c>
      <c r="B143" s="11" t="s">
        <v>458</v>
      </c>
      <c r="C143" s="14">
        <v>1978.34</v>
      </c>
      <c r="D143" s="14">
        <v>1351.59</v>
      </c>
      <c r="E143" s="14" t="s">
        <v>144</v>
      </c>
      <c r="F143" s="18">
        <v>1772.47</v>
      </c>
    </row>
    <row r="144" spans="1:6" ht="17.399999999999999" x14ac:dyDescent="0.3">
      <c r="A144" s="21">
        <v>143</v>
      </c>
      <c r="B144" s="11" t="s">
        <v>459</v>
      </c>
      <c r="C144" s="14">
        <v>1981.02</v>
      </c>
      <c r="D144" s="14">
        <v>1365.43</v>
      </c>
      <c r="E144" s="14" t="s">
        <v>144</v>
      </c>
      <c r="F144" s="18">
        <v>1788.03</v>
      </c>
    </row>
    <row r="145" spans="1:6" ht="17.399999999999999" x14ac:dyDescent="0.3">
      <c r="A145" s="21">
        <v>144</v>
      </c>
      <c r="B145" s="11" t="s">
        <v>460</v>
      </c>
      <c r="C145" s="14">
        <v>1943</v>
      </c>
      <c r="D145" s="14">
        <v>1371.75</v>
      </c>
      <c r="E145" s="14" t="s">
        <v>144</v>
      </c>
      <c r="F145" s="18">
        <v>1792.34</v>
      </c>
    </row>
    <row r="146" spans="1:6" ht="17.399999999999999" x14ac:dyDescent="0.3">
      <c r="A146" s="21">
        <v>145</v>
      </c>
      <c r="B146" s="11" t="s">
        <v>461</v>
      </c>
      <c r="C146" s="14">
        <v>1955.08</v>
      </c>
      <c r="D146" s="14">
        <v>1378.07</v>
      </c>
      <c r="E146" s="14" t="s">
        <v>144</v>
      </c>
      <c r="F146" s="18">
        <v>1805.14</v>
      </c>
    </row>
    <row r="147" spans="1:6" ht="17.399999999999999" x14ac:dyDescent="0.3">
      <c r="A147" s="21">
        <v>146</v>
      </c>
      <c r="B147" s="11" t="s">
        <v>462</v>
      </c>
      <c r="C147" s="14">
        <v>1986.54</v>
      </c>
      <c r="D147" s="14">
        <v>1391.03</v>
      </c>
      <c r="E147" s="14" t="s">
        <v>144</v>
      </c>
      <c r="F147" s="18">
        <v>1828.8</v>
      </c>
    </row>
    <row r="148" spans="1:6" ht="17.399999999999999" x14ac:dyDescent="0.3">
      <c r="A148" s="21">
        <v>147</v>
      </c>
      <c r="B148" s="11" t="s">
        <v>463</v>
      </c>
      <c r="C148" s="14">
        <v>2029.95</v>
      </c>
      <c r="D148" s="14">
        <v>1409.77</v>
      </c>
      <c r="E148" s="14" t="s">
        <v>144</v>
      </c>
      <c r="F148" s="18">
        <v>1853.55</v>
      </c>
    </row>
    <row r="149" spans="1:6" ht="17.399999999999999" x14ac:dyDescent="0.3">
      <c r="A149" s="21">
        <v>148</v>
      </c>
      <c r="B149" s="11" t="s">
        <v>464</v>
      </c>
      <c r="C149" s="14">
        <v>2058.6799999999998</v>
      </c>
      <c r="D149" s="14">
        <v>1420.28</v>
      </c>
      <c r="E149" s="14" t="s">
        <v>144</v>
      </c>
      <c r="F149" s="18">
        <v>1865.56</v>
      </c>
    </row>
    <row r="150" spans="1:6" ht="17.399999999999999" x14ac:dyDescent="0.3">
      <c r="A150" s="21">
        <v>149</v>
      </c>
      <c r="B150" s="11" t="s">
        <v>465</v>
      </c>
      <c r="C150" s="14">
        <v>2035.76</v>
      </c>
      <c r="D150" s="14">
        <v>1411.04</v>
      </c>
      <c r="E150" s="14" t="s">
        <v>144</v>
      </c>
      <c r="F150" s="18">
        <v>1839.61</v>
      </c>
    </row>
    <row r="151" spans="1:6" ht="17.399999999999999" x14ac:dyDescent="0.3">
      <c r="A151" s="21">
        <v>150</v>
      </c>
      <c r="B151" s="11" t="s">
        <v>466</v>
      </c>
      <c r="C151" s="14">
        <v>1968.78</v>
      </c>
      <c r="D151" s="14">
        <v>1387.09</v>
      </c>
      <c r="E151" s="14" t="s">
        <v>144</v>
      </c>
      <c r="F151" s="18">
        <v>1777.7</v>
      </c>
    </row>
    <row r="152" spans="1:6" ht="17.399999999999999" x14ac:dyDescent="0.3">
      <c r="A152" s="21">
        <v>151</v>
      </c>
      <c r="B152" s="11" t="s">
        <v>467</v>
      </c>
      <c r="C152" s="14">
        <v>1901.38</v>
      </c>
      <c r="D152" s="14">
        <v>1360.8</v>
      </c>
      <c r="E152" s="14" t="s">
        <v>144</v>
      </c>
      <c r="F152" s="18">
        <v>1726.59</v>
      </c>
    </row>
    <row r="153" spans="1:6" ht="17.399999999999999" x14ac:dyDescent="0.3">
      <c r="A153" s="21">
        <v>152</v>
      </c>
      <c r="B153" s="11" t="s">
        <v>468</v>
      </c>
      <c r="C153" s="14">
        <v>1971.31</v>
      </c>
      <c r="D153" s="14">
        <v>1376.69</v>
      </c>
      <c r="E153" s="14" t="s">
        <v>144</v>
      </c>
      <c r="F153" s="18">
        <v>1784.78</v>
      </c>
    </row>
    <row r="154" spans="1:6" ht="17.399999999999999" x14ac:dyDescent="0.3">
      <c r="A154" s="21">
        <v>153</v>
      </c>
      <c r="B154" s="11" t="s">
        <v>469</v>
      </c>
      <c r="C154" s="14">
        <v>2024.45</v>
      </c>
      <c r="D154" s="14">
        <v>1407.41</v>
      </c>
      <c r="E154" s="14" t="s">
        <v>144</v>
      </c>
      <c r="F154" s="18">
        <v>1836.55</v>
      </c>
    </row>
    <row r="155" spans="1:6" ht="17.399999999999999" x14ac:dyDescent="0.3">
      <c r="A155" s="21">
        <v>154</v>
      </c>
      <c r="B155" s="11" t="s">
        <v>470</v>
      </c>
      <c r="C155" s="14">
        <v>2005.73</v>
      </c>
      <c r="D155" s="14">
        <v>1408.63</v>
      </c>
      <c r="E155" s="14" t="s">
        <v>144</v>
      </c>
      <c r="F155" s="18">
        <v>1820.8</v>
      </c>
    </row>
    <row r="156" spans="1:6" ht="17.399999999999999" x14ac:dyDescent="0.3">
      <c r="A156" s="21">
        <v>155</v>
      </c>
      <c r="B156" s="11" t="s">
        <v>471</v>
      </c>
      <c r="C156" s="14">
        <v>1955.99</v>
      </c>
      <c r="D156" s="14">
        <v>1393.19</v>
      </c>
      <c r="E156" s="14" t="s">
        <v>144</v>
      </c>
      <c r="F156" s="18">
        <v>1777.65</v>
      </c>
    </row>
    <row r="157" spans="1:6" ht="17.399999999999999" x14ac:dyDescent="0.3">
      <c r="A157" s="21">
        <v>156</v>
      </c>
      <c r="B157" s="11" t="s">
        <v>472</v>
      </c>
      <c r="C157" s="14">
        <v>1935.58</v>
      </c>
      <c r="D157" s="14">
        <v>1380.79</v>
      </c>
      <c r="E157" s="14" t="s">
        <v>144</v>
      </c>
      <c r="F157" s="18">
        <v>1759.92</v>
      </c>
    </row>
    <row r="158" spans="1:6" ht="17.399999999999999" x14ac:dyDescent="0.3">
      <c r="A158" s="21">
        <v>157</v>
      </c>
      <c r="B158" s="11" t="s">
        <v>473</v>
      </c>
      <c r="C158" s="14">
        <v>1924.55</v>
      </c>
      <c r="D158" s="14">
        <v>1373.84</v>
      </c>
      <c r="E158" s="14" t="s">
        <v>144</v>
      </c>
      <c r="F158" s="18">
        <v>1749.59</v>
      </c>
    </row>
    <row r="159" spans="1:6" ht="17.399999999999999" x14ac:dyDescent="0.3">
      <c r="A159" s="21">
        <v>158</v>
      </c>
      <c r="B159" s="11" t="s">
        <v>474</v>
      </c>
      <c r="C159" s="14">
        <v>1952.49</v>
      </c>
      <c r="D159" s="14">
        <v>1386.17</v>
      </c>
      <c r="E159" s="14" t="s">
        <v>144</v>
      </c>
      <c r="F159" s="18">
        <v>1766.73</v>
      </c>
    </row>
    <row r="160" spans="1:6" ht="17.399999999999999" x14ac:dyDescent="0.3">
      <c r="A160" s="21">
        <v>159</v>
      </c>
      <c r="B160" s="11" t="s">
        <v>475</v>
      </c>
      <c r="C160" s="14">
        <v>1986.49</v>
      </c>
      <c r="D160" s="14">
        <v>1399.99</v>
      </c>
      <c r="E160" s="14" t="s">
        <v>144</v>
      </c>
      <c r="F160" s="18">
        <v>1785.96</v>
      </c>
    </row>
    <row r="161" spans="1:6" ht="17.399999999999999" x14ac:dyDescent="0.3">
      <c r="A161" s="21">
        <v>160</v>
      </c>
      <c r="B161" s="11" t="s">
        <v>476</v>
      </c>
      <c r="C161" s="14">
        <v>1949.39</v>
      </c>
      <c r="D161" s="14">
        <v>1383.34</v>
      </c>
      <c r="E161" s="14" t="s">
        <v>144</v>
      </c>
      <c r="F161" s="18">
        <v>1745.21</v>
      </c>
    </row>
    <row r="162" spans="1:6" ht="17.399999999999999" x14ac:dyDescent="0.3">
      <c r="A162" s="21">
        <v>161</v>
      </c>
      <c r="B162" s="11" t="s">
        <v>477</v>
      </c>
      <c r="C162" s="14">
        <v>1899.89</v>
      </c>
      <c r="D162" s="14">
        <v>1356.16</v>
      </c>
      <c r="E162" s="14" t="s">
        <v>144</v>
      </c>
      <c r="F162" s="18">
        <v>1699.44</v>
      </c>
    </row>
    <row r="163" spans="1:6" ht="17.399999999999999" x14ac:dyDescent="0.3">
      <c r="A163" s="21">
        <v>162</v>
      </c>
      <c r="B163" s="11" t="s">
        <v>478</v>
      </c>
      <c r="C163" s="14">
        <v>1901.97</v>
      </c>
      <c r="D163" s="14">
        <v>1350.95</v>
      </c>
      <c r="E163" s="14" t="s">
        <v>144</v>
      </c>
      <c r="F163" s="18">
        <v>1701.02</v>
      </c>
    </row>
    <row r="164" spans="1:6" ht="17.399999999999999" x14ac:dyDescent="0.3">
      <c r="A164" s="21">
        <v>163</v>
      </c>
      <c r="B164" s="11" t="s">
        <v>479</v>
      </c>
      <c r="C164" s="14">
        <v>1933.09</v>
      </c>
      <c r="D164" s="14">
        <v>1356.93</v>
      </c>
      <c r="E164" s="14" t="s">
        <v>144</v>
      </c>
      <c r="F164" s="18">
        <v>1729.69</v>
      </c>
    </row>
    <row r="165" spans="1:6" ht="17.399999999999999" x14ac:dyDescent="0.3">
      <c r="A165" s="21">
        <v>164</v>
      </c>
      <c r="B165" s="11" t="s">
        <v>480</v>
      </c>
      <c r="C165" s="14">
        <v>1947.65</v>
      </c>
      <c r="D165" s="14">
        <v>1359.29</v>
      </c>
      <c r="E165" s="14" t="s">
        <v>144</v>
      </c>
      <c r="F165" s="18">
        <v>1743.62</v>
      </c>
    </row>
    <row r="166" spans="1:6" ht="17.399999999999999" x14ac:dyDescent="0.3">
      <c r="A166" s="21">
        <v>165</v>
      </c>
      <c r="B166" s="11" t="s">
        <v>481</v>
      </c>
      <c r="C166" s="14">
        <v>1934.56</v>
      </c>
      <c r="D166" s="14">
        <v>1359.26</v>
      </c>
      <c r="E166" s="14" t="s">
        <v>144</v>
      </c>
      <c r="F166" s="18">
        <v>1734.29</v>
      </c>
    </row>
    <row r="167" spans="1:6" ht="17.399999999999999" x14ac:dyDescent="0.3">
      <c r="A167" s="21">
        <v>166</v>
      </c>
      <c r="B167" s="11" t="s">
        <v>482</v>
      </c>
      <c r="C167" s="14">
        <v>1903.16</v>
      </c>
      <c r="D167" s="14">
        <v>1353.13</v>
      </c>
      <c r="E167" s="14" t="s">
        <v>144</v>
      </c>
      <c r="F167" s="18">
        <v>1708.68</v>
      </c>
    </row>
    <row r="168" spans="1:6" ht="17.399999999999999" x14ac:dyDescent="0.3">
      <c r="A168" s="21">
        <v>167</v>
      </c>
      <c r="B168" s="11" t="s">
        <v>483</v>
      </c>
      <c r="C168" s="14">
        <v>1879.99</v>
      </c>
      <c r="D168" s="14">
        <v>1350.13</v>
      </c>
      <c r="E168" s="14" t="s">
        <v>144</v>
      </c>
      <c r="F168" s="18">
        <v>1692.86</v>
      </c>
    </row>
    <row r="169" spans="1:6" ht="17.399999999999999" x14ac:dyDescent="0.3">
      <c r="A169" s="21">
        <v>168</v>
      </c>
      <c r="B169" s="11" t="s">
        <v>484</v>
      </c>
      <c r="C169" s="14">
        <v>1881.14</v>
      </c>
      <c r="D169" s="14">
        <v>1352.15</v>
      </c>
      <c r="E169" s="14" t="s">
        <v>144</v>
      </c>
      <c r="F169" s="18">
        <v>1699.13</v>
      </c>
    </row>
    <row r="170" spans="1:6" ht="17.399999999999999" x14ac:dyDescent="0.3">
      <c r="A170" s="21">
        <v>169</v>
      </c>
      <c r="B170" s="11" t="s">
        <v>485</v>
      </c>
      <c r="C170" s="14">
        <v>1886.35</v>
      </c>
      <c r="D170" s="14">
        <v>1352.66</v>
      </c>
      <c r="E170" s="14" t="s">
        <v>144</v>
      </c>
      <c r="F170" s="18">
        <v>1705.09</v>
      </c>
    </row>
    <row r="171" spans="1:6" ht="17.399999999999999" x14ac:dyDescent="0.3">
      <c r="A171" s="21">
        <v>170</v>
      </c>
      <c r="B171" s="11" t="s">
        <v>486</v>
      </c>
      <c r="C171" s="14">
        <v>1880.72</v>
      </c>
      <c r="D171" s="14">
        <v>1349.25</v>
      </c>
      <c r="E171" s="14" t="s">
        <v>144</v>
      </c>
      <c r="F171" s="18">
        <v>1698.49</v>
      </c>
    </row>
    <row r="172" spans="1:6" ht="17.399999999999999" x14ac:dyDescent="0.3">
      <c r="A172" s="21">
        <v>171</v>
      </c>
      <c r="B172" s="11" t="s">
        <v>487</v>
      </c>
      <c r="C172" s="14">
        <v>1880.81</v>
      </c>
      <c r="D172" s="14">
        <v>1345.04</v>
      </c>
      <c r="E172" s="14" t="s">
        <v>144</v>
      </c>
      <c r="F172" s="18">
        <v>1696.03</v>
      </c>
    </row>
    <row r="173" spans="1:6" ht="17.399999999999999" x14ac:dyDescent="0.3">
      <c r="A173" s="21">
        <v>172</v>
      </c>
      <c r="B173" s="11" t="s">
        <v>488</v>
      </c>
      <c r="C173" s="14">
        <v>1875.88</v>
      </c>
      <c r="D173" s="14">
        <v>1334.95</v>
      </c>
      <c r="E173" s="14" t="s">
        <v>144</v>
      </c>
      <c r="F173" s="18">
        <v>1688.93</v>
      </c>
    </row>
    <row r="174" spans="1:6" ht="17.399999999999999" x14ac:dyDescent="0.3">
      <c r="A174" s="21">
        <v>173</v>
      </c>
      <c r="B174" s="11" t="s">
        <v>489</v>
      </c>
      <c r="C174" s="14">
        <v>1869.49</v>
      </c>
      <c r="D174" s="14">
        <v>1327.66</v>
      </c>
      <c r="E174" s="14" t="s">
        <v>144</v>
      </c>
      <c r="F174" s="18">
        <v>1680.9</v>
      </c>
    </row>
    <row r="175" spans="1:6" ht="17.399999999999999" x14ac:dyDescent="0.3">
      <c r="A175" s="21">
        <v>174</v>
      </c>
      <c r="B175" s="11" t="s">
        <v>490</v>
      </c>
      <c r="C175" s="14">
        <v>1861.28</v>
      </c>
      <c r="D175" s="14">
        <v>1321.56</v>
      </c>
      <c r="E175" s="14" t="s">
        <v>144</v>
      </c>
      <c r="F175" s="18">
        <v>1670.23</v>
      </c>
    </row>
    <row r="176" spans="1:6" ht="17.399999999999999" x14ac:dyDescent="0.3">
      <c r="A176" s="21">
        <v>175</v>
      </c>
      <c r="B176" s="11" t="s">
        <v>491</v>
      </c>
      <c r="C176" s="14">
        <v>1856.59</v>
      </c>
      <c r="D176" s="14">
        <v>1316.23</v>
      </c>
      <c r="E176" s="14" t="s">
        <v>144</v>
      </c>
      <c r="F176" s="18">
        <v>1661.47</v>
      </c>
    </row>
    <row r="177" spans="1:6" ht="17.399999999999999" x14ac:dyDescent="0.3">
      <c r="A177" s="21">
        <v>176</v>
      </c>
      <c r="B177" s="11" t="s">
        <v>492</v>
      </c>
      <c r="C177" s="14">
        <v>1842.01</v>
      </c>
      <c r="D177" s="14">
        <v>1307.17</v>
      </c>
      <c r="E177" s="14" t="s">
        <v>144</v>
      </c>
      <c r="F177" s="18">
        <v>1644.45</v>
      </c>
    </row>
    <row r="178" spans="1:6" ht="17.399999999999999" x14ac:dyDescent="0.3">
      <c r="A178" s="21">
        <v>177</v>
      </c>
      <c r="B178" s="11" t="s">
        <v>493</v>
      </c>
      <c r="C178" s="14">
        <v>1814.2</v>
      </c>
      <c r="D178" s="14">
        <v>1289.1199999999999</v>
      </c>
      <c r="E178" s="14" t="s">
        <v>144</v>
      </c>
      <c r="F178" s="18">
        <v>1618.07</v>
      </c>
    </row>
    <row r="179" spans="1:6" ht="17.399999999999999" x14ac:dyDescent="0.3">
      <c r="A179" s="21">
        <v>178</v>
      </c>
      <c r="B179" s="11" t="s">
        <v>494</v>
      </c>
      <c r="C179" s="14">
        <v>1781.07</v>
      </c>
      <c r="D179" s="14">
        <v>1268.6400000000001</v>
      </c>
      <c r="E179" s="14" t="s">
        <v>144</v>
      </c>
      <c r="F179" s="18">
        <v>1584.95</v>
      </c>
    </row>
    <row r="180" spans="1:6" ht="17.399999999999999" x14ac:dyDescent="0.3">
      <c r="A180" s="21">
        <v>179</v>
      </c>
      <c r="B180" s="11" t="s">
        <v>495</v>
      </c>
      <c r="C180" s="14">
        <v>1730.16</v>
      </c>
      <c r="D180" s="14">
        <v>1227.02</v>
      </c>
      <c r="E180" s="14" t="s">
        <v>144</v>
      </c>
      <c r="F180" s="18">
        <v>1534.25</v>
      </c>
    </row>
    <row r="181" spans="1:6" ht="17.399999999999999" x14ac:dyDescent="0.3">
      <c r="A181" s="21">
        <v>180</v>
      </c>
      <c r="B181" s="11" t="s">
        <v>496</v>
      </c>
      <c r="C181" s="14">
        <v>1652.23</v>
      </c>
      <c r="D181" s="14">
        <v>1162.73</v>
      </c>
      <c r="E181" s="14" t="s">
        <v>144</v>
      </c>
      <c r="F181" s="18">
        <v>1461.04</v>
      </c>
    </row>
    <row r="182" spans="1:6" ht="17.399999999999999" x14ac:dyDescent="0.3">
      <c r="A182" s="21">
        <v>181</v>
      </c>
      <c r="B182" s="11" t="s">
        <v>497</v>
      </c>
      <c r="C182" s="14">
        <v>1504.82</v>
      </c>
      <c r="D182" s="14">
        <v>1039.71</v>
      </c>
      <c r="E182" s="14" t="s">
        <v>144</v>
      </c>
      <c r="F182" s="18">
        <v>1330.47</v>
      </c>
    </row>
    <row r="183" spans="1:6" ht="17.399999999999999" x14ac:dyDescent="0.3">
      <c r="A183" s="21">
        <v>182</v>
      </c>
      <c r="B183" s="11" t="s">
        <v>498</v>
      </c>
      <c r="C183" s="14">
        <v>1439.09</v>
      </c>
      <c r="D183" s="14">
        <v>966.83</v>
      </c>
      <c r="E183" s="14" t="s">
        <v>144</v>
      </c>
      <c r="F183" s="18">
        <v>1277.1199999999999</v>
      </c>
    </row>
    <row r="184" spans="1:6" ht="17.399999999999999" x14ac:dyDescent="0.3">
      <c r="A184" s="21">
        <v>183</v>
      </c>
      <c r="B184" s="11" t="s">
        <v>499</v>
      </c>
      <c r="C184" s="14">
        <v>1507.7</v>
      </c>
      <c r="D184" s="14">
        <v>983.17</v>
      </c>
      <c r="E184" s="14" t="s">
        <v>144</v>
      </c>
      <c r="F184" s="18">
        <v>1326.82</v>
      </c>
    </row>
    <row r="185" spans="1:6" ht="17.399999999999999" x14ac:dyDescent="0.3">
      <c r="A185" s="21">
        <v>184</v>
      </c>
      <c r="B185" s="11" t="s">
        <v>500</v>
      </c>
      <c r="C185" s="14">
        <v>1507.44</v>
      </c>
      <c r="D185" s="14">
        <v>970.68</v>
      </c>
      <c r="E185" s="14" t="s">
        <v>144</v>
      </c>
      <c r="F185" s="18">
        <v>1320.18</v>
      </c>
    </row>
    <row r="186" spans="1:6" ht="17.399999999999999" x14ac:dyDescent="0.3">
      <c r="A186" s="21">
        <v>185</v>
      </c>
      <c r="B186" s="11" t="s">
        <v>501</v>
      </c>
      <c r="C186" s="14">
        <v>1542.2</v>
      </c>
      <c r="D186" s="14">
        <v>967.66</v>
      </c>
      <c r="E186" s="14" t="s">
        <v>144</v>
      </c>
      <c r="F186" s="18">
        <v>1343.53</v>
      </c>
    </row>
    <row r="187" spans="1:6" ht="17.399999999999999" x14ac:dyDescent="0.3">
      <c r="A187" s="21">
        <v>186</v>
      </c>
      <c r="B187" s="11" t="s">
        <v>502</v>
      </c>
      <c r="C187" s="14">
        <v>1580.03</v>
      </c>
      <c r="D187" s="14">
        <v>971.34</v>
      </c>
      <c r="E187" s="14" t="s">
        <v>144</v>
      </c>
      <c r="F187" s="18">
        <v>1368.8</v>
      </c>
    </row>
    <row r="188" spans="1:6" ht="17.399999999999999" x14ac:dyDescent="0.3">
      <c r="A188" s="21">
        <v>187</v>
      </c>
      <c r="B188" s="11" t="s">
        <v>503</v>
      </c>
      <c r="C188" s="14">
        <v>1576.02</v>
      </c>
      <c r="D188" s="14">
        <v>967.9</v>
      </c>
      <c r="E188" s="14" t="s">
        <v>144</v>
      </c>
      <c r="F188" s="18">
        <v>1354.65</v>
      </c>
    </row>
    <row r="189" spans="1:6" ht="17.399999999999999" x14ac:dyDescent="0.3">
      <c r="A189" s="21">
        <v>188</v>
      </c>
      <c r="B189" s="11" t="s">
        <v>504</v>
      </c>
      <c r="C189" s="14">
        <v>1544.49</v>
      </c>
      <c r="D189" s="14">
        <v>946.48</v>
      </c>
      <c r="E189" s="14" t="s">
        <v>144</v>
      </c>
      <c r="F189" s="18">
        <v>1307.77</v>
      </c>
    </row>
    <row r="190" spans="1:6" ht="17.399999999999999" x14ac:dyDescent="0.3">
      <c r="A190" s="21">
        <v>189</v>
      </c>
      <c r="B190" s="11" t="s">
        <v>505</v>
      </c>
      <c r="C190" s="14">
        <v>1511.5</v>
      </c>
      <c r="D190" s="14">
        <v>915.45</v>
      </c>
      <c r="E190" s="14" t="s">
        <v>144</v>
      </c>
      <c r="F190" s="18">
        <v>1263.79</v>
      </c>
    </row>
    <row r="191" spans="1:6" ht="17.399999999999999" x14ac:dyDescent="0.3">
      <c r="A191" s="21">
        <v>190</v>
      </c>
      <c r="B191" s="11" t="s">
        <v>506</v>
      </c>
      <c r="C191" s="14">
        <v>1498.67</v>
      </c>
      <c r="D191" s="14">
        <v>902.71</v>
      </c>
      <c r="E191" s="14" t="s">
        <v>144</v>
      </c>
      <c r="F191" s="18">
        <v>1251.92</v>
      </c>
    </row>
    <row r="192" spans="1:6" ht="17.399999999999999" x14ac:dyDescent="0.3">
      <c r="A192" s="21">
        <v>191</v>
      </c>
      <c r="B192" s="11" t="s">
        <v>507</v>
      </c>
      <c r="C192" s="14">
        <v>1473.58</v>
      </c>
      <c r="D192" s="14">
        <v>890.94</v>
      </c>
      <c r="E192" s="14" t="s">
        <v>144</v>
      </c>
      <c r="F192" s="18">
        <v>1234.95</v>
      </c>
    </row>
    <row r="193" spans="1:6" ht="17.399999999999999" x14ac:dyDescent="0.3">
      <c r="A193" s="21">
        <v>192</v>
      </c>
      <c r="B193" s="11" t="s">
        <v>508</v>
      </c>
      <c r="C193" s="14">
        <v>1432.92</v>
      </c>
      <c r="D193" s="14">
        <v>859.57</v>
      </c>
      <c r="E193" s="14" t="s">
        <v>144</v>
      </c>
      <c r="F193" s="18">
        <v>1211.03</v>
      </c>
    </row>
    <row r="194" spans="1:6" ht="17.399999999999999" x14ac:dyDescent="0.3">
      <c r="A194" s="21">
        <v>193</v>
      </c>
      <c r="B194" s="11" t="s">
        <v>509</v>
      </c>
      <c r="C194" s="14">
        <v>1385.25</v>
      </c>
      <c r="D194" s="14">
        <v>807.92</v>
      </c>
      <c r="E194" s="14" t="s">
        <v>144</v>
      </c>
      <c r="F194" s="18">
        <v>1157.33</v>
      </c>
    </row>
    <row r="195" spans="1:6" ht="17.399999999999999" x14ac:dyDescent="0.3">
      <c r="A195" s="21">
        <v>194</v>
      </c>
      <c r="B195" s="11" t="s">
        <v>510</v>
      </c>
      <c r="C195" s="14">
        <v>1351.65</v>
      </c>
      <c r="D195" s="14">
        <v>764.2</v>
      </c>
      <c r="E195" s="14" t="s">
        <v>144</v>
      </c>
      <c r="F195" s="18">
        <v>1101.1199999999999</v>
      </c>
    </row>
    <row r="196" spans="1:6" ht="17.399999999999999" x14ac:dyDescent="0.3">
      <c r="A196" s="21">
        <v>195</v>
      </c>
      <c r="B196" s="11" t="s">
        <v>511</v>
      </c>
      <c r="C196" s="14">
        <v>1350.13</v>
      </c>
      <c r="D196" s="14">
        <v>755.88</v>
      </c>
      <c r="E196" s="14" t="s">
        <v>144</v>
      </c>
      <c r="F196" s="18">
        <v>1103.1500000000001</v>
      </c>
    </row>
    <row r="197" spans="1:6" ht="17.399999999999999" x14ac:dyDescent="0.3">
      <c r="A197" s="21">
        <v>196</v>
      </c>
      <c r="B197" s="11" t="s">
        <v>512</v>
      </c>
      <c r="C197" s="14">
        <v>1361.74</v>
      </c>
      <c r="D197" s="14">
        <v>759.42</v>
      </c>
      <c r="E197" s="14" t="s">
        <v>144</v>
      </c>
      <c r="F197" s="18">
        <v>1121.3599999999999</v>
      </c>
    </row>
    <row r="198" spans="1:6" ht="17.399999999999999" x14ac:dyDescent="0.3">
      <c r="A198" s="21">
        <v>197</v>
      </c>
      <c r="B198" s="11" t="s">
        <v>513</v>
      </c>
      <c r="C198" s="14">
        <v>1388.74</v>
      </c>
      <c r="D198" s="14">
        <v>764.28</v>
      </c>
      <c r="E198" s="14" t="s">
        <v>144</v>
      </c>
      <c r="F198" s="18">
        <v>1157.9100000000001</v>
      </c>
    </row>
    <row r="199" spans="1:6" ht="17.399999999999999" x14ac:dyDescent="0.3">
      <c r="A199" s="21">
        <v>198</v>
      </c>
      <c r="B199" s="11" t="s">
        <v>514</v>
      </c>
      <c r="C199" s="14">
        <v>1437.57</v>
      </c>
      <c r="D199" s="14">
        <v>787.89</v>
      </c>
      <c r="E199" s="14" t="s">
        <v>144</v>
      </c>
      <c r="F199" s="18">
        <v>1225.25</v>
      </c>
    </row>
    <row r="200" spans="1:6" ht="17.399999999999999" x14ac:dyDescent="0.3">
      <c r="A200" s="21">
        <v>199</v>
      </c>
      <c r="B200" s="11" t="s">
        <v>515</v>
      </c>
      <c r="C200" s="14">
        <v>1437.15</v>
      </c>
      <c r="D200" s="14">
        <v>792.45</v>
      </c>
      <c r="E200" s="14" t="s">
        <v>144</v>
      </c>
      <c r="F200" s="18">
        <v>1228.3699999999999</v>
      </c>
    </row>
    <row r="201" spans="1:6" ht="17.399999999999999" x14ac:dyDescent="0.3">
      <c r="A201" s="21">
        <v>200</v>
      </c>
      <c r="B201" s="11" t="s">
        <v>516</v>
      </c>
      <c r="C201" s="14">
        <v>1411.69</v>
      </c>
      <c r="D201" s="14">
        <v>787.84</v>
      </c>
      <c r="E201" s="14" t="s">
        <v>144</v>
      </c>
      <c r="F201" s="18">
        <v>1207.22</v>
      </c>
    </row>
    <row r="202" spans="1:6" ht="17.399999999999999" x14ac:dyDescent="0.3">
      <c r="A202" s="21">
        <v>201</v>
      </c>
      <c r="B202" s="11" t="s">
        <v>517</v>
      </c>
      <c r="C202" s="14">
        <v>1408.2</v>
      </c>
      <c r="D202" s="14">
        <v>784.28</v>
      </c>
      <c r="E202" s="14" t="s">
        <v>144</v>
      </c>
      <c r="F202" s="18">
        <v>1203.04</v>
      </c>
    </row>
    <row r="203" spans="1:6" ht="17.399999999999999" x14ac:dyDescent="0.3">
      <c r="A203" s="21">
        <v>202</v>
      </c>
      <c r="B203" s="11" t="s">
        <v>518</v>
      </c>
      <c r="C203" s="14">
        <v>1416.6</v>
      </c>
      <c r="D203" s="14">
        <v>789.5</v>
      </c>
      <c r="E203" s="14" t="s">
        <v>144</v>
      </c>
      <c r="F203" s="18">
        <v>1211.1400000000001</v>
      </c>
    </row>
    <row r="204" spans="1:6" ht="17.399999999999999" x14ac:dyDescent="0.3">
      <c r="A204" s="21">
        <v>203</v>
      </c>
      <c r="B204" s="11" t="s">
        <v>519</v>
      </c>
      <c r="C204" s="14">
        <v>1426.95</v>
      </c>
      <c r="D204" s="14">
        <v>800.15</v>
      </c>
      <c r="E204" s="14" t="s">
        <v>144</v>
      </c>
      <c r="F204" s="18">
        <v>1222.73</v>
      </c>
    </row>
    <row r="205" spans="1:6" ht="17.399999999999999" x14ac:dyDescent="0.3">
      <c r="A205" s="21">
        <v>204</v>
      </c>
      <c r="B205" s="11" t="s">
        <v>520</v>
      </c>
      <c r="C205" s="14">
        <v>1454.61</v>
      </c>
      <c r="D205" s="14">
        <v>818.93</v>
      </c>
      <c r="E205" s="14" t="s">
        <v>144</v>
      </c>
      <c r="F205" s="18">
        <v>1249.6500000000001</v>
      </c>
    </row>
    <row r="206" spans="1:6" ht="17.399999999999999" x14ac:dyDescent="0.3">
      <c r="A206" s="21">
        <v>205</v>
      </c>
      <c r="B206" s="11" t="s">
        <v>521</v>
      </c>
      <c r="C206" s="14">
        <v>1507.88</v>
      </c>
      <c r="D206" s="14">
        <v>857.54</v>
      </c>
      <c r="E206" s="14" t="s">
        <v>144</v>
      </c>
      <c r="F206" s="18">
        <v>1300.18</v>
      </c>
    </row>
    <row r="207" spans="1:6" ht="17.399999999999999" x14ac:dyDescent="0.3">
      <c r="A207" s="21">
        <v>206</v>
      </c>
      <c r="B207" s="11" t="s">
        <v>522</v>
      </c>
      <c r="C207" s="14">
        <v>1516.65</v>
      </c>
      <c r="D207" s="14">
        <v>864.61</v>
      </c>
      <c r="E207" s="14" t="s">
        <v>144</v>
      </c>
      <c r="F207" s="18">
        <v>1307.5</v>
      </c>
    </row>
    <row r="208" spans="1:6" ht="17.399999999999999" x14ac:dyDescent="0.3">
      <c r="A208" s="21">
        <v>207</v>
      </c>
      <c r="B208" s="11" t="s">
        <v>523</v>
      </c>
      <c r="C208" s="14">
        <v>1506.81</v>
      </c>
      <c r="D208" s="14">
        <v>861.77</v>
      </c>
      <c r="E208" s="14" t="s">
        <v>144</v>
      </c>
      <c r="F208" s="18">
        <v>1297.28</v>
      </c>
    </row>
    <row r="209" spans="1:6" ht="17.399999999999999" x14ac:dyDescent="0.3">
      <c r="A209" s="21">
        <v>208</v>
      </c>
      <c r="B209" s="11" t="s">
        <v>524</v>
      </c>
      <c r="C209" s="14">
        <v>1487.54</v>
      </c>
      <c r="D209" s="14">
        <v>853.28</v>
      </c>
      <c r="E209" s="14" t="s">
        <v>144</v>
      </c>
      <c r="F209" s="18">
        <v>1277.8399999999999</v>
      </c>
    </row>
    <row r="210" spans="1:6" ht="17.399999999999999" x14ac:dyDescent="0.3">
      <c r="A210" s="21">
        <v>209</v>
      </c>
      <c r="B210" s="11" t="s">
        <v>525</v>
      </c>
      <c r="C210" s="14">
        <v>1481.18</v>
      </c>
      <c r="D210" s="14">
        <v>846.89</v>
      </c>
      <c r="E210" s="14" t="s">
        <v>144</v>
      </c>
      <c r="F210" s="18">
        <v>1271.3900000000001</v>
      </c>
    </row>
    <row r="211" spans="1:6" ht="17.399999999999999" x14ac:dyDescent="0.3">
      <c r="A211" s="21">
        <v>210</v>
      </c>
      <c r="B211" s="11" t="s">
        <v>526</v>
      </c>
      <c r="C211" s="14">
        <v>1461.57</v>
      </c>
      <c r="D211" s="14">
        <v>840.43</v>
      </c>
      <c r="E211" s="14" t="s">
        <v>144</v>
      </c>
      <c r="F211" s="18">
        <v>1251.47</v>
      </c>
    </row>
    <row r="212" spans="1:6" ht="17.399999999999999" x14ac:dyDescent="0.3">
      <c r="A212" s="21">
        <v>211</v>
      </c>
      <c r="B212" s="11" t="s">
        <v>527</v>
      </c>
      <c r="C212" s="14">
        <v>1438.62</v>
      </c>
      <c r="D212" s="14">
        <v>831.33</v>
      </c>
      <c r="E212" s="14" t="s">
        <v>144</v>
      </c>
      <c r="F212" s="18">
        <v>1229.81</v>
      </c>
    </row>
    <row r="213" spans="1:6" ht="17.399999999999999" x14ac:dyDescent="0.3">
      <c r="A213" s="21">
        <v>212</v>
      </c>
      <c r="B213" s="11" t="s">
        <v>528</v>
      </c>
      <c r="C213" s="14">
        <v>1451.82</v>
      </c>
      <c r="D213" s="14">
        <v>832.12</v>
      </c>
      <c r="E213" s="14" t="s">
        <v>144</v>
      </c>
      <c r="F213" s="18">
        <v>1244.8699999999999</v>
      </c>
    </row>
    <row r="214" spans="1:6" ht="17.399999999999999" x14ac:dyDescent="0.3">
      <c r="A214" s="21">
        <v>213</v>
      </c>
      <c r="B214" s="11" t="s">
        <v>529</v>
      </c>
      <c r="C214" s="14">
        <v>1479.66</v>
      </c>
      <c r="D214" s="14">
        <v>837.99</v>
      </c>
      <c r="E214" s="14" t="s">
        <v>144</v>
      </c>
      <c r="F214" s="18">
        <v>1271.01</v>
      </c>
    </row>
    <row r="215" spans="1:6" ht="17.399999999999999" x14ac:dyDescent="0.3">
      <c r="A215" s="21">
        <v>214</v>
      </c>
      <c r="B215" s="11" t="s">
        <v>530</v>
      </c>
      <c r="C215" s="14">
        <v>1504.49</v>
      </c>
      <c r="D215" s="14">
        <v>848.05</v>
      </c>
      <c r="E215" s="14" t="s">
        <v>144</v>
      </c>
      <c r="F215" s="18">
        <v>1295.6099999999999</v>
      </c>
    </row>
    <row r="216" spans="1:6" ht="17.399999999999999" x14ac:dyDescent="0.3">
      <c r="A216" s="21">
        <v>215</v>
      </c>
      <c r="B216" s="11" t="s">
        <v>531</v>
      </c>
      <c r="C216" s="14">
        <v>1521.11</v>
      </c>
      <c r="D216" s="14">
        <v>863.58</v>
      </c>
      <c r="E216" s="14" t="s">
        <v>144</v>
      </c>
      <c r="F216" s="18">
        <v>1313.02</v>
      </c>
    </row>
    <row r="217" spans="1:6" ht="17.399999999999999" x14ac:dyDescent="0.3">
      <c r="A217" s="21">
        <v>216</v>
      </c>
      <c r="B217" s="11" t="s">
        <v>532</v>
      </c>
      <c r="C217" s="14">
        <v>1540.27</v>
      </c>
      <c r="D217" s="14">
        <v>884.35</v>
      </c>
      <c r="E217" s="14" t="s">
        <v>144</v>
      </c>
      <c r="F217" s="18">
        <v>1332.35</v>
      </c>
    </row>
    <row r="218" spans="1:6" ht="17.399999999999999" x14ac:dyDescent="0.3">
      <c r="A218" s="21">
        <v>217</v>
      </c>
      <c r="B218" s="11" t="s">
        <v>533</v>
      </c>
      <c r="C218" s="14">
        <v>1551.76</v>
      </c>
      <c r="D218" s="14">
        <v>896.48</v>
      </c>
      <c r="E218" s="14" t="s">
        <v>144</v>
      </c>
      <c r="F218" s="18">
        <v>1344.93</v>
      </c>
    </row>
    <row r="219" spans="1:6" ht="17.399999999999999" x14ac:dyDescent="0.3">
      <c r="A219" s="21">
        <v>218</v>
      </c>
      <c r="B219" s="11" t="s">
        <v>534</v>
      </c>
      <c r="C219" s="14">
        <v>1564.55</v>
      </c>
      <c r="D219" s="14">
        <v>909.49</v>
      </c>
      <c r="E219" s="14" t="s">
        <v>144</v>
      </c>
      <c r="F219" s="18">
        <v>1360.41</v>
      </c>
    </row>
    <row r="220" spans="1:6" ht="17.399999999999999" x14ac:dyDescent="0.3">
      <c r="A220" s="21">
        <v>219</v>
      </c>
      <c r="B220" s="11" t="s">
        <v>535</v>
      </c>
      <c r="C220" s="14">
        <v>1557.85</v>
      </c>
      <c r="D220" s="14">
        <v>908.93</v>
      </c>
      <c r="E220" s="14" t="s">
        <v>144</v>
      </c>
      <c r="F220" s="18">
        <v>1354.58</v>
      </c>
    </row>
    <row r="221" spans="1:6" ht="17.399999999999999" x14ac:dyDescent="0.3">
      <c r="A221" s="21">
        <v>220</v>
      </c>
      <c r="B221" s="11" t="s">
        <v>536</v>
      </c>
      <c r="C221" s="14">
        <v>1551.33</v>
      </c>
      <c r="D221" s="14">
        <v>906.95</v>
      </c>
      <c r="E221" s="14" t="s">
        <v>144</v>
      </c>
      <c r="F221" s="18">
        <v>1349.06</v>
      </c>
    </row>
    <row r="222" spans="1:6" ht="17.399999999999999" x14ac:dyDescent="0.3">
      <c r="A222" s="21">
        <v>221</v>
      </c>
      <c r="B222" s="11" t="s">
        <v>537</v>
      </c>
      <c r="C222" s="14">
        <v>1580.29</v>
      </c>
      <c r="D222" s="14">
        <v>918.85</v>
      </c>
      <c r="E222" s="14" t="s">
        <v>144</v>
      </c>
      <c r="F222" s="18">
        <v>1380.24</v>
      </c>
    </row>
    <row r="223" spans="1:6" ht="17.399999999999999" x14ac:dyDescent="0.3">
      <c r="A223" s="21">
        <v>222</v>
      </c>
      <c r="B223" s="11" t="s">
        <v>538</v>
      </c>
      <c r="C223" s="14">
        <v>1609.08</v>
      </c>
      <c r="D223" s="14">
        <v>938.83</v>
      </c>
      <c r="E223" s="14" t="s">
        <v>144</v>
      </c>
      <c r="F223" s="18">
        <v>1410.01</v>
      </c>
    </row>
    <row r="224" spans="1:6" ht="17.399999999999999" x14ac:dyDescent="0.3">
      <c r="A224" s="21">
        <v>223</v>
      </c>
      <c r="B224" s="11" t="s">
        <v>539</v>
      </c>
      <c r="C224" s="14">
        <v>1610.91</v>
      </c>
      <c r="D224" s="14">
        <v>942.17</v>
      </c>
      <c r="E224" s="14" t="s">
        <v>144</v>
      </c>
      <c r="F224" s="18">
        <v>1411.85</v>
      </c>
    </row>
    <row r="225" spans="1:6" ht="17.399999999999999" x14ac:dyDescent="0.3">
      <c r="A225" s="21">
        <v>224</v>
      </c>
      <c r="B225" s="11" t="s">
        <v>540</v>
      </c>
      <c r="C225" s="14">
        <v>1618.29</v>
      </c>
      <c r="D225" s="14">
        <v>946.57</v>
      </c>
      <c r="E225" s="14" t="s">
        <v>144</v>
      </c>
      <c r="F225" s="18">
        <v>1419.13</v>
      </c>
    </row>
    <row r="226" spans="1:6" ht="17.399999999999999" x14ac:dyDescent="0.3">
      <c r="A226" s="21">
        <v>225</v>
      </c>
      <c r="B226" s="11" t="s">
        <v>541</v>
      </c>
      <c r="C226" s="14">
        <v>1637.58</v>
      </c>
      <c r="D226" s="14">
        <v>959.88</v>
      </c>
      <c r="E226" s="14" t="s">
        <v>144</v>
      </c>
      <c r="F226" s="18">
        <v>1438.93</v>
      </c>
    </row>
    <row r="227" spans="1:6" ht="17.399999999999999" x14ac:dyDescent="0.3">
      <c r="A227" s="21">
        <v>226</v>
      </c>
      <c r="B227" s="11" t="s">
        <v>542</v>
      </c>
      <c r="C227" s="14">
        <v>1681.12</v>
      </c>
      <c r="D227" s="14">
        <v>997.3</v>
      </c>
      <c r="E227" s="14" t="s">
        <v>144</v>
      </c>
      <c r="F227" s="18">
        <v>1485.02</v>
      </c>
    </row>
    <row r="228" spans="1:6" ht="17.399999999999999" x14ac:dyDescent="0.3">
      <c r="A228" s="21">
        <v>227</v>
      </c>
      <c r="B228" s="11" t="s">
        <v>543</v>
      </c>
      <c r="C228" s="14">
        <v>1580.91</v>
      </c>
      <c r="D228" s="14">
        <v>1010.34</v>
      </c>
      <c r="E228" s="14" t="s">
        <v>144</v>
      </c>
      <c r="F228" s="18">
        <v>1424.66</v>
      </c>
    </row>
    <row r="229" spans="1:6" ht="17.399999999999999" x14ac:dyDescent="0.3">
      <c r="A229" s="21">
        <v>228</v>
      </c>
      <c r="B229" s="11" t="s">
        <v>544</v>
      </c>
      <c r="C229" s="14">
        <v>1433.13</v>
      </c>
      <c r="D229" s="14">
        <v>980.16</v>
      </c>
      <c r="E229" s="14" t="s">
        <v>144</v>
      </c>
      <c r="F229" s="18">
        <v>1324.11</v>
      </c>
    </row>
    <row r="230" spans="1:6" ht="17.399999999999999" x14ac:dyDescent="0.3">
      <c r="A230" s="21">
        <v>229</v>
      </c>
      <c r="B230" s="11" t="s">
        <v>545</v>
      </c>
      <c r="C230" s="14">
        <v>1351.19</v>
      </c>
      <c r="D230" s="14">
        <v>942.73</v>
      </c>
      <c r="E230" s="14" t="s">
        <v>144</v>
      </c>
      <c r="F230" s="18">
        <v>1249.4100000000001</v>
      </c>
    </row>
    <row r="231" spans="1:6" ht="17.399999999999999" x14ac:dyDescent="0.3">
      <c r="A231" s="21">
        <v>230</v>
      </c>
      <c r="B231" s="11" t="s">
        <v>546</v>
      </c>
      <c r="C231" s="14">
        <v>1343.77</v>
      </c>
      <c r="D231" s="14">
        <v>936.42</v>
      </c>
      <c r="E231" s="14" t="s">
        <v>144</v>
      </c>
      <c r="F231" s="18">
        <v>1242.9100000000001</v>
      </c>
    </row>
    <row r="232" spans="1:6" ht="17.399999999999999" x14ac:dyDescent="0.3">
      <c r="A232" s="21">
        <v>231</v>
      </c>
      <c r="B232" s="11" t="s">
        <v>547</v>
      </c>
      <c r="C232" s="14">
        <v>1369.52</v>
      </c>
      <c r="D232" s="14">
        <v>943.86</v>
      </c>
      <c r="E232" s="14" t="s">
        <v>144</v>
      </c>
      <c r="F232" s="18">
        <v>1269.1600000000001</v>
      </c>
    </row>
    <row r="233" spans="1:6" ht="17.399999999999999" x14ac:dyDescent="0.3">
      <c r="A233" s="21">
        <v>232</v>
      </c>
      <c r="B233" s="11" t="s">
        <v>548</v>
      </c>
      <c r="C233" s="14">
        <v>1424.39</v>
      </c>
      <c r="D233" s="14">
        <v>957.81</v>
      </c>
      <c r="E233" s="14" t="s">
        <v>144</v>
      </c>
      <c r="F233" s="18">
        <v>1316.42</v>
      </c>
    </row>
    <row r="234" spans="1:6" ht="17.399999999999999" x14ac:dyDescent="0.3">
      <c r="A234" s="21">
        <v>233</v>
      </c>
      <c r="B234" s="11" t="s">
        <v>549</v>
      </c>
      <c r="C234" s="14">
        <v>1517.22</v>
      </c>
      <c r="D234" s="14">
        <v>972.46</v>
      </c>
      <c r="E234" s="14" t="s">
        <v>144</v>
      </c>
      <c r="F234" s="18">
        <v>1385.31</v>
      </c>
    </row>
    <row r="235" spans="1:6" ht="17.399999999999999" x14ac:dyDescent="0.3">
      <c r="A235" s="21">
        <v>234</v>
      </c>
      <c r="B235" s="11" t="s">
        <v>550</v>
      </c>
      <c r="C235" s="14">
        <v>1517.54</v>
      </c>
      <c r="D235" s="14">
        <v>973.43</v>
      </c>
      <c r="E235" s="14" t="s">
        <v>144</v>
      </c>
      <c r="F235" s="18">
        <v>1379.77</v>
      </c>
    </row>
    <row r="236" spans="1:6" ht="17.399999999999999" x14ac:dyDescent="0.3">
      <c r="A236" s="21">
        <v>235</v>
      </c>
      <c r="B236" s="11" t="s">
        <v>551</v>
      </c>
      <c r="C236" s="14">
        <v>1491.5</v>
      </c>
      <c r="D236" s="14">
        <v>969.23</v>
      </c>
      <c r="E236" s="14" t="s">
        <v>144</v>
      </c>
      <c r="F236" s="18">
        <v>1352.84</v>
      </c>
    </row>
    <row r="237" spans="1:6" ht="17.399999999999999" x14ac:dyDescent="0.3">
      <c r="A237" s="21">
        <v>236</v>
      </c>
      <c r="B237" s="11" t="s">
        <v>552</v>
      </c>
      <c r="C237" s="14">
        <v>1493.72</v>
      </c>
      <c r="D237" s="14">
        <v>967.96</v>
      </c>
      <c r="E237" s="14" t="s">
        <v>144</v>
      </c>
      <c r="F237" s="18">
        <v>1351.92</v>
      </c>
    </row>
    <row r="238" spans="1:6" ht="17.399999999999999" x14ac:dyDescent="0.3">
      <c r="A238" s="21">
        <v>237</v>
      </c>
      <c r="B238" s="11" t="s">
        <v>553</v>
      </c>
      <c r="C238" s="14">
        <v>1529.27</v>
      </c>
      <c r="D238" s="14">
        <v>968.84</v>
      </c>
      <c r="E238" s="14" t="s">
        <v>144</v>
      </c>
      <c r="F238" s="18">
        <v>1379.84</v>
      </c>
    </row>
    <row r="239" spans="1:6" ht="17.399999999999999" x14ac:dyDescent="0.3">
      <c r="A239" s="21">
        <v>238</v>
      </c>
      <c r="B239" s="11" t="s">
        <v>554</v>
      </c>
      <c r="C239" s="14">
        <v>1540.47</v>
      </c>
      <c r="D239" s="14">
        <v>973.08</v>
      </c>
      <c r="E239" s="14" t="s">
        <v>144</v>
      </c>
      <c r="F239" s="18">
        <v>1387.73</v>
      </c>
    </row>
    <row r="240" spans="1:6" ht="17.399999999999999" x14ac:dyDescent="0.3">
      <c r="A240" s="21">
        <v>239</v>
      </c>
      <c r="B240" s="11" t="s">
        <v>555</v>
      </c>
      <c r="C240" s="14">
        <v>1535.65</v>
      </c>
      <c r="D240" s="14">
        <v>971.83</v>
      </c>
      <c r="E240" s="14" t="s">
        <v>144</v>
      </c>
      <c r="F240" s="18">
        <v>1380.51</v>
      </c>
    </row>
    <row r="241" spans="1:6" ht="17.399999999999999" x14ac:dyDescent="0.3">
      <c r="A241" s="21">
        <v>240</v>
      </c>
      <c r="B241" s="11" t="s">
        <v>556</v>
      </c>
      <c r="C241" s="14">
        <v>1548.47</v>
      </c>
      <c r="D241" s="14">
        <v>970.78</v>
      </c>
      <c r="E241" s="14" t="s">
        <v>144</v>
      </c>
      <c r="F241" s="18">
        <v>1385.42</v>
      </c>
    </row>
    <row r="242" spans="1:6" ht="17.399999999999999" x14ac:dyDescent="0.3">
      <c r="A242" s="21">
        <v>241</v>
      </c>
      <c r="B242" s="11" t="s">
        <v>557</v>
      </c>
      <c r="C242" s="14">
        <v>1568.44</v>
      </c>
      <c r="D242" s="14">
        <v>975.31</v>
      </c>
      <c r="E242" s="14" t="s">
        <v>144</v>
      </c>
      <c r="F242" s="18">
        <v>1398.4</v>
      </c>
    </row>
    <row r="243" spans="1:6" ht="17.399999999999999" x14ac:dyDescent="0.3">
      <c r="A243" s="21">
        <v>242</v>
      </c>
      <c r="B243" s="11" t="s">
        <v>558</v>
      </c>
      <c r="C243" s="14">
        <v>1545.29</v>
      </c>
      <c r="D243" s="14">
        <v>967.82</v>
      </c>
      <c r="E243" s="14" t="s">
        <v>144</v>
      </c>
      <c r="F243" s="18">
        <v>1369.85</v>
      </c>
    </row>
    <row r="244" spans="1:6" ht="17.399999999999999" x14ac:dyDescent="0.3">
      <c r="A244" s="21">
        <v>243</v>
      </c>
      <c r="B244" s="11" t="s">
        <v>559</v>
      </c>
      <c r="C244" s="14">
        <v>1469.06</v>
      </c>
      <c r="D244" s="14">
        <v>933.1</v>
      </c>
      <c r="E244" s="14" t="s">
        <v>144</v>
      </c>
      <c r="F244" s="18">
        <v>1280.77</v>
      </c>
    </row>
    <row r="245" spans="1:6" ht="17.399999999999999" x14ac:dyDescent="0.3">
      <c r="A245" s="21">
        <v>244</v>
      </c>
      <c r="B245" s="11" t="s">
        <v>560</v>
      </c>
      <c r="C245" s="14">
        <v>1323.66</v>
      </c>
      <c r="D245" s="14">
        <v>857.98</v>
      </c>
      <c r="E245" s="14" t="s">
        <v>144</v>
      </c>
      <c r="F245" s="18">
        <v>1132.44</v>
      </c>
    </row>
    <row r="246" spans="1:6" ht="17.399999999999999" x14ac:dyDescent="0.3">
      <c r="A246" s="21">
        <v>245</v>
      </c>
      <c r="B246" s="11" t="s">
        <v>561</v>
      </c>
      <c r="C246" s="14">
        <v>1255.08</v>
      </c>
      <c r="D246" s="14">
        <v>796.46</v>
      </c>
      <c r="E246" s="14" t="s">
        <v>144</v>
      </c>
      <c r="F246" s="18">
        <v>1065.79</v>
      </c>
    </row>
    <row r="247" spans="1:6" ht="17.399999999999999" x14ac:dyDescent="0.3">
      <c r="A247" s="21">
        <v>246</v>
      </c>
      <c r="B247" s="11" t="s">
        <v>562</v>
      </c>
      <c r="C247" s="14">
        <v>1322.88</v>
      </c>
      <c r="D247" s="14">
        <v>800.93</v>
      </c>
      <c r="E247" s="14" t="s">
        <v>144</v>
      </c>
      <c r="F247" s="18">
        <v>1127.9000000000001</v>
      </c>
    </row>
    <row r="248" spans="1:6" ht="17.399999999999999" x14ac:dyDescent="0.3">
      <c r="A248" s="21">
        <v>247</v>
      </c>
      <c r="B248" s="11" t="s">
        <v>563</v>
      </c>
      <c r="C248" s="14">
        <v>1360.25</v>
      </c>
      <c r="D248" s="14">
        <v>812.31</v>
      </c>
      <c r="E248" s="14" t="s">
        <v>144</v>
      </c>
      <c r="F248" s="18">
        <v>1162.9000000000001</v>
      </c>
    </row>
    <row r="249" spans="1:6" ht="17.399999999999999" x14ac:dyDescent="0.3">
      <c r="A249" s="21">
        <v>248</v>
      </c>
      <c r="B249" s="11" t="s">
        <v>564</v>
      </c>
      <c r="C249" s="14">
        <v>1361.09</v>
      </c>
      <c r="D249" s="14">
        <v>816.77</v>
      </c>
      <c r="E249" s="14" t="s">
        <v>144</v>
      </c>
      <c r="F249" s="18">
        <v>1163.56</v>
      </c>
    </row>
    <row r="250" spans="1:6" ht="17.399999999999999" x14ac:dyDescent="0.3">
      <c r="A250" s="21">
        <v>249</v>
      </c>
      <c r="B250" s="11" t="s">
        <v>565</v>
      </c>
      <c r="C250" s="14">
        <v>1352.47</v>
      </c>
      <c r="D250" s="14">
        <v>816.62</v>
      </c>
      <c r="E250" s="14" t="s">
        <v>144</v>
      </c>
      <c r="F250" s="18">
        <v>1154.45</v>
      </c>
    </row>
    <row r="251" spans="1:6" ht="17.399999999999999" x14ac:dyDescent="0.3">
      <c r="A251" s="21">
        <v>250</v>
      </c>
      <c r="B251" s="11" t="s">
        <v>566</v>
      </c>
      <c r="C251" s="14">
        <v>1333.28</v>
      </c>
      <c r="D251" s="14">
        <v>811.77</v>
      </c>
      <c r="E251" s="14" t="s">
        <v>144</v>
      </c>
      <c r="F251" s="18">
        <v>1133.96</v>
      </c>
    </row>
    <row r="252" spans="1:6" ht="17.399999999999999" x14ac:dyDescent="0.3">
      <c r="A252" s="21">
        <v>251</v>
      </c>
      <c r="B252" s="11" t="s">
        <v>567</v>
      </c>
      <c r="C252" s="14">
        <v>1319.59</v>
      </c>
      <c r="D252" s="14">
        <v>801.97</v>
      </c>
      <c r="E252" s="14" t="s">
        <v>144</v>
      </c>
      <c r="F252" s="18">
        <v>1119.5999999999999</v>
      </c>
    </row>
    <row r="253" spans="1:6" ht="17.399999999999999" x14ac:dyDescent="0.3">
      <c r="A253" s="21">
        <v>252</v>
      </c>
      <c r="B253" s="11" t="s">
        <v>568</v>
      </c>
      <c r="C253" s="14">
        <v>1367.77</v>
      </c>
      <c r="D253" s="14">
        <v>818.15</v>
      </c>
      <c r="E253" s="14" t="s">
        <v>144</v>
      </c>
      <c r="F253" s="18">
        <v>1168.32</v>
      </c>
    </row>
    <row r="254" spans="1:6" ht="17.399999999999999" x14ac:dyDescent="0.3">
      <c r="A254" s="21">
        <v>253</v>
      </c>
      <c r="B254" s="11" t="s">
        <v>569</v>
      </c>
      <c r="C254" s="14">
        <v>1441.84</v>
      </c>
      <c r="D254" s="14">
        <v>863.83</v>
      </c>
      <c r="E254" s="14" t="s">
        <v>144</v>
      </c>
      <c r="F254" s="18">
        <v>1242.3499999999999</v>
      </c>
    </row>
    <row r="255" spans="1:6" ht="17.399999999999999" x14ac:dyDescent="0.3">
      <c r="A255" s="21">
        <v>254</v>
      </c>
      <c r="B255" s="11" t="s">
        <v>570</v>
      </c>
      <c r="C255" s="14">
        <v>1463.22</v>
      </c>
      <c r="D255" s="14">
        <v>878.27</v>
      </c>
      <c r="E255" s="14" t="s">
        <v>144</v>
      </c>
      <c r="F255" s="18">
        <v>1263.3599999999999</v>
      </c>
    </row>
    <row r="256" spans="1:6" ht="17.399999999999999" x14ac:dyDescent="0.3">
      <c r="A256" s="21">
        <v>255</v>
      </c>
      <c r="B256" s="11" t="s">
        <v>571</v>
      </c>
      <c r="C256" s="14">
        <v>1513.27</v>
      </c>
      <c r="D256" s="14">
        <v>897.28</v>
      </c>
      <c r="E256" s="14" t="s">
        <v>144</v>
      </c>
      <c r="F256" s="18">
        <v>1312.63</v>
      </c>
    </row>
    <row r="257" spans="1:6" ht="17.399999999999999" x14ac:dyDescent="0.3">
      <c r="A257" s="21">
        <v>256</v>
      </c>
      <c r="B257" s="11" t="s">
        <v>572</v>
      </c>
      <c r="C257" s="14">
        <v>1534.52</v>
      </c>
      <c r="D257" s="14">
        <v>905.6</v>
      </c>
      <c r="E257" s="14" t="s">
        <v>144</v>
      </c>
      <c r="F257" s="18">
        <v>1332.74</v>
      </c>
    </row>
    <row r="258" spans="1:6" ht="17.399999999999999" x14ac:dyDescent="0.3">
      <c r="A258" s="21">
        <v>257</v>
      </c>
      <c r="B258" s="11" t="s">
        <v>573</v>
      </c>
      <c r="C258" s="14">
        <v>1541.51</v>
      </c>
      <c r="D258" s="14">
        <v>906.4</v>
      </c>
      <c r="E258" s="14" t="s">
        <v>144</v>
      </c>
      <c r="F258" s="18">
        <v>1338.81</v>
      </c>
    </row>
    <row r="259" spans="1:6" ht="17.399999999999999" x14ac:dyDescent="0.3">
      <c r="A259" s="21">
        <v>258</v>
      </c>
      <c r="B259" s="11" t="s">
        <v>574</v>
      </c>
      <c r="C259" s="14">
        <v>1577.33</v>
      </c>
      <c r="D259" s="14">
        <v>913.94</v>
      </c>
      <c r="E259" s="14" t="s">
        <v>144</v>
      </c>
      <c r="F259" s="18">
        <v>1374.36</v>
      </c>
    </row>
    <row r="260" spans="1:6" ht="17.399999999999999" x14ac:dyDescent="0.3">
      <c r="A260" s="21">
        <v>259</v>
      </c>
      <c r="B260" s="11" t="s">
        <v>575</v>
      </c>
      <c r="C260" s="14">
        <v>1629.26</v>
      </c>
      <c r="D260" s="14">
        <v>932.17</v>
      </c>
      <c r="E260" s="14" t="s">
        <v>144</v>
      </c>
      <c r="F260" s="18">
        <v>1425.54</v>
      </c>
    </row>
    <row r="261" spans="1:6" ht="17.399999999999999" x14ac:dyDescent="0.3">
      <c r="A261" s="21">
        <v>260</v>
      </c>
      <c r="B261" s="11" t="s">
        <v>576</v>
      </c>
      <c r="C261" s="14">
        <v>1645.75</v>
      </c>
      <c r="D261" s="14">
        <v>940.89</v>
      </c>
      <c r="E261" s="14" t="s">
        <v>144</v>
      </c>
      <c r="F261" s="18">
        <v>1440.54</v>
      </c>
    </row>
    <row r="262" spans="1:6" ht="17.399999999999999" x14ac:dyDescent="0.3">
      <c r="A262" s="21">
        <v>261</v>
      </c>
      <c r="B262" s="11" t="s">
        <v>577</v>
      </c>
      <c r="C262" s="14">
        <v>1642.68</v>
      </c>
      <c r="D262" s="14">
        <v>942.96</v>
      </c>
      <c r="E262" s="14" t="s">
        <v>144</v>
      </c>
      <c r="F262" s="18">
        <v>1437.17</v>
      </c>
    </row>
    <row r="263" spans="1:6" ht="17.399999999999999" x14ac:dyDescent="0.3">
      <c r="A263" s="21">
        <v>262</v>
      </c>
      <c r="B263" s="11" t="s">
        <v>578</v>
      </c>
      <c r="C263" s="14">
        <v>1712.32</v>
      </c>
      <c r="D263" s="14">
        <v>993.02</v>
      </c>
      <c r="E263" s="14" t="s">
        <v>144</v>
      </c>
      <c r="F263" s="18">
        <v>1509.29</v>
      </c>
    </row>
    <row r="264" spans="1:6" ht="17.399999999999999" x14ac:dyDescent="0.3">
      <c r="A264" s="21">
        <v>263</v>
      </c>
      <c r="B264" s="11" t="s">
        <v>579</v>
      </c>
      <c r="C264" s="14">
        <v>1737.39</v>
      </c>
      <c r="D264" s="14">
        <v>1087.94</v>
      </c>
      <c r="E264" s="14" t="s">
        <v>144</v>
      </c>
      <c r="F264" s="18">
        <v>1549.72</v>
      </c>
    </row>
    <row r="265" spans="1:6" ht="17.399999999999999" x14ac:dyDescent="0.3">
      <c r="A265" s="21">
        <v>264</v>
      </c>
      <c r="B265" s="11" t="s">
        <v>580</v>
      </c>
      <c r="C265" s="14">
        <v>1646.37</v>
      </c>
      <c r="D265" s="14">
        <v>1094.83</v>
      </c>
      <c r="E265" s="14" t="s">
        <v>144</v>
      </c>
      <c r="F265" s="18">
        <v>1468.9</v>
      </c>
    </row>
    <row r="266" spans="1:6" ht="17.399999999999999" x14ac:dyDescent="0.3">
      <c r="A266" s="21">
        <v>265</v>
      </c>
      <c r="B266" s="11" t="s">
        <v>581</v>
      </c>
      <c r="C266" s="14">
        <v>1635.22</v>
      </c>
      <c r="D266" s="14">
        <v>1098.0999999999999</v>
      </c>
      <c r="E266" s="14" t="s">
        <v>144</v>
      </c>
      <c r="F266" s="18">
        <v>1453.53</v>
      </c>
    </row>
    <row r="267" spans="1:6" ht="17.399999999999999" x14ac:dyDescent="0.3">
      <c r="A267" s="21">
        <v>266</v>
      </c>
      <c r="B267" s="11" t="s">
        <v>582</v>
      </c>
      <c r="C267" s="14">
        <v>1714.61</v>
      </c>
      <c r="D267" s="14">
        <v>1171.44</v>
      </c>
      <c r="E267" s="14" t="s">
        <v>144</v>
      </c>
      <c r="F267" s="18">
        <v>1536.64</v>
      </c>
    </row>
    <row r="268" spans="1:6" ht="17.399999999999999" x14ac:dyDescent="0.3">
      <c r="A268" s="21">
        <v>267</v>
      </c>
      <c r="B268" s="11" t="s">
        <v>583</v>
      </c>
      <c r="C268" s="14">
        <v>1938.46</v>
      </c>
      <c r="D268" s="14">
        <v>1347.82</v>
      </c>
      <c r="E268" s="14" t="s">
        <v>144</v>
      </c>
      <c r="F268" s="18">
        <v>1826.93</v>
      </c>
    </row>
    <row r="269" spans="1:6" ht="17.399999999999999" x14ac:dyDescent="0.3">
      <c r="A269" s="21">
        <v>268</v>
      </c>
      <c r="B269" s="11" t="s">
        <v>584</v>
      </c>
      <c r="C269" s="14">
        <v>1976.53</v>
      </c>
      <c r="D269" s="14">
        <v>1427.82</v>
      </c>
      <c r="E269" s="14" t="s">
        <v>144</v>
      </c>
      <c r="F269" s="18">
        <v>1906.42</v>
      </c>
    </row>
    <row r="270" spans="1:6" ht="17.399999999999999" x14ac:dyDescent="0.3">
      <c r="A270" s="21">
        <v>269</v>
      </c>
      <c r="B270" s="11" t="s">
        <v>585</v>
      </c>
      <c r="C270" s="14">
        <v>1967.07</v>
      </c>
      <c r="D270" s="14">
        <v>1480.11</v>
      </c>
      <c r="E270" s="14" t="s">
        <v>144</v>
      </c>
      <c r="F270" s="18">
        <v>1964.28</v>
      </c>
    </row>
    <row r="271" spans="1:6" ht="17.399999999999999" x14ac:dyDescent="0.3">
      <c r="A271" s="21">
        <v>270</v>
      </c>
      <c r="B271" s="11" t="s">
        <v>586</v>
      </c>
      <c r="C271" s="14">
        <v>2084</v>
      </c>
      <c r="D271" s="14">
        <v>1601.77</v>
      </c>
      <c r="E271" s="14" t="s">
        <v>144</v>
      </c>
      <c r="F271" s="18">
        <v>2089.0300000000002</v>
      </c>
    </row>
    <row r="272" spans="1:6" ht="17.399999999999999" x14ac:dyDescent="0.3">
      <c r="A272" s="21">
        <v>271</v>
      </c>
      <c r="B272" s="11" t="s">
        <v>587</v>
      </c>
      <c r="C272" s="14">
        <v>2029.99</v>
      </c>
      <c r="D272" s="14">
        <v>1686.55</v>
      </c>
      <c r="E272" s="14" t="s">
        <v>144</v>
      </c>
      <c r="F272" s="18">
        <v>2084.91</v>
      </c>
    </row>
    <row r="273" spans="1:6" ht="17.399999999999999" x14ac:dyDescent="0.3">
      <c r="A273" s="21">
        <v>272</v>
      </c>
      <c r="B273" s="11" t="s">
        <v>588</v>
      </c>
      <c r="C273" s="14">
        <v>1792.19</v>
      </c>
      <c r="D273" s="14">
        <v>1639.49</v>
      </c>
      <c r="E273" s="14" t="s">
        <v>144</v>
      </c>
      <c r="F273" s="18">
        <v>1889.31</v>
      </c>
    </row>
    <row r="274" spans="1:6" ht="17.399999999999999" x14ac:dyDescent="0.3">
      <c r="A274" s="21">
        <v>273</v>
      </c>
      <c r="B274" s="11" t="s">
        <v>589</v>
      </c>
      <c r="C274" s="14">
        <v>1730</v>
      </c>
      <c r="D274" s="14">
        <v>1620.15</v>
      </c>
      <c r="E274" s="14" t="s">
        <v>144</v>
      </c>
      <c r="F274" s="18">
        <v>1850.2</v>
      </c>
    </row>
    <row r="275" spans="1:6" ht="17.399999999999999" x14ac:dyDescent="0.3">
      <c r="A275" s="21">
        <v>274</v>
      </c>
      <c r="B275" s="11" t="s">
        <v>590</v>
      </c>
      <c r="C275" s="14">
        <v>1666.65</v>
      </c>
      <c r="D275" s="14">
        <v>1598.07</v>
      </c>
      <c r="E275" s="14" t="s">
        <v>144</v>
      </c>
      <c r="F275" s="18">
        <v>1838.34</v>
      </c>
    </row>
    <row r="276" spans="1:6" ht="17.399999999999999" x14ac:dyDescent="0.3">
      <c r="A276" s="21">
        <v>275</v>
      </c>
      <c r="B276" s="11" t="s">
        <v>591</v>
      </c>
      <c r="C276" s="14">
        <v>1650.32</v>
      </c>
      <c r="D276" s="14">
        <v>1601.69</v>
      </c>
      <c r="E276" s="14" t="s">
        <v>144</v>
      </c>
      <c r="F276" s="18">
        <v>1879.15</v>
      </c>
    </row>
    <row r="277" spans="1:6" ht="17.399999999999999" x14ac:dyDescent="0.3">
      <c r="A277" s="21">
        <v>276</v>
      </c>
      <c r="B277" s="11" t="s">
        <v>592</v>
      </c>
      <c r="C277" s="14">
        <v>1563.68</v>
      </c>
      <c r="D277" s="14">
        <v>1552.55</v>
      </c>
      <c r="E277" s="14" t="s">
        <v>144</v>
      </c>
      <c r="F277" s="18">
        <v>1783.21</v>
      </c>
    </row>
    <row r="278" spans="1:6" ht="17.399999999999999" x14ac:dyDescent="0.3">
      <c r="A278" s="21">
        <v>277</v>
      </c>
      <c r="B278" s="11" t="s">
        <v>593</v>
      </c>
      <c r="C278" s="14">
        <v>1562.93</v>
      </c>
      <c r="D278" s="14">
        <v>1495.25</v>
      </c>
      <c r="E278" s="14" t="s">
        <v>144</v>
      </c>
      <c r="F278" s="18">
        <v>1675.37</v>
      </c>
    </row>
    <row r="279" spans="1:6" ht="17.399999999999999" x14ac:dyDescent="0.3">
      <c r="A279" s="21">
        <v>278</v>
      </c>
      <c r="B279" s="11" t="s">
        <v>594</v>
      </c>
      <c r="C279" s="14">
        <v>1578.49</v>
      </c>
      <c r="D279" s="14">
        <v>1464.42</v>
      </c>
      <c r="E279" s="14" t="s">
        <v>144</v>
      </c>
      <c r="F279" s="18">
        <v>1606.41</v>
      </c>
    </row>
    <row r="280" spans="1:6" ht="17.399999999999999" x14ac:dyDescent="0.3">
      <c r="A280" s="21">
        <v>279</v>
      </c>
      <c r="B280" s="11" t="s">
        <v>595</v>
      </c>
      <c r="C280" s="14">
        <v>1592.25</v>
      </c>
      <c r="D280" s="14">
        <v>1426.45</v>
      </c>
      <c r="E280" s="14" t="s">
        <v>144</v>
      </c>
      <c r="F280" s="18">
        <v>1539.72</v>
      </c>
    </row>
    <row r="281" spans="1:6" ht="17.399999999999999" x14ac:dyDescent="0.3">
      <c r="A281" s="21">
        <v>280</v>
      </c>
      <c r="B281" s="11" t="s">
        <v>596</v>
      </c>
      <c r="C281" s="14">
        <v>1640.95</v>
      </c>
      <c r="D281" s="14">
        <v>1403.77</v>
      </c>
      <c r="E281" s="14" t="s">
        <v>144</v>
      </c>
      <c r="F281" s="18">
        <v>1535.7</v>
      </c>
    </row>
    <row r="282" spans="1:6" ht="17.399999999999999" x14ac:dyDescent="0.3">
      <c r="A282" s="21">
        <v>281</v>
      </c>
      <c r="B282" s="11" t="s">
        <v>597</v>
      </c>
      <c r="C282" s="14">
        <v>1628.81</v>
      </c>
      <c r="D282" s="14">
        <v>1378.34</v>
      </c>
      <c r="E282" s="14" t="s">
        <v>144</v>
      </c>
      <c r="F282" s="18">
        <v>1471.97</v>
      </c>
    </row>
    <row r="283" spans="1:6" ht="17.399999999999999" x14ac:dyDescent="0.3">
      <c r="A283" s="21">
        <v>282</v>
      </c>
      <c r="B283" s="11" t="s">
        <v>598</v>
      </c>
      <c r="C283" s="14">
        <v>1580.64</v>
      </c>
      <c r="D283" s="14">
        <v>1336.37</v>
      </c>
      <c r="E283" s="14" t="s">
        <v>144</v>
      </c>
      <c r="F283" s="18">
        <v>1394.48</v>
      </c>
    </row>
    <row r="284" spans="1:6" ht="17.399999999999999" x14ac:dyDescent="0.3">
      <c r="A284" s="21">
        <v>283</v>
      </c>
      <c r="B284" s="11" t="s">
        <v>599</v>
      </c>
      <c r="C284" s="14">
        <v>1585.48</v>
      </c>
      <c r="D284" s="14">
        <v>1317.58</v>
      </c>
      <c r="E284" s="14" t="s">
        <v>144</v>
      </c>
      <c r="F284" s="18">
        <v>1396.48</v>
      </c>
    </row>
    <row r="285" spans="1:6" ht="17.399999999999999" x14ac:dyDescent="0.3">
      <c r="A285" s="21">
        <v>284</v>
      </c>
      <c r="B285" s="11" t="s">
        <v>600</v>
      </c>
      <c r="C285" s="14">
        <v>1716.76</v>
      </c>
      <c r="D285" s="14">
        <v>1339.56</v>
      </c>
      <c r="E285" s="14" t="s">
        <v>144</v>
      </c>
      <c r="F285" s="18">
        <v>1573.16</v>
      </c>
    </row>
    <row r="286" spans="1:6" ht="17.399999999999999" x14ac:dyDescent="0.3">
      <c r="A286" s="21">
        <v>285</v>
      </c>
      <c r="B286" s="11" t="s">
        <v>601</v>
      </c>
      <c r="C286" s="14">
        <v>1769.15</v>
      </c>
      <c r="D286" s="14">
        <v>1389.13</v>
      </c>
      <c r="E286" s="14" t="s">
        <v>144</v>
      </c>
      <c r="F286" s="18">
        <v>1666.53</v>
      </c>
    </row>
    <row r="287" spans="1:6" ht="17.399999999999999" x14ac:dyDescent="0.3">
      <c r="A287" s="21">
        <v>286</v>
      </c>
      <c r="B287" s="11" t="s">
        <v>602</v>
      </c>
      <c r="C287" s="14">
        <v>1775.89</v>
      </c>
      <c r="D287" s="14">
        <v>1432.94</v>
      </c>
      <c r="E287" s="14" t="s">
        <v>144</v>
      </c>
      <c r="F287" s="18">
        <v>1690.31</v>
      </c>
    </row>
    <row r="288" spans="1:6" ht="17.399999999999999" x14ac:dyDescent="0.3">
      <c r="A288" s="21">
        <v>287</v>
      </c>
      <c r="B288" s="11" t="s">
        <v>603</v>
      </c>
      <c r="C288" s="14">
        <v>1684.05</v>
      </c>
      <c r="D288" s="14">
        <v>1426.33</v>
      </c>
      <c r="E288" s="14" t="s">
        <v>144</v>
      </c>
      <c r="F288" s="18">
        <v>1628.22</v>
      </c>
    </row>
    <row r="289" spans="1:6" ht="17.399999999999999" x14ac:dyDescent="0.3">
      <c r="A289" s="21">
        <v>288</v>
      </c>
      <c r="B289" s="11" t="s">
        <v>604</v>
      </c>
      <c r="C289" s="14">
        <v>1600.58</v>
      </c>
      <c r="D289" s="14">
        <v>1389.53</v>
      </c>
      <c r="E289" s="14" t="s">
        <v>144</v>
      </c>
      <c r="F289" s="18">
        <v>1526.31</v>
      </c>
    </row>
    <row r="290" spans="1:6" ht="17.399999999999999" x14ac:dyDescent="0.3">
      <c r="A290" s="21">
        <v>289</v>
      </c>
      <c r="B290" s="11" t="s">
        <v>605</v>
      </c>
      <c r="C290" s="14">
        <v>1569.25</v>
      </c>
      <c r="D290" s="14">
        <v>1359.48</v>
      </c>
      <c r="E290" s="14" t="s">
        <v>144</v>
      </c>
      <c r="F290" s="18">
        <v>1480.07</v>
      </c>
    </row>
    <row r="291" spans="1:6" ht="17.399999999999999" x14ac:dyDescent="0.3">
      <c r="A291" s="21">
        <v>290</v>
      </c>
      <c r="B291" s="11" t="s">
        <v>606</v>
      </c>
      <c r="C291" s="14">
        <v>1614.51</v>
      </c>
      <c r="D291" s="14">
        <v>1360.76</v>
      </c>
      <c r="E291" s="14" t="s">
        <v>144</v>
      </c>
      <c r="F291" s="18">
        <v>1517.75</v>
      </c>
    </row>
    <row r="292" spans="1:6" ht="17.399999999999999" x14ac:dyDescent="0.3">
      <c r="A292" s="21">
        <v>291</v>
      </c>
      <c r="B292" s="11" t="s">
        <v>607</v>
      </c>
      <c r="C292" s="14">
        <v>1639.1</v>
      </c>
      <c r="D292" s="14">
        <v>1365.57</v>
      </c>
      <c r="E292" s="14" t="s">
        <v>144</v>
      </c>
      <c r="F292" s="18">
        <v>1538.97</v>
      </c>
    </row>
    <row r="293" spans="1:6" ht="17.399999999999999" x14ac:dyDescent="0.3">
      <c r="A293" s="21">
        <v>292</v>
      </c>
      <c r="B293" s="11" t="s">
        <v>608</v>
      </c>
      <c r="C293" s="14">
        <v>1687.79</v>
      </c>
      <c r="D293" s="14">
        <v>1367.35</v>
      </c>
      <c r="E293" s="14" t="s">
        <v>144</v>
      </c>
      <c r="F293" s="18">
        <v>1557.77</v>
      </c>
    </row>
    <row r="294" spans="1:6" ht="17.399999999999999" x14ac:dyDescent="0.3">
      <c r="A294" s="21">
        <v>293</v>
      </c>
      <c r="B294" s="11" t="s">
        <v>609</v>
      </c>
      <c r="C294" s="14">
        <v>1697.47</v>
      </c>
      <c r="D294" s="14">
        <v>1364.02</v>
      </c>
      <c r="E294" s="14" t="s">
        <v>144</v>
      </c>
      <c r="F294" s="18">
        <v>1539.59</v>
      </c>
    </row>
    <row r="295" spans="1:6" ht="17.399999999999999" x14ac:dyDescent="0.3">
      <c r="A295" s="21">
        <v>294</v>
      </c>
      <c r="B295" s="11" t="s">
        <v>610</v>
      </c>
      <c r="C295" s="14">
        <v>1657.37</v>
      </c>
      <c r="D295" s="14">
        <v>1351.79</v>
      </c>
      <c r="E295" s="14" t="s">
        <v>144</v>
      </c>
      <c r="F295" s="18">
        <v>1487.54</v>
      </c>
    </row>
    <row r="296" spans="1:6" ht="17.399999999999999" x14ac:dyDescent="0.3">
      <c r="A296" s="21">
        <v>295</v>
      </c>
      <c r="B296" s="11" t="s">
        <v>611</v>
      </c>
      <c r="C296" s="14">
        <v>1707.13</v>
      </c>
      <c r="D296" s="14">
        <v>1352.85</v>
      </c>
      <c r="E296" s="14" t="s">
        <v>144</v>
      </c>
      <c r="F296" s="18">
        <v>1542.46</v>
      </c>
    </row>
    <row r="297" spans="1:6" ht="17.399999999999999" x14ac:dyDescent="0.3">
      <c r="A297" s="21">
        <v>296</v>
      </c>
      <c r="B297" s="11" t="s">
        <v>612</v>
      </c>
      <c r="C297" s="14">
        <v>1691.28</v>
      </c>
      <c r="D297" s="14">
        <v>1350.52</v>
      </c>
      <c r="E297" s="14" t="s">
        <v>144</v>
      </c>
      <c r="F297" s="18">
        <v>1528.85</v>
      </c>
    </row>
    <row r="298" spans="1:6" ht="17.399999999999999" x14ac:dyDescent="0.3">
      <c r="A298" s="21">
        <v>297</v>
      </c>
      <c r="B298" s="11" t="s">
        <v>613</v>
      </c>
      <c r="C298" s="14">
        <v>1622.2</v>
      </c>
      <c r="D298" s="14">
        <v>1331.99</v>
      </c>
      <c r="E298" s="14" t="s">
        <v>144</v>
      </c>
      <c r="F298" s="18">
        <v>1458.22</v>
      </c>
    </row>
    <row r="299" spans="1:6" ht="17.399999999999999" x14ac:dyDescent="0.3">
      <c r="A299" s="21">
        <v>298</v>
      </c>
      <c r="B299" s="11" t="s">
        <v>614</v>
      </c>
      <c r="C299" s="14">
        <v>1591.34</v>
      </c>
      <c r="D299" s="14">
        <v>1310.04</v>
      </c>
      <c r="E299" s="14" t="s">
        <v>144</v>
      </c>
      <c r="F299" s="18">
        <v>1421.44</v>
      </c>
    </row>
    <row r="300" spans="1:6" ht="17.399999999999999" x14ac:dyDescent="0.3">
      <c r="A300" s="21">
        <v>299</v>
      </c>
      <c r="B300" s="11" t="s">
        <v>615</v>
      </c>
      <c r="C300" s="14">
        <v>1628.29</v>
      </c>
      <c r="D300" s="14">
        <v>1309.76</v>
      </c>
      <c r="E300" s="14" t="s">
        <v>144</v>
      </c>
      <c r="F300" s="18">
        <v>1461.04</v>
      </c>
    </row>
    <row r="301" spans="1:6" ht="17.399999999999999" x14ac:dyDescent="0.3">
      <c r="A301" s="21">
        <v>300</v>
      </c>
      <c r="B301" s="11" t="s">
        <v>616</v>
      </c>
      <c r="C301" s="14">
        <v>1653.64</v>
      </c>
      <c r="D301" s="14">
        <v>1312.61</v>
      </c>
      <c r="E301" s="14" t="s">
        <v>144</v>
      </c>
      <c r="F301" s="18">
        <v>1497.25</v>
      </c>
    </row>
    <row r="302" spans="1:6" ht="17.399999999999999" x14ac:dyDescent="0.3">
      <c r="A302" s="21">
        <v>301</v>
      </c>
      <c r="B302" s="11" t="s">
        <v>617</v>
      </c>
      <c r="C302" s="14">
        <v>1709.29</v>
      </c>
      <c r="D302" s="14">
        <v>1327.91</v>
      </c>
      <c r="E302" s="14" t="s">
        <v>144</v>
      </c>
      <c r="F302" s="18">
        <v>1563.53</v>
      </c>
    </row>
    <row r="303" spans="1:6" ht="17.399999999999999" x14ac:dyDescent="0.3">
      <c r="A303" s="21">
        <v>302</v>
      </c>
      <c r="B303" s="11" t="s">
        <v>618</v>
      </c>
      <c r="C303" s="14">
        <v>1728.26</v>
      </c>
      <c r="D303" s="14">
        <v>1341.41</v>
      </c>
      <c r="E303" s="14" t="s">
        <v>144</v>
      </c>
      <c r="F303" s="18">
        <v>1594.01</v>
      </c>
    </row>
    <row r="304" spans="1:6" ht="17.399999999999999" x14ac:dyDescent="0.3">
      <c r="A304" s="21">
        <v>303</v>
      </c>
      <c r="B304" s="11" t="s">
        <v>619</v>
      </c>
      <c r="C304" s="14">
        <v>1688.93</v>
      </c>
      <c r="D304" s="14">
        <v>1332.88</v>
      </c>
      <c r="E304" s="14" t="s">
        <v>144</v>
      </c>
      <c r="F304" s="18">
        <v>1555.03</v>
      </c>
    </row>
    <row r="305" spans="1:6" ht="17.399999999999999" x14ac:dyDescent="0.3">
      <c r="A305" s="21">
        <v>304</v>
      </c>
      <c r="B305" s="11" t="s">
        <v>620</v>
      </c>
      <c r="C305" s="14">
        <v>1646.69</v>
      </c>
      <c r="D305" s="14">
        <v>1317.01</v>
      </c>
      <c r="E305" s="14" t="s">
        <v>144</v>
      </c>
      <c r="F305" s="18">
        <v>1513.21</v>
      </c>
    </row>
    <row r="306" spans="1:6" ht="17.399999999999999" x14ac:dyDescent="0.3">
      <c r="A306" s="21">
        <v>305</v>
      </c>
      <c r="B306" s="11" t="s">
        <v>621</v>
      </c>
      <c r="C306" s="14">
        <v>1636.45</v>
      </c>
      <c r="D306" s="14">
        <v>1305.96</v>
      </c>
      <c r="E306" s="14" t="s">
        <v>144</v>
      </c>
      <c r="F306" s="18">
        <v>1502.15</v>
      </c>
    </row>
    <row r="307" spans="1:6" ht="17.399999999999999" x14ac:dyDescent="0.3">
      <c r="A307" s="22">
        <v>306</v>
      </c>
      <c r="B307" s="12" t="s">
        <v>622</v>
      </c>
      <c r="C307" s="19">
        <v>1642.08</v>
      </c>
      <c r="D307" s="19">
        <v>1296.1099999999999</v>
      </c>
      <c r="E307" s="19" t="s">
        <v>144</v>
      </c>
      <c r="F307" s="20">
        <v>1505.43</v>
      </c>
    </row>
  </sheetData>
  <mergeCells count="4">
    <mergeCell ref="H25:J25"/>
    <mergeCell ref="H30:J30"/>
    <mergeCell ref="H34:J34"/>
    <mergeCell ref="H39:J39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053C7-0B28-46A7-97C9-CEAAAB2F9275}">
  <dimension ref="A5:AH355"/>
  <sheetViews>
    <sheetView topLeftCell="H341" zoomScale="89" zoomScaleNormal="89" workbookViewId="0">
      <selection activeCell="F3" sqref="F3"/>
    </sheetView>
  </sheetViews>
  <sheetFormatPr defaultRowHeight="14.4" x14ac:dyDescent="0.3"/>
  <cols>
    <col min="1" max="1" width="23.44140625" style="8" customWidth="1"/>
    <col min="2" max="2" width="17.77734375" customWidth="1"/>
    <col min="3" max="4" width="18.109375" customWidth="1"/>
    <col min="5" max="5" width="22.21875" customWidth="1"/>
    <col min="6" max="6" width="23.21875" customWidth="1"/>
    <col min="7" max="7" width="17.5546875" customWidth="1"/>
    <col min="8" max="8" width="18" customWidth="1"/>
    <col min="9" max="9" width="17.5546875" customWidth="1"/>
    <col min="12" max="12" width="12" customWidth="1"/>
    <col min="13" max="13" width="25.6640625" customWidth="1"/>
    <col min="14" max="14" width="15" customWidth="1"/>
    <col min="15" max="15" width="16.44140625" customWidth="1"/>
    <col min="16" max="16" width="14.6640625" customWidth="1"/>
    <col min="17" max="17" width="16.33203125" customWidth="1"/>
    <col min="18" max="19" width="13.6640625" customWidth="1"/>
    <col min="20" max="20" width="14.5546875" customWidth="1"/>
    <col min="21" max="21" width="15.44140625" customWidth="1"/>
    <col min="22" max="22" width="14.5546875" bestFit="1" customWidth="1"/>
    <col min="23" max="23" width="16.33203125" customWidth="1"/>
    <col min="24" max="24" width="12.88671875" customWidth="1"/>
    <col min="25" max="25" width="16.88671875" customWidth="1"/>
    <col min="26" max="26" width="14.44140625" customWidth="1"/>
  </cols>
  <sheetData>
    <row r="5" spans="4:9" ht="17.399999999999999" x14ac:dyDescent="0.3">
      <c r="D5" s="24" t="s">
        <v>312</v>
      </c>
      <c r="E5" s="11" t="s">
        <v>316</v>
      </c>
      <c r="F5" s="11" t="s">
        <v>1</v>
      </c>
      <c r="G5" s="24" t="s">
        <v>627</v>
      </c>
      <c r="H5" s="24" t="s">
        <v>628</v>
      </c>
      <c r="I5" s="24" t="s">
        <v>629</v>
      </c>
    </row>
    <row r="6" spans="4:9" ht="17.399999999999999" x14ac:dyDescent="0.3">
      <c r="D6" s="24">
        <v>1</v>
      </c>
      <c r="E6" s="11" t="s">
        <v>317</v>
      </c>
      <c r="F6" s="14">
        <v>1220.3399999999999</v>
      </c>
      <c r="G6" s="24"/>
      <c r="H6" s="24"/>
      <c r="I6" s="24"/>
    </row>
    <row r="7" spans="4:9" ht="17.399999999999999" x14ac:dyDescent="0.3">
      <c r="D7" s="24">
        <v>2</v>
      </c>
      <c r="E7" s="11" t="s">
        <v>318</v>
      </c>
      <c r="F7" s="14">
        <v>1214</v>
      </c>
      <c r="G7" s="24"/>
      <c r="H7" s="24"/>
      <c r="I7" s="24"/>
    </row>
    <row r="8" spans="4:9" ht="17.399999999999999" x14ac:dyDescent="0.3">
      <c r="D8" s="24">
        <v>3</v>
      </c>
      <c r="E8" s="11" t="s">
        <v>319</v>
      </c>
      <c r="F8" s="14">
        <v>1212.51</v>
      </c>
      <c r="G8" s="24"/>
      <c r="H8" s="24"/>
      <c r="I8" s="24"/>
    </row>
    <row r="9" spans="4:9" ht="17.399999999999999" x14ac:dyDescent="0.3">
      <c r="D9" s="24">
        <v>4</v>
      </c>
      <c r="E9" s="11" t="s">
        <v>320</v>
      </c>
      <c r="F9" s="14">
        <v>1190.17</v>
      </c>
      <c r="G9" s="25">
        <f>AVERAGE(F6:F8)</f>
        <v>1215.6166666666668</v>
      </c>
      <c r="H9" s="24"/>
      <c r="I9" s="24"/>
    </row>
    <row r="10" spans="4:9" ht="17.399999999999999" x14ac:dyDescent="0.3">
      <c r="D10" s="24">
        <v>5</v>
      </c>
      <c r="E10" s="11" t="s">
        <v>321</v>
      </c>
      <c r="F10" s="14">
        <v>1187.77</v>
      </c>
      <c r="G10" s="25">
        <f t="shared" ref="G10:G73" si="0">AVERAGE(F7:F9)</f>
        <v>1205.5600000000002</v>
      </c>
      <c r="H10" s="24"/>
      <c r="I10" s="24"/>
    </row>
    <row r="11" spans="4:9" ht="17.399999999999999" x14ac:dyDescent="0.3">
      <c r="D11" s="24">
        <v>6</v>
      </c>
      <c r="E11" s="11" t="s">
        <v>322</v>
      </c>
      <c r="F11" s="14">
        <v>1246.45</v>
      </c>
      <c r="G11" s="25">
        <f t="shared" si="0"/>
        <v>1196.8166666666668</v>
      </c>
      <c r="H11" s="24"/>
      <c r="I11" s="24"/>
    </row>
    <row r="12" spans="4:9" ht="17.399999999999999" x14ac:dyDescent="0.3">
      <c r="D12" s="24">
        <v>7</v>
      </c>
      <c r="E12" s="11" t="s">
        <v>323</v>
      </c>
      <c r="F12" s="14">
        <v>1244.3800000000001</v>
      </c>
      <c r="G12" s="25">
        <f t="shared" si="0"/>
        <v>1208.1300000000001</v>
      </c>
      <c r="H12" s="25">
        <f>AVERAGE(F6:F11)</f>
        <v>1211.8733333333334</v>
      </c>
      <c r="I12" s="24"/>
    </row>
    <row r="13" spans="4:9" ht="17.399999999999999" x14ac:dyDescent="0.3">
      <c r="D13" s="24">
        <v>8</v>
      </c>
      <c r="E13" s="11" t="s">
        <v>324</v>
      </c>
      <c r="F13" s="14">
        <v>1275.6500000000001</v>
      </c>
      <c r="G13" s="25">
        <f t="shared" si="0"/>
        <v>1226.2</v>
      </c>
      <c r="H13" s="25">
        <f t="shared" ref="H13:H76" si="1">AVERAGE(F7:F12)</f>
        <v>1215.8800000000001</v>
      </c>
      <c r="I13" s="24"/>
    </row>
    <row r="14" spans="4:9" ht="17.399999999999999" x14ac:dyDescent="0.3">
      <c r="D14" s="24">
        <v>9</v>
      </c>
      <c r="E14" s="11" t="s">
        <v>325</v>
      </c>
      <c r="F14" s="14">
        <v>1306.92</v>
      </c>
      <c r="G14" s="25">
        <f t="shared" si="0"/>
        <v>1255.4933333333333</v>
      </c>
      <c r="H14" s="25">
        <f t="shared" si="1"/>
        <v>1226.155</v>
      </c>
      <c r="I14" s="24"/>
    </row>
    <row r="15" spans="4:9" ht="17.399999999999999" x14ac:dyDescent="0.3">
      <c r="D15" s="24">
        <v>10</v>
      </c>
      <c r="E15" s="11" t="s">
        <v>326</v>
      </c>
      <c r="F15" s="14">
        <v>1306.1500000000001</v>
      </c>
      <c r="G15" s="25">
        <f t="shared" si="0"/>
        <v>1275.6500000000001</v>
      </c>
      <c r="H15" s="25">
        <f t="shared" si="1"/>
        <v>1241.8900000000001</v>
      </c>
      <c r="I15" s="24"/>
    </row>
    <row r="16" spans="4:9" ht="17.399999999999999" x14ac:dyDescent="0.3">
      <c r="D16" s="24">
        <v>11</v>
      </c>
      <c r="E16" s="11" t="s">
        <v>327</v>
      </c>
      <c r="F16" s="14">
        <v>1277.8599999999999</v>
      </c>
      <c r="G16" s="25">
        <f t="shared" si="0"/>
        <v>1296.24</v>
      </c>
      <c r="H16" s="25">
        <f t="shared" si="1"/>
        <v>1261.22</v>
      </c>
      <c r="I16" s="24"/>
    </row>
    <row r="17" spans="4:9" ht="17.399999999999999" x14ac:dyDescent="0.3">
      <c r="D17" s="24">
        <v>12</v>
      </c>
      <c r="E17" s="11" t="s">
        <v>328</v>
      </c>
      <c r="F17" s="14">
        <v>1298.02</v>
      </c>
      <c r="G17" s="25">
        <f t="shared" si="0"/>
        <v>1296.9766666666667</v>
      </c>
      <c r="H17" s="25">
        <f t="shared" si="1"/>
        <v>1276.2349999999999</v>
      </c>
      <c r="I17" s="24"/>
    </row>
    <row r="18" spans="4:9" ht="17.399999999999999" x14ac:dyDescent="0.3">
      <c r="D18" s="24">
        <v>13</v>
      </c>
      <c r="E18" s="11" t="s">
        <v>329</v>
      </c>
      <c r="F18" s="14">
        <v>1287.02</v>
      </c>
      <c r="G18" s="25">
        <f t="shared" si="0"/>
        <v>1294.01</v>
      </c>
      <c r="H18" s="25">
        <f t="shared" si="1"/>
        <v>1284.83</v>
      </c>
      <c r="I18" s="25">
        <f>AVERAGE(F6:F17)</f>
        <v>1248.3516666666667</v>
      </c>
    </row>
    <row r="19" spans="4:9" ht="17.399999999999999" x14ac:dyDescent="0.3">
      <c r="D19" s="24">
        <v>14</v>
      </c>
      <c r="E19" s="11" t="s">
        <v>330</v>
      </c>
      <c r="F19" s="14">
        <v>1285.3399999999999</v>
      </c>
      <c r="G19" s="25">
        <f t="shared" si="0"/>
        <v>1287.6333333333334</v>
      </c>
      <c r="H19" s="25">
        <f t="shared" si="1"/>
        <v>1291.9366666666667</v>
      </c>
      <c r="I19" s="25">
        <f t="shared" ref="I19:I82" si="2">AVERAGE(F7:F18)</f>
        <v>1253.9083333333335</v>
      </c>
    </row>
    <row r="20" spans="4:9" ht="17.399999999999999" x14ac:dyDescent="0.3">
      <c r="D20" s="24">
        <v>15</v>
      </c>
      <c r="E20" s="11" t="s">
        <v>331</v>
      </c>
      <c r="F20" s="14">
        <v>1284.8499999999999</v>
      </c>
      <c r="G20" s="25">
        <f t="shared" si="0"/>
        <v>1290.1266666666668</v>
      </c>
      <c r="H20" s="25">
        <f t="shared" si="1"/>
        <v>1293.551666666667</v>
      </c>
      <c r="I20" s="25">
        <f t="shared" si="2"/>
        <v>1259.8533333333335</v>
      </c>
    </row>
    <row r="21" spans="4:9" ht="17.399999999999999" x14ac:dyDescent="0.3">
      <c r="D21" s="24">
        <v>16</v>
      </c>
      <c r="E21" s="11" t="s">
        <v>332</v>
      </c>
      <c r="F21" s="14">
        <v>1294.67</v>
      </c>
      <c r="G21" s="25">
        <f t="shared" si="0"/>
        <v>1285.7366666666665</v>
      </c>
      <c r="H21" s="25">
        <f t="shared" si="1"/>
        <v>1289.8733333333332</v>
      </c>
      <c r="I21" s="25">
        <f t="shared" si="2"/>
        <v>1265.8816666666669</v>
      </c>
    </row>
    <row r="22" spans="4:9" ht="17.399999999999999" x14ac:dyDescent="0.3">
      <c r="D22" s="24">
        <v>17</v>
      </c>
      <c r="E22" s="11" t="s">
        <v>333</v>
      </c>
      <c r="F22" s="14">
        <v>1292.3399999999999</v>
      </c>
      <c r="G22" s="25">
        <f t="shared" si="0"/>
        <v>1288.2866666666666</v>
      </c>
      <c r="H22" s="25">
        <f t="shared" si="1"/>
        <v>1287.96</v>
      </c>
      <c r="I22" s="25">
        <f t="shared" si="2"/>
        <v>1274.5900000000001</v>
      </c>
    </row>
    <row r="23" spans="4:9" ht="17.399999999999999" x14ac:dyDescent="0.3">
      <c r="D23" s="24">
        <v>18</v>
      </c>
      <c r="E23" s="11" t="s">
        <v>334</v>
      </c>
      <c r="F23" s="14">
        <v>1301.1500000000001</v>
      </c>
      <c r="G23" s="25">
        <f t="shared" si="0"/>
        <v>1290.6199999999999</v>
      </c>
      <c r="H23" s="25">
        <f t="shared" si="1"/>
        <v>1290.3733333333332</v>
      </c>
      <c r="I23" s="25">
        <f t="shared" si="2"/>
        <v>1283.3041666666666</v>
      </c>
    </row>
    <row r="24" spans="4:9" ht="17.399999999999999" x14ac:dyDescent="0.3">
      <c r="D24" s="24">
        <v>19</v>
      </c>
      <c r="E24" s="11" t="s">
        <v>335</v>
      </c>
      <c r="F24" s="14">
        <v>1302.25</v>
      </c>
      <c r="G24" s="25">
        <f t="shared" si="0"/>
        <v>1296.0533333333335</v>
      </c>
      <c r="H24" s="25">
        <f t="shared" si="1"/>
        <v>1290.8949999999998</v>
      </c>
      <c r="I24" s="25">
        <f t="shared" si="2"/>
        <v>1287.8625</v>
      </c>
    </row>
    <row r="25" spans="4:9" ht="17.399999999999999" x14ac:dyDescent="0.3">
      <c r="D25" s="24">
        <v>20</v>
      </c>
      <c r="E25" s="11" t="s">
        <v>336</v>
      </c>
      <c r="F25" s="14">
        <v>1291.8699999999999</v>
      </c>
      <c r="G25" s="25">
        <f t="shared" si="0"/>
        <v>1298.58</v>
      </c>
      <c r="H25" s="25">
        <f t="shared" si="1"/>
        <v>1293.4333333333334</v>
      </c>
      <c r="I25" s="25">
        <f t="shared" si="2"/>
        <v>1292.6850000000002</v>
      </c>
    </row>
    <row r="26" spans="4:9" ht="17.399999999999999" x14ac:dyDescent="0.3">
      <c r="D26" s="24">
        <v>21</v>
      </c>
      <c r="E26" s="11" t="s">
        <v>337</v>
      </c>
      <c r="F26" s="14">
        <v>1278.93</v>
      </c>
      <c r="G26" s="25">
        <f t="shared" si="0"/>
        <v>1298.4233333333334</v>
      </c>
      <c r="H26" s="25">
        <f t="shared" si="1"/>
        <v>1294.5216666666668</v>
      </c>
      <c r="I26" s="25">
        <f t="shared" si="2"/>
        <v>1294.0366666666669</v>
      </c>
    </row>
    <row r="27" spans="4:9" ht="17.399999999999999" x14ac:dyDescent="0.3">
      <c r="D27" s="24">
        <v>22</v>
      </c>
      <c r="E27" s="11" t="s">
        <v>338</v>
      </c>
      <c r="F27" s="14">
        <v>1273.23</v>
      </c>
      <c r="G27" s="25">
        <f t="shared" si="0"/>
        <v>1291.0166666666667</v>
      </c>
      <c r="H27" s="25">
        <f t="shared" si="1"/>
        <v>1293.5350000000001</v>
      </c>
      <c r="I27" s="25">
        <f t="shared" si="2"/>
        <v>1291.7041666666667</v>
      </c>
    </row>
    <row r="28" spans="4:9" ht="17.399999999999999" x14ac:dyDescent="0.3">
      <c r="D28" s="24">
        <v>23</v>
      </c>
      <c r="E28" s="11" t="s">
        <v>339</v>
      </c>
      <c r="F28" s="14">
        <v>1248.47</v>
      </c>
      <c r="G28" s="25">
        <f t="shared" si="0"/>
        <v>1281.3433333333335</v>
      </c>
      <c r="H28" s="25">
        <f t="shared" si="1"/>
        <v>1289.9616666666668</v>
      </c>
      <c r="I28" s="25">
        <f t="shared" si="2"/>
        <v>1288.9608333333333</v>
      </c>
    </row>
    <row r="29" spans="4:9" ht="17.399999999999999" x14ac:dyDescent="0.3">
      <c r="D29" s="24">
        <v>24</v>
      </c>
      <c r="E29" s="11" t="s">
        <v>340</v>
      </c>
      <c r="F29" s="14">
        <v>1219.8699999999999</v>
      </c>
      <c r="G29" s="25">
        <f t="shared" si="0"/>
        <v>1266.8766666666668</v>
      </c>
      <c r="H29" s="25">
        <f t="shared" si="1"/>
        <v>1282.6500000000001</v>
      </c>
      <c r="I29" s="25">
        <f t="shared" si="2"/>
        <v>1286.5116666666665</v>
      </c>
    </row>
    <row r="30" spans="4:9" ht="17.399999999999999" x14ac:dyDescent="0.3">
      <c r="D30" s="24">
        <v>25</v>
      </c>
      <c r="E30" s="11" t="s">
        <v>341</v>
      </c>
      <c r="F30" s="14">
        <v>1227.5</v>
      </c>
      <c r="G30" s="25">
        <f t="shared" si="0"/>
        <v>1247.1899999999998</v>
      </c>
      <c r="H30" s="25">
        <f t="shared" si="1"/>
        <v>1269.1033333333335</v>
      </c>
      <c r="I30" s="25">
        <f t="shared" si="2"/>
        <v>1279.9991666666665</v>
      </c>
    </row>
    <row r="31" spans="4:9" ht="17.399999999999999" x14ac:dyDescent="0.3">
      <c r="D31" s="24">
        <v>26</v>
      </c>
      <c r="E31" s="11" t="s">
        <v>342</v>
      </c>
      <c r="F31" s="14">
        <v>1225.43</v>
      </c>
      <c r="G31" s="25">
        <f t="shared" si="0"/>
        <v>1231.9466666666667</v>
      </c>
      <c r="H31" s="25">
        <f t="shared" si="1"/>
        <v>1256.645</v>
      </c>
      <c r="I31" s="25">
        <f t="shared" si="2"/>
        <v>1275.0391666666667</v>
      </c>
    </row>
    <row r="32" spans="4:9" ht="17.399999999999999" x14ac:dyDescent="0.3">
      <c r="D32" s="24">
        <v>27</v>
      </c>
      <c r="E32" s="11" t="s">
        <v>343</v>
      </c>
      <c r="F32" s="14">
        <v>1233.6199999999999</v>
      </c>
      <c r="G32" s="25">
        <f t="shared" si="0"/>
        <v>1224.2666666666667</v>
      </c>
      <c r="H32" s="25">
        <f t="shared" si="1"/>
        <v>1245.5716666666667</v>
      </c>
      <c r="I32" s="25">
        <f t="shared" si="2"/>
        <v>1270.0466666666664</v>
      </c>
    </row>
    <row r="33" spans="4:34" ht="17.399999999999999" x14ac:dyDescent="0.3">
      <c r="D33" s="24">
        <v>28</v>
      </c>
      <c r="E33" s="11" t="s">
        <v>344</v>
      </c>
      <c r="F33" s="14">
        <v>1265.08</v>
      </c>
      <c r="G33" s="25">
        <f t="shared" si="0"/>
        <v>1228.8500000000001</v>
      </c>
      <c r="H33" s="25">
        <f t="shared" si="1"/>
        <v>1238.02</v>
      </c>
      <c r="I33" s="25">
        <f t="shared" si="2"/>
        <v>1265.7774999999999</v>
      </c>
    </row>
    <row r="34" spans="4:34" ht="17.399999999999999" x14ac:dyDescent="0.3">
      <c r="D34" s="24">
        <v>29</v>
      </c>
      <c r="E34" s="11" t="s">
        <v>345</v>
      </c>
      <c r="F34" s="14">
        <v>1293.46</v>
      </c>
      <c r="G34" s="25">
        <f t="shared" si="0"/>
        <v>1241.3766666666668</v>
      </c>
      <c r="H34" s="25">
        <f t="shared" si="1"/>
        <v>1236.6616666666666</v>
      </c>
      <c r="I34" s="25">
        <f t="shared" si="2"/>
        <v>1263.3116666666667</v>
      </c>
      <c r="L34" s="10" t="s">
        <v>312</v>
      </c>
      <c r="M34" s="11" t="s">
        <v>316</v>
      </c>
      <c r="N34" s="11" t="s">
        <v>1</v>
      </c>
      <c r="O34" s="10" t="s">
        <v>627</v>
      </c>
      <c r="P34" s="10" t="s">
        <v>628</v>
      </c>
      <c r="Q34" s="10" t="s">
        <v>629</v>
      </c>
      <c r="R34" s="10" t="s">
        <v>630</v>
      </c>
      <c r="S34" s="10" t="s">
        <v>631</v>
      </c>
      <c r="T34" s="10" t="s">
        <v>632</v>
      </c>
      <c r="U34" s="24" t="s">
        <v>665</v>
      </c>
      <c r="V34" s="24" t="s">
        <v>666</v>
      </c>
      <c r="W34" s="24" t="s">
        <v>667</v>
      </c>
      <c r="X34" s="10" t="s">
        <v>633</v>
      </c>
      <c r="Y34" s="4" t="s">
        <v>634</v>
      </c>
      <c r="Z34" s="4" t="s">
        <v>635</v>
      </c>
      <c r="AA34" s="29"/>
      <c r="AC34" s="26"/>
      <c r="AF34" s="26"/>
      <c r="AH34" s="26"/>
    </row>
    <row r="35" spans="4:34" ht="17.399999999999999" x14ac:dyDescent="0.3">
      <c r="D35" s="24">
        <v>30</v>
      </c>
      <c r="E35" s="11" t="s">
        <v>346</v>
      </c>
      <c r="F35" s="14">
        <v>1289.42</v>
      </c>
      <c r="G35" s="25">
        <f t="shared" si="0"/>
        <v>1264.0533333333333</v>
      </c>
      <c r="H35" s="25">
        <f t="shared" si="1"/>
        <v>1244.1600000000001</v>
      </c>
      <c r="I35" s="25">
        <f t="shared" si="2"/>
        <v>1263.405</v>
      </c>
      <c r="L35" s="10">
        <v>1</v>
      </c>
      <c r="M35" s="11" t="s">
        <v>317</v>
      </c>
      <c r="N35" s="14">
        <v>1220.3399999999999</v>
      </c>
      <c r="O35" s="10"/>
      <c r="P35" s="10"/>
      <c r="Q35" s="10"/>
      <c r="R35" s="10"/>
      <c r="S35" s="10"/>
      <c r="T35" s="10"/>
      <c r="U35" s="24"/>
      <c r="V35" s="24"/>
      <c r="W35" s="24"/>
      <c r="X35" s="10"/>
      <c r="Y35" s="4"/>
      <c r="Z35" s="4"/>
      <c r="AA35" s="29"/>
      <c r="AC35" s="26"/>
      <c r="AF35" s="27"/>
      <c r="AH35" s="27"/>
    </row>
    <row r="36" spans="4:34" ht="17.399999999999999" x14ac:dyDescent="0.3">
      <c r="D36" s="24">
        <v>31</v>
      </c>
      <c r="E36" s="11" t="s">
        <v>347</v>
      </c>
      <c r="F36" s="14">
        <v>1278.72</v>
      </c>
      <c r="G36" s="25">
        <f t="shared" si="0"/>
        <v>1282.6533333333334</v>
      </c>
      <c r="H36" s="25">
        <f t="shared" si="1"/>
        <v>1255.7516666666668</v>
      </c>
      <c r="I36" s="25">
        <f t="shared" si="2"/>
        <v>1262.4275000000002</v>
      </c>
      <c r="L36" s="10">
        <v>2</v>
      </c>
      <c r="M36" s="11" t="s">
        <v>318</v>
      </c>
      <c r="N36" s="14">
        <v>1214</v>
      </c>
      <c r="O36" s="10"/>
      <c r="P36" s="10"/>
      <c r="Q36" s="10"/>
      <c r="R36" s="10"/>
      <c r="S36" s="10"/>
      <c r="T36" s="10"/>
      <c r="U36" s="24"/>
      <c r="V36" s="24"/>
      <c r="W36" s="24"/>
      <c r="X36" s="10"/>
      <c r="Y36" s="4"/>
      <c r="Z36" s="4"/>
      <c r="AA36" s="29"/>
      <c r="AC36" s="26"/>
      <c r="AF36" s="27"/>
      <c r="AH36" s="27"/>
    </row>
    <row r="37" spans="4:34" ht="17.399999999999999" x14ac:dyDescent="0.3">
      <c r="D37" s="24">
        <v>32</v>
      </c>
      <c r="E37" s="11" t="s">
        <v>348</v>
      </c>
      <c r="F37" s="14">
        <v>1269.97</v>
      </c>
      <c r="G37" s="25">
        <f t="shared" si="0"/>
        <v>1287.2</v>
      </c>
      <c r="H37" s="25">
        <f t="shared" si="1"/>
        <v>1264.2883333333334</v>
      </c>
      <c r="I37" s="25">
        <f t="shared" si="2"/>
        <v>1260.4666666666665</v>
      </c>
      <c r="L37" s="10">
        <v>3</v>
      </c>
      <c r="M37" s="11" t="s">
        <v>319</v>
      </c>
      <c r="N37" s="14">
        <v>1212.51</v>
      </c>
      <c r="O37" s="10"/>
      <c r="P37" s="10"/>
      <c r="Q37" s="10"/>
      <c r="R37" s="10"/>
      <c r="S37" s="10"/>
      <c r="T37" s="10"/>
      <c r="U37" s="24"/>
      <c r="V37" s="24"/>
      <c r="W37" s="24"/>
      <c r="X37" s="10"/>
      <c r="Y37" s="4"/>
      <c r="Z37" s="4"/>
      <c r="AA37" s="29"/>
      <c r="AC37" s="26"/>
      <c r="AF37" s="27"/>
      <c r="AH37" s="27"/>
    </row>
    <row r="38" spans="4:34" ht="17.399999999999999" x14ac:dyDescent="0.3">
      <c r="D38" s="24">
        <v>33</v>
      </c>
      <c r="E38" s="11" t="s">
        <v>349</v>
      </c>
      <c r="F38" s="14">
        <v>1267.72</v>
      </c>
      <c r="G38" s="25">
        <f t="shared" si="0"/>
        <v>1279.3700000000001</v>
      </c>
      <c r="H38" s="25">
        <f t="shared" si="1"/>
        <v>1271.7116666666668</v>
      </c>
      <c r="I38" s="25">
        <f t="shared" si="2"/>
        <v>1258.6416666666667</v>
      </c>
      <c r="L38" s="10">
        <v>4</v>
      </c>
      <c r="M38" s="11" t="s">
        <v>320</v>
      </c>
      <c r="N38" s="14">
        <v>1190.17</v>
      </c>
      <c r="O38" s="14">
        <f>AVERAGE(N35:N37)</f>
        <v>1215.6166666666668</v>
      </c>
      <c r="P38" s="10"/>
      <c r="Q38" s="10"/>
      <c r="R38" s="4">
        <f t="shared" ref="R38:R101" si="3">N38-O38</f>
        <v>-25.446666666666715</v>
      </c>
      <c r="S38" s="10"/>
      <c r="T38" s="10"/>
      <c r="U38" s="25">
        <f>ABS(R38)</f>
        <v>25.446666666666715</v>
      </c>
      <c r="V38" s="24"/>
      <c r="W38" s="24"/>
      <c r="X38" s="4">
        <f t="shared" ref="X38:X101" si="4">R38^2</f>
        <v>647.53284444444694</v>
      </c>
      <c r="Y38" s="4"/>
      <c r="Z38" s="4"/>
      <c r="AA38" s="29"/>
      <c r="AC38" s="26"/>
      <c r="AF38" s="27"/>
      <c r="AH38" s="27"/>
    </row>
    <row r="39" spans="4:34" ht="17.399999999999999" x14ac:dyDescent="0.3">
      <c r="D39" s="24">
        <v>34</v>
      </c>
      <c r="E39" s="11" t="s">
        <v>350</v>
      </c>
      <c r="F39" s="14">
        <v>1291.0899999999999</v>
      </c>
      <c r="G39" s="25">
        <f t="shared" si="0"/>
        <v>1272.1366666666665</v>
      </c>
      <c r="H39" s="25">
        <f t="shared" si="1"/>
        <v>1277.3950000000002</v>
      </c>
      <c r="I39" s="25">
        <f t="shared" si="2"/>
        <v>1257.7074999999998</v>
      </c>
      <c r="L39" s="10">
        <v>5</v>
      </c>
      <c r="M39" s="11" t="s">
        <v>321</v>
      </c>
      <c r="N39" s="14">
        <v>1187.77</v>
      </c>
      <c r="O39" s="14">
        <f t="shared" ref="O39:O102" si="5">AVERAGE(N36:N38)</f>
        <v>1205.5600000000002</v>
      </c>
      <c r="P39" s="10"/>
      <c r="Q39" s="10"/>
      <c r="R39" s="4">
        <f t="shared" si="3"/>
        <v>-17.790000000000191</v>
      </c>
      <c r="S39" s="10"/>
      <c r="T39" s="10"/>
      <c r="U39" s="25">
        <f t="shared" ref="U39:U102" si="6">ABS(R39)</f>
        <v>17.790000000000191</v>
      </c>
      <c r="V39" s="24"/>
      <c r="W39" s="24"/>
      <c r="X39" s="4">
        <f t="shared" si="4"/>
        <v>316.48410000000678</v>
      </c>
      <c r="Y39" s="4"/>
      <c r="Z39" s="4"/>
      <c r="AA39" s="29"/>
      <c r="AC39" s="26"/>
      <c r="AF39" s="27"/>
      <c r="AH39" s="27"/>
    </row>
    <row r="40" spans="4:34" ht="17.399999999999999" x14ac:dyDescent="0.3">
      <c r="D40" s="24">
        <v>35</v>
      </c>
      <c r="E40" s="11" t="s">
        <v>351</v>
      </c>
      <c r="F40" s="14">
        <v>1300.54</v>
      </c>
      <c r="G40" s="25">
        <f t="shared" si="0"/>
        <v>1276.26</v>
      </c>
      <c r="H40" s="25">
        <f t="shared" si="1"/>
        <v>1281.7300000000002</v>
      </c>
      <c r="I40" s="25">
        <f t="shared" si="2"/>
        <v>1259.1958333333332</v>
      </c>
      <c r="L40" s="10">
        <v>6</v>
      </c>
      <c r="M40" s="11" t="s">
        <v>322</v>
      </c>
      <c r="N40" s="14">
        <v>1246.45</v>
      </c>
      <c r="O40" s="14">
        <f t="shared" si="5"/>
        <v>1196.8166666666668</v>
      </c>
      <c r="P40" s="10"/>
      <c r="Q40" s="10"/>
      <c r="R40" s="4">
        <f t="shared" si="3"/>
        <v>49.633333333333212</v>
      </c>
      <c r="S40" s="10"/>
      <c r="T40" s="10"/>
      <c r="U40" s="25">
        <f t="shared" si="6"/>
        <v>49.633333333333212</v>
      </c>
      <c r="V40" s="24"/>
      <c r="W40" s="24"/>
      <c r="X40" s="4">
        <f t="shared" si="4"/>
        <v>2463.4677777777656</v>
      </c>
      <c r="Y40" s="4"/>
      <c r="Z40" s="4"/>
      <c r="AA40" s="29"/>
      <c r="AC40" s="26"/>
      <c r="AF40" s="27"/>
      <c r="AH40" s="27"/>
    </row>
    <row r="41" spans="4:34" ht="17.399999999999999" x14ac:dyDescent="0.3">
      <c r="D41" s="24">
        <v>36</v>
      </c>
      <c r="E41" s="11" t="s">
        <v>352</v>
      </c>
      <c r="F41" s="14">
        <v>1286.6600000000001</v>
      </c>
      <c r="G41" s="25">
        <f t="shared" si="0"/>
        <v>1286.45</v>
      </c>
      <c r="H41" s="25">
        <f t="shared" si="1"/>
        <v>1282.9100000000001</v>
      </c>
      <c r="I41" s="25">
        <f t="shared" si="2"/>
        <v>1263.5349999999999</v>
      </c>
      <c r="L41" s="10">
        <v>7</v>
      </c>
      <c r="M41" s="11" t="s">
        <v>323</v>
      </c>
      <c r="N41" s="14">
        <v>1244.3800000000001</v>
      </c>
      <c r="O41" s="14">
        <f t="shared" si="5"/>
        <v>1208.1300000000001</v>
      </c>
      <c r="P41" s="14">
        <f>AVERAGE(N35:N40)</f>
        <v>1211.8733333333334</v>
      </c>
      <c r="Q41" s="10"/>
      <c r="R41" s="4">
        <f t="shared" si="3"/>
        <v>36.25</v>
      </c>
      <c r="S41" s="4">
        <f t="shared" ref="S41:S104" si="7">N41-P41</f>
        <v>32.506666666666661</v>
      </c>
      <c r="T41" s="10"/>
      <c r="U41" s="25">
        <f t="shared" si="6"/>
        <v>36.25</v>
      </c>
      <c r="V41" s="25">
        <f>ABS(S41)</f>
        <v>32.506666666666661</v>
      </c>
      <c r="W41" s="24"/>
      <c r="X41" s="4">
        <f t="shared" si="4"/>
        <v>1314.0625</v>
      </c>
      <c r="Y41" s="4">
        <f t="shared" ref="Y41:Y104" si="8">S41^2</f>
        <v>1056.6833777777774</v>
      </c>
      <c r="Z41" s="4"/>
      <c r="AA41" s="29"/>
      <c r="AC41" s="26"/>
      <c r="AF41" s="27"/>
      <c r="AH41" s="27"/>
    </row>
    <row r="42" spans="4:34" ht="17.399999999999999" x14ac:dyDescent="0.3">
      <c r="D42" s="24">
        <v>37</v>
      </c>
      <c r="E42" s="11" t="s">
        <v>353</v>
      </c>
      <c r="F42" s="14">
        <v>1300.81</v>
      </c>
      <c r="G42" s="25">
        <f t="shared" si="0"/>
        <v>1292.7633333333333</v>
      </c>
      <c r="H42" s="25">
        <f t="shared" si="1"/>
        <v>1282.45</v>
      </c>
      <c r="I42" s="25">
        <f t="shared" si="2"/>
        <v>1269.1008333333332</v>
      </c>
      <c r="L42" s="10">
        <v>8</v>
      </c>
      <c r="M42" s="11" t="s">
        <v>324</v>
      </c>
      <c r="N42" s="14">
        <v>1275.6500000000001</v>
      </c>
      <c r="O42" s="14">
        <f t="shared" si="5"/>
        <v>1226.2</v>
      </c>
      <c r="P42" s="14">
        <f t="shared" ref="P42:P105" si="9">AVERAGE(N36:N41)</f>
        <v>1215.8800000000001</v>
      </c>
      <c r="Q42" s="10"/>
      <c r="R42" s="4">
        <f t="shared" si="3"/>
        <v>49.450000000000045</v>
      </c>
      <c r="S42" s="4">
        <f t="shared" si="7"/>
        <v>59.769999999999982</v>
      </c>
      <c r="T42" s="10"/>
      <c r="U42" s="25">
        <f t="shared" si="6"/>
        <v>49.450000000000045</v>
      </c>
      <c r="V42" s="25">
        <f t="shared" ref="V42:V105" si="10">ABS(S42)</f>
        <v>59.769999999999982</v>
      </c>
      <c r="W42" s="24"/>
      <c r="X42" s="4">
        <f t="shared" si="4"/>
        <v>2445.3025000000043</v>
      </c>
      <c r="Y42" s="4">
        <f t="shared" si="8"/>
        <v>3572.452899999998</v>
      </c>
      <c r="Z42" s="4"/>
      <c r="AA42" s="29"/>
      <c r="AC42" s="26"/>
      <c r="AF42" s="27"/>
      <c r="AH42" s="27"/>
    </row>
    <row r="43" spans="4:34" ht="17.399999999999999" x14ac:dyDescent="0.3">
      <c r="D43" s="24">
        <v>38</v>
      </c>
      <c r="E43" s="11" t="s">
        <v>354</v>
      </c>
      <c r="F43" s="14">
        <v>1329.15</v>
      </c>
      <c r="G43" s="25">
        <f t="shared" si="0"/>
        <v>1296.0033333333333</v>
      </c>
      <c r="H43" s="25">
        <f t="shared" si="1"/>
        <v>1286.1316666666664</v>
      </c>
      <c r="I43" s="25">
        <f t="shared" si="2"/>
        <v>1275.2099999999998</v>
      </c>
      <c r="L43" s="10">
        <v>9</v>
      </c>
      <c r="M43" s="11" t="s">
        <v>325</v>
      </c>
      <c r="N43" s="14">
        <v>1306.92</v>
      </c>
      <c r="O43" s="14">
        <f t="shared" si="5"/>
        <v>1255.4933333333333</v>
      </c>
      <c r="P43" s="14">
        <f t="shared" si="9"/>
        <v>1226.155</v>
      </c>
      <c r="Q43" s="10"/>
      <c r="R43" s="4">
        <f t="shared" si="3"/>
        <v>51.426666666666733</v>
      </c>
      <c r="S43" s="4">
        <f t="shared" si="7"/>
        <v>80.7650000000001</v>
      </c>
      <c r="T43" s="10"/>
      <c r="U43" s="25">
        <f t="shared" si="6"/>
        <v>51.426666666666733</v>
      </c>
      <c r="V43" s="25">
        <f t="shared" si="10"/>
        <v>80.7650000000001</v>
      </c>
      <c r="W43" s="24"/>
      <c r="X43" s="4">
        <f t="shared" si="4"/>
        <v>2644.7020444444515</v>
      </c>
      <c r="Y43" s="4">
        <f t="shared" si="8"/>
        <v>6522.9852250000158</v>
      </c>
      <c r="Z43" s="4"/>
      <c r="AA43" s="29"/>
      <c r="AC43" s="26"/>
      <c r="AF43" s="27"/>
      <c r="AH43" s="27"/>
    </row>
    <row r="44" spans="4:34" ht="17.399999999999999" x14ac:dyDescent="0.3">
      <c r="D44" s="24">
        <v>39</v>
      </c>
      <c r="E44" s="11" t="s">
        <v>355</v>
      </c>
      <c r="F44" s="14">
        <v>1352.22</v>
      </c>
      <c r="G44" s="25">
        <f t="shared" si="0"/>
        <v>1305.5400000000002</v>
      </c>
      <c r="H44" s="25">
        <f t="shared" si="1"/>
        <v>1295.9949999999999</v>
      </c>
      <c r="I44" s="25">
        <f t="shared" si="2"/>
        <v>1283.8533333333332</v>
      </c>
      <c r="L44" s="10">
        <v>10</v>
      </c>
      <c r="M44" s="11" t="s">
        <v>326</v>
      </c>
      <c r="N44" s="14">
        <v>1306.1500000000001</v>
      </c>
      <c r="O44" s="14">
        <f t="shared" si="5"/>
        <v>1275.6500000000001</v>
      </c>
      <c r="P44" s="14">
        <f t="shared" si="9"/>
        <v>1241.8900000000001</v>
      </c>
      <c r="Q44" s="10"/>
      <c r="R44" s="4">
        <f t="shared" si="3"/>
        <v>30.5</v>
      </c>
      <c r="S44" s="4">
        <f t="shared" si="7"/>
        <v>64.259999999999991</v>
      </c>
      <c r="T44" s="10"/>
      <c r="U44" s="25">
        <f t="shared" si="6"/>
        <v>30.5</v>
      </c>
      <c r="V44" s="25">
        <f t="shared" si="10"/>
        <v>64.259999999999991</v>
      </c>
      <c r="W44" s="24"/>
      <c r="X44" s="4">
        <f t="shared" si="4"/>
        <v>930.25</v>
      </c>
      <c r="Y44" s="4">
        <f t="shared" si="8"/>
        <v>4129.3475999999991</v>
      </c>
      <c r="Z44" s="4"/>
      <c r="AA44" s="29"/>
      <c r="AC44" s="26"/>
      <c r="AF44" s="28"/>
      <c r="AH44" s="27"/>
    </row>
    <row r="45" spans="4:34" ht="17.399999999999999" x14ac:dyDescent="0.3">
      <c r="D45" s="24">
        <v>40</v>
      </c>
      <c r="E45" s="11" t="s">
        <v>356</v>
      </c>
      <c r="F45" s="14">
        <v>1316.61</v>
      </c>
      <c r="G45" s="25">
        <f t="shared" si="0"/>
        <v>1327.3933333333334</v>
      </c>
      <c r="H45" s="25">
        <f t="shared" si="1"/>
        <v>1310.0783333333334</v>
      </c>
      <c r="I45" s="25">
        <f t="shared" si="2"/>
        <v>1293.7366666666665</v>
      </c>
      <c r="L45" s="10">
        <v>11</v>
      </c>
      <c r="M45" s="11" t="s">
        <v>327</v>
      </c>
      <c r="N45" s="14">
        <v>1277.8599999999999</v>
      </c>
      <c r="O45" s="14">
        <f t="shared" si="5"/>
        <v>1296.24</v>
      </c>
      <c r="P45" s="14">
        <f t="shared" si="9"/>
        <v>1261.22</v>
      </c>
      <c r="Q45" s="10"/>
      <c r="R45" s="4">
        <f t="shared" si="3"/>
        <v>-18.380000000000109</v>
      </c>
      <c r="S45" s="4">
        <f t="shared" si="7"/>
        <v>16.639999999999873</v>
      </c>
      <c r="T45" s="10"/>
      <c r="U45" s="25">
        <f t="shared" si="6"/>
        <v>18.380000000000109</v>
      </c>
      <c r="V45" s="25">
        <f t="shared" si="10"/>
        <v>16.639999999999873</v>
      </c>
      <c r="W45" s="24"/>
      <c r="X45" s="4">
        <f t="shared" si="4"/>
        <v>337.824400000004</v>
      </c>
      <c r="Y45" s="4">
        <f t="shared" si="8"/>
        <v>276.88959999999577</v>
      </c>
      <c r="Z45" s="4"/>
      <c r="AA45" s="29"/>
      <c r="AC45" s="26"/>
      <c r="AF45" s="28"/>
      <c r="AH45" s="27"/>
    </row>
    <row r="46" spans="4:34" ht="17.399999999999999" x14ac:dyDescent="0.3">
      <c r="D46" s="24">
        <v>41</v>
      </c>
      <c r="E46" s="11" t="s">
        <v>357</v>
      </c>
      <c r="F46" s="14">
        <v>1288.79</v>
      </c>
      <c r="G46" s="25">
        <f t="shared" si="0"/>
        <v>1332.6599999999999</v>
      </c>
      <c r="H46" s="25">
        <f t="shared" si="1"/>
        <v>1314.3316666666667</v>
      </c>
      <c r="I46" s="25">
        <f t="shared" si="2"/>
        <v>1298.0308333333335</v>
      </c>
      <c r="L46" s="10">
        <v>12</v>
      </c>
      <c r="M46" s="11" t="s">
        <v>328</v>
      </c>
      <c r="N46" s="14">
        <v>1298.02</v>
      </c>
      <c r="O46" s="14">
        <f t="shared" si="5"/>
        <v>1296.9766666666667</v>
      </c>
      <c r="P46" s="14">
        <f t="shared" si="9"/>
        <v>1276.2349999999999</v>
      </c>
      <c r="Q46" s="10"/>
      <c r="R46" s="4">
        <f t="shared" si="3"/>
        <v>1.0433333333332939</v>
      </c>
      <c r="S46" s="4">
        <f t="shared" si="7"/>
        <v>21.785000000000082</v>
      </c>
      <c r="T46" s="10"/>
      <c r="U46" s="25">
        <f t="shared" si="6"/>
        <v>1.0433333333332939</v>
      </c>
      <c r="V46" s="25">
        <f t="shared" si="10"/>
        <v>21.785000000000082</v>
      </c>
      <c r="W46" s="24"/>
      <c r="X46" s="4">
        <f t="shared" si="4"/>
        <v>1.0885444444443622</v>
      </c>
      <c r="Y46" s="4">
        <f t="shared" si="8"/>
        <v>474.58622500000359</v>
      </c>
      <c r="Z46" s="4"/>
      <c r="AA46" s="29"/>
      <c r="AC46" s="26"/>
      <c r="AF46" s="28"/>
      <c r="AH46" s="27"/>
    </row>
    <row r="47" spans="4:34" ht="17.399999999999999" x14ac:dyDescent="0.3">
      <c r="D47" s="24">
        <v>42</v>
      </c>
      <c r="E47" s="11" t="s">
        <v>358</v>
      </c>
      <c r="F47" s="14">
        <v>1280.4000000000001</v>
      </c>
      <c r="G47" s="25">
        <f t="shared" si="0"/>
        <v>1319.2066666666667</v>
      </c>
      <c r="H47" s="25">
        <f t="shared" si="1"/>
        <v>1312.3733333333332</v>
      </c>
      <c r="I47" s="25">
        <f t="shared" si="2"/>
        <v>1297.6416666666667</v>
      </c>
      <c r="L47" s="10">
        <v>13</v>
      </c>
      <c r="M47" s="11" t="s">
        <v>329</v>
      </c>
      <c r="N47" s="14">
        <v>1287.02</v>
      </c>
      <c r="O47" s="14">
        <f t="shared" si="5"/>
        <v>1294.01</v>
      </c>
      <c r="P47" s="14">
        <f t="shared" si="9"/>
        <v>1284.83</v>
      </c>
      <c r="Q47" s="14">
        <f>AVERAGE(N35:N46)</f>
        <v>1248.3516666666667</v>
      </c>
      <c r="R47" s="4">
        <f t="shared" si="3"/>
        <v>-6.9900000000000091</v>
      </c>
      <c r="S47" s="4">
        <f t="shared" si="7"/>
        <v>2.1900000000000546</v>
      </c>
      <c r="T47" s="4">
        <f t="shared" ref="T47:T110" si="11">N47-Q47</f>
        <v>38.668333333333294</v>
      </c>
      <c r="U47" s="25">
        <f t="shared" si="6"/>
        <v>6.9900000000000091</v>
      </c>
      <c r="V47" s="25">
        <f t="shared" si="10"/>
        <v>2.1900000000000546</v>
      </c>
      <c r="W47" s="25">
        <f>ABS(T47)</f>
        <v>38.668333333333294</v>
      </c>
      <c r="X47" s="4">
        <f t="shared" si="4"/>
        <v>48.860100000000131</v>
      </c>
      <c r="Y47" s="4">
        <f t="shared" si="8"/>
        <v>4.7961000000002389</v>
      </c>
      <c r="Z47" s="4">
        <f t="shared" ref="Z47:Z110" si="12">T47^2</f>
        <v>1495.2400027777746</v>
      </c>
      <c r="AA47" s="29"/>
      <c r="AC47" s="26"/>
      <c r="AF47" s="28"/>
      <c r="AH47" s="27"/>
    </row>
    <row r="48" spans="4:34" ht="17.399999999999999" x14ac:dyDescent="0.3">
      <c r="D48" s="24">
        <v>43</v>
      </c>
      <c r="E48" s="11" t="s">
        <v>359</v>
      </c>
      <c r="F48" s="14">
        <v>1271.0999999999999</v>
      </c>
      <c r="G48" s="25">
        <f t="shared" si="0"/>
        <v>1295.2666666666667</v>
      </c>
      <c r="H48" s="25">
        <f t="shared" si="1"/>
        <v>1311.33</v>
      </c>
      <c r="I48" s="25">
        <f t="shared" si="2"/>
        <v>1296.8899999999999</v>
      </c>
      <c r="L48" s="10">
        <v>14</v>
      </c>
      <c r="M48" s="11" t="s">
        <v>330</v>
      </c>
      <c r="N48" s="14">
        <v>1285.3399999999999</v>
      </c>
      <c r="O48" s="14">
        <f t="shared" si="5"/>
        <v>1287.6333333333334</v>
      </c>
      <c r="P48" s="14">
        <f t="shared" si="9"/>
        <v>1291.9366666666667</v>
      </c>
      <c r="Q48" s="14">
        <f t="shared" ref="Q48:Q111" si="13">AVERAGE(N36:N47)</f>
        <v>1253.9083333333335</v>
      </c>
      <c r="R48" s="4">
        <f t="shared" si="3"/>
        <v>-2.2933333333335213</v>
      </c>
      <c r="S48" s="4">
        <f t="shared" si="7"/>
        <v>-6.5966666666668061</v>
      </c>
      <c r="T48" s="4">
        <f t="shared" si="11"/>
        <v>31.431666666666388</v>
      </c>
      <c r="U48" s="25">
        <f t="shared" si="6"/>
        <v>2.2933333333335213</v>
      </c>
      <c r="V48" s="25">
        <f t="shared" si="10"/>
        <v>6.5966666666668061</v>
      </c>
      <c r="W48" s="25">
        <f t="shared" ref="W48:W111" si="14">ABS(T48)</f>
        <v>31.431666666666388</v>
      </c>
      <c r="X48" s="4">
        <f t="shared" si="4"/>
        <v>5.2593777777786395</v>
      </c>
      <c r="Y48" s="4">
        <f t="shared" si="8"/>
        <v>43.516011111112952</v>
      </c>
      <c r="Z48" s="4">
        <f t="shared" si="12"/>
        <v>987.94966944442695</v>
      </c>
      <c r="AA48" s="29"/>
      <c r="AC48" s="26"/>
      <c r="AF48" s="28"/>
      <c r="AH48" s="27"/>
    </row>
    <row r="49" spans="4:34" ht="17.399999999999999" x14ac:dyDescent="0.3">
      <c r="D49" s="24">
        <v>44</v>
      </c>
      <c r="E49" s="11" t="s">
        <v>360</v>
      </c>
      <c r="F49" s="14">
        <v>1268.17</v>
      </c>
      <c r="G49" s="25">
        <f t="shared" si="0"/>
        <v>1280.0966666666666</v>
      </c>
      <c r="H49" s="25">
        <f t="shared" si="1"/>
        <v>1306.3783333333333</v>
      </c>
      <c r="I49" s="25">
        <f t="shared" si="2"/>
        <v>1296.2549999999999</v>
      </c>
      <c r="L49" s="10">
        <v>15</v>
      </c>
      <c r="M49" s="11" t="s">
        <v>331</v>
      </c>
      <c r="N49" s="14">
        <v>1284.8499999999999</v>
      </c>
      <c r="O49" s="14">
        <f t="shared" si="5"/>
        <v>1290.1266666666668</v>
      </c>
      <c r="P49" s="14">
        <f t="shared" si="9"/>
        <v>1293.551666666667</v>
      </c>
      <c r="Q49" s="14">
        <f t="shared" si="13"/>
        <v>1259.8533333333335</v>
      </c>
      <c r="R49" s="4">
        <f t="shared" si="3"/>
        <v>-5.2766666666668698</v>
      </c>
      <c r="S49" s="4">
        <f t="shared" si="7"/>
        <v>-8.7016666666670517</v>
      </c>
      <c r="T49" s="4">
        <f t="shared" si="11"/>
        <v>24.996666666666442</v>
      </c>
      <c r="U49" s="25">
        <f t="shared" si="6"/>
        <v>5.2766666666668698</v>
      </c>
      <c r="V49" s="25">
        <f t="shared" si="10"/>
        <v>8.7016666666670517</v>
      </c>
      <c r="W49" s="25">
        <f t="shared" si="14"/>
        <v>24.996666666666442</v>
      </c>
      <c r="X49" s="4">
        <f t="shared" si="4"/>
        <v>27.843211111113256</v>
      </c>
      <c r="Y49" s="4">
        <f t="shared" si="8"/>
        <v>75.719002777784482</v>
      </c>
      <c r="Z49" s="4">
        <f t="shared" si="12"/>
        <v>624.83334444443324</v>
      </c>
      <c r="AA49" s="29"/>
      <c r="AC49" s="26"/>
      <c r="AF49" s="28"/>
      <c r="AH49" s="27"/>
    </row>
    <row r="50" spans="4:34" ht="17.399999999999999" x14ac:dyDescent="0.3">
      <c r="D50" s="24">
        <v>45</v>
      </c>
      <c r="E50" s="11" t="s">
        <v>361</v>
      </c>
      <c r="F50" s="14">
        <v>1267.51</v>
      </c>
      <c r="G50" s="25">
        <f t="shared" si="0"/>
        <v>1273.2233333333334</v>
      </c>
      <c r="H50" s="25">
        <f t="shared" si="1"/>
        <v>1296.2150000000001</v>
      </c>
      <c r="I50" s="25">
        <f t="shared" si="2"/>
        <v>1296.105</v>
      </c>
      <c r="L50" s="10">
        <v>16</v>
      </c>
      <c r="M50" s="11" t="s">
        <v>332</v>
      </c>
      <c r="N50" s="14">
        <v>1294.67</v>
      </c>
      <c r="O50" s="14">
        <f t="shared" si="5"/>
        <v>1285.7366666666665</v>
      </c>
      <c r="P50" s="14">
        <f t="shared" si="9"/>
        <v>1289.8733333333332</v>
      </c>
      <c r="Q50" s="14">
        <f t="shared" si="13"/>
        <v>1265.8816666666669</v>
      </c>
      <c r="R50" s="4">
        <f t="shared" si="3"/>
        <v>8.9333333333336213</v>
      </c>
      <c r="S50" s="4">
        <f t="shared" si="7"/>
        <v>4.7966666666668516</v>
      </c>
      <c r="T50" s="4">
        <f t="shared" si="11"/>
        <v>28.788333333333185</v>
      </c>
      <c r="U50" s="25">
        <f t="shared" si="6"/>
        <v>8.9333333333336213</v>
      </c>
      <c r="V50" s="25">
        <f t="shared" si="10"/>
        <v>4.7966666666668516</v>
      </c>
      <c r="W50" s="25">
        <f t="shared" si="14"/>
        <v>28.788333333333185</v>
      </c>
      <c r="X50" s="4">
        <f t="shared" si="4"/>
        <v>79.804444444449587</v>
      </c>
      <c r="Y50" s="4">
        <f t="shared" si="8"/>
        <v>23.008011111112886</v>
      </c>
      <c r="Z50" s="4">
        <f t="shared" si="12"/>
        <v>828.76813611110254</v>
      </c>
      <c r="AA50" s="29"/>
      <c r="AC50" s="26"/>
      <c r="AF50" s="28"/>
      <c r="AH50" s="28"/>
    </row>
    <row r="51" spans="4:34" ht="17.399999999999999" x14ac:dyDescent="0.3">
      <c r="D51" s="24">
        <v>46</v>
      </c>
      <c r="E51" s="11" t="s">
        <v>362</v>
      </c>
      <c r="F51" s="14">
        <v>1270.49</v>
      </c>
      <c r="G51" s="25">
        <f t="shared" si="0"/>
        <v>1268.9266666666665</v>
      </c>
      <c r="H51" s="25">
        <f t="shared" si="1"/>
        <v>1282.0966666666666</v>
      </c>
      <c r="I51" s="25">
        <f t="shared" si="2"/>
        <v>1296.0874999999999</v>
      </c>
      <c r="L51" s="10">
        <v>17</v>
      </c>
      <c r="M51" s="11" t="s">
        <v>333</v>
      </c>
      <c r="N51" s="14">
        <v>1292.3399999999999</v>
      </c>
      <c r="O51" s="14">
        <f t="shared" si="5"/>
        <v>1288.2866666666666</v>
      </c>
      <c r="P51" s="14">
        <f t="shared" si="9"/>
        <v>1287.96</v>
      </c>
      <c r="Q51" s="14">
        <f t="shared" si="13"/>
        <v>1274.5900000000001</v>
      </c>
      <c r="R51" s="4">
        <f t="shared" si="3"/>
        <v>4.0533333333332848</v>
      </c>
      <c r="S51" s="4">
        <f t="shared" si="7"/>
        <v>4.3799999999998818</v>
      </c>
      <c r="T51" s="4">
        <f t="shared" si="11"/>
        <v>17.749999999999773</v>
      </c>
      <c r="U51" s="25">
        <f t="shared" si="6"/>
        <v>4.0533333333332848</v>
      </c>
      <c r="V51" s="25">
        <f t="shared" si="10"/>
        <v>4.3799999999998818</v>
      </c>
      <c r="W51" s="25">
        <f t="shared" si="14"/>
        <v>17.749999999999773</v>
      </c>
      <c r="X51" s="4">
        <f t="shared" si="4"/>
        <v>16.429511111110717</v>
      </c>
      <c r="Y51" s="4">
        <f t="shared" si="8"/>
        <v>19.184399999998963</v>
      </c>
      <c r="Z51" s="4">
        <f t="shared" si="12"/>
        <v>315.06249999999193</v>
      </c>
      <c r="AA51" s="29"/>
      <c r="AC51" s="26"/>
      <c r="AF51" s="28"/>
      <c r="AH51" s="28"/>
    </row>
    <row r="52" spans="4:34" ht="17.399999999999999" x14ac:dyDescent="0.3">
      <c r="D52" s="24">
        <v>47</v>
      </c>
      <c r="E52" s="11" t="s">
        <v>363</v>
      </c>
      <c r="F52" s="14">
        <v>1290.42</v>
      </c>
      <c r="G52" s="25">
        <f t="shared" si="0"/>
        <v>1268.7233333333334</v>
      </c>
      <c r="H52" s="25">
        <f t="shared" si="1"/>
        <v>1274.4100000000001</v>
      </c>
      <c r="I52" s="25">
        <f t="shared" si="2"/>
        <v>1294.3708333333332</v>
      </c>
      <c r="L52" s="10">
        <v>18</v>
      </c>
      <c r="M52" s="11" t="s">
        <v>334</v>
      </c>
      <c r="N52" s="14">
        <v>1301.1500000000001</v>
      </c>
      <c r="O52" s="14">
        <f t="shared" si="5"/>
        <v>1290.6199999999999</v>
      </c>
      <c r="P52" s="14">
        <f t="shared" si="9"/>
        <v>1290.3733333333332</v>
      </c>
      <c r="Q52" s="14">
        <f t="shared" si="13"/>
        <v>1283.3041666666666</v>
      </c>
      <c r="R52" s="4">
        <f t="shared" si="3"/>
        <v>10.5300000000002</v>
      </c>
      <c r="S52" s="4">
        <f t="shared" si="7"/>
        <v>10.77666666666687</v>
      </c>
      <c r="T52" s="4">
        <f t="shared" si="11"/>
        <v>17.84583333333353</v>
      </c>
      <c r="U52" s="25">
        <f t="shared" si="6"/>
        <v>10.5300000000002</v>
      </c>
      <c r="V52" s="25">
        <f t="shared" si="10"/>
        <v>10.77666666666687</v>
      </c>
      <c r="W52" s="25">
        <f t="shared" si="14"/>
        <v>17.84583333333353</v>
      </c>
      <c r="X52" s="4">
        <f t="shared" si="4"/>
        <v>110.88090000000422</v>
      </c>
      <c r="Y52" s="4">
        <f t="shared" si="8"/>
        <v>116.13654444444882</v>
      </c>
      <c r="Z52" s="4">
        <f t="shared" si="12"/>
        <v>318.47376736111812</v>
      </c>
      <c r="AA52" s="29"/>
      <c r="AC52" s="26"/>
      <c r="AF52" s="28"/>
      <c r="AH52" s="28"/>
    </row>
    <row r="53" spans="4:34" ht="17.399999999999999" x14ac:dyDescent="0.3">
      <c r="D53" s="24">
        <v>48</v>
      </c>
      <c r="E53" s="11" t="s">
        <v>364</v>
      </c>
      <c r="F53" s="14">
        <v>1301.49</v>
      </c>
      <c r="G53" s="25">
        <f t="shared" si="0"/>
        <v>1276.1400000000001</v>
      </c>
      <c r="H53" s="25">
        <f t="shared" si="1"/>
        <v>1274.6816666666666</v>
      </c>
      <c r="I53" s="25">
        <f t="shared" si="2"/>
        <v>1293.5274999999999</v>
      </c>
      <c r="L53" s="10">
        <v>19</v>
      </c>
      <c r="M53" s="11" t="s">
        <v>335</v>
      </c>
      <c r="N53" s="14">
        <v>1302.25</v>
      </c>
      <c r="O53" s="14">
        <f t="shared" si="5"/>
        <v>1296.0533333333335</v>
      </c>
      <c r="P53" s="14">
        <f t="shared" si="9"/>
        <v>1290.8949999999998</v>
      </c>
      <c r="Q53" s="14">
        <f t="shared" si="13"/>
        <v>1287.8625</v>
      </c>
      <c r="R53" s="4">
        <f t="shared" si="3"/>
        <v>6.1966666666664878</v>
      </c>
      <c r="S53" s="4">
        <f t="shared" si="7"/>
        <v>11.355000000000246</v>
      </c>
      <c r="T53" s="4">
        <f t="shared" si="11"/>
        <v>14.387500000000045</v>
      </c>
      <c r="U53" s="25">
        <f t="shared" si="6"/>
        <v>6.1966666666664878</v>
      </c>
      <c r="V53" s="25">
        <f t="shared" si="10"/>
        <v>11.355000000000246</v>
      </c>
      <c r="W53" s="25">
        <f t="shared" si="14"/>
        <v>14.387500000000045</v>
      </c>
      <c r="X53" s="4">
        <f t="shared" si="4"/>
        <v>38.398677777775561</v>
      </c>
      <c r="Y53" s="4">
        <f t="shared" si="8"/>
        <v>128.93602500000557</v>
      </c>
      <c r="Z53" s="4">
        <f t="shared" si="12"/>
        <v>207.00015625000131</v>
      </c>
      <c r="AA53" s="29"/>
      <c r="AC53" s="26"/>
      <c r="AF53" s="28"/>
      <c r="AH53" s="28"/>
    </row>
    <row r="54" spans="4:34" ht="17.399999999999999" x14ac:dyDescent="0.3">
      <c r="D54" s="24">
        <v>49</v>
      </c>
      <c r="E54" s="11" t="s">
        <v>365</v>
      </c>
      <c r="F54" s="14">
        <v>1326.66</v>
      </c>
      <c r="G54" s="25">
        <f t="shared" si="0"/>
        <v>1287.4666666666665</v>
      </c>
      <c r="H54" s="25">
        <f t="shared" si="1"/>
        <v>1278.1966666666665</v>
      </c>
      <c r="I54" s="25">
        <f t="shared" si="2"/>
        <v>1294.7633333333333</v>
      </c>
      <c r="L54" s="10">
        <v>20</v>
      </c>
      <c r="M54" s="11" t="s">
        <v>336</v>
      </c>
      <c r="N54" s="14">
        <v>1291.8699999999999</v>
      </c>
      <c r="O54" s="14">
        <f t="shared" si="5"/>
        <v>1298.58</v>
      </c>
      <c r="P54" s="14">
        <f t="shared" si="9"/>
        <v>1293.4333333333334</v>
      </c>
      <c r="Q54" s="14">
        <f t="shared" si="13"/>
        <v>1292.6850000000002</v>
      </c>
      <c r="R54" s="4">
        <f t="shared" si="3"/>
        <v>-6.7100000000000364</v>
      </c>
      <c r="S54" s="4">
        <f t="shared" si="7"/>
        <v>-1.5633333333335031</v>
      </c>
      <c r="T54" s="4">
        <f t="shared" si="11"/>
        <v>-0.81500000000028194</v>
      </c>
      <c r="U54" s="25">
        <f t="shared" si="6"/>
        <v>6.7100000000000364</v>
      </c>
      <c r="V54" s="25">
        <f t="shared" si="10"/>
        <v>1.5633333333335031</v>
      </c>
      <c r="W54" s="25">
        <f t="shared" si="14"/>
        <v>0.81500000000028194</v>
      </c>
      <c r="X54" s="4">
        <f t="shared" si="4"/>
        <v>45.024100000000487</v>
      </c>
      <c r="Y54" s="4">
        <f t="shared" si="8"/>
        <v>2.4440111111116418</v>
      </c>
      <c r="Z54" s="4">
        <f t="shared" si="12"/>
        <v>0.66422500000045959</v>
      </c>
      <c r="AA54" s="29"/>
      <c r="AC54" s="26"/>
      <c r="AF54" s="28"/>
      <c r="AH54" s="28"/>
    </row>
    <row r="55" spans="4:34" ht="17.399999999999999" x14ac:dyDescent="0.3">
      <c r="D55" s="24">
        <v>50</v>
      </c>
      <c r="E55" s="11" t="s">
        <v>366</v>
      </c>
      <c r="F55" s="14">
        <v>1345.82</v>
      </c>
      <c r="G55" s="25">
        <f t="shared" si="0"/>
        <v>1306.1899999999998</v>
      </c>
      <c r="H55" s="25">
        <f t="shared" si="1"/>
        <v>1287.4566666666667</v>
      </c>
      <c r="I55" s="25">
        <f t="shared" si="2"/>
        <v>1296.9175</v>
      </c>
      <c r="L55" s="10">
        <v>21</v>
      </c>
      <c r="M55" s="11" t="s">
        <v>337</v>
      </c>
      <c r="N55" s="14">
        <v>1278.93</v>
      </c>
      <c r="O55" s="14">
        <f t="shared" si="5"/>
        <v>1298.4233333333334</v>
      </c>
      <c r="P55" s="14">
        <f t="shared" si="9"/>
        <v>1294.5216666666668</v>
      </c>
      <c r="Q55" s="14">
        <f t="shared" si="13"/>
        <v>1294.0366666666669</v>
      </c>
      <c r="R55" s="4">
        <f t="shared" si="3"/>
        <v>-19.493333333333339</v>
      </c>
      <c r="S55" s="4">
        <f t="shared" si="7"/>
        <v>-15.591666666666697</v>
      </c>
      <c r="T55" s="4">
        <f t="shared" si="11"/>
        <v>-15.106666666666797</v>
      </c>
      <c r="U55" s="25">
        <f t="shared" si="6"/>
        <v>19.493333333333339</v>
      </c>
      <c r="V55" s="25">
        <f t="shared" si="10"/>
        <v>15.591666666666697</v>
      </c>
      <c r="W55" s="25">
        <f t="shared" si="14"/>
        <v>15.106666666666797</v>
      </c>
      <c r="X55" s="4">
        <f t="shared" si="4"/>
        <v>379.99004444444466</v>
      </c>
      <c r="Y55" s="4">
        <f t="shared" si="8"/>
        <v>243.10006944444538</v>
      </c>
      <c r="Z55" s="4">
        <f t="shared" si="12"/>
        <v>228.21137777778171</v>
      </c>
      <c r="AA55" s="29"/>
      <c r="AC55" s="26"/>
      <c r="AF55" s="28"/>
      <c r="AH55" s="28"/>
    </row>
    <row r="56" spans="4:34" ht="17.399999999999999" x14ac:dyDescent="0.3">
      <c r="D56" s="24">
        <v>51</v>
      </c>
      <c r="E56" s="11" t="s">
        <v>367</v>
      </c>
      <c r="F56" s="14">
        <v>1350.79</v>
      </c>
      <c r="G56" s="25">
        <f t="shared" si="0"/>
        <v>1324.6566666666668</v>
      </c>
      <c r="H56" s="25">
        <f t="shared" si="1"/>
        <v>1300.3983333333333</v>
      </c>
      <c r="I56" s="25">
        <f t="shared" si="2"/>
        <v>1298.3066666666666</v>
      </c>
      <c r="L56" s="10">
        <v>22</v>
      </c>
      <c r="M56" s="11" t="s">
        <v>338</v>
      </c>
      <c r="N56" s="14">
        <v>1273.23</v>
      </c>
      <c r="O56" s="14">
        <f t="shared" si="5"/>
        <v>1291.0166666666667</v>
      </c>
      <c r="P56" s="14">
        <f t="shared" si="9"/>
        <v>1293.5350000000001</v>
      </c>
      <c r="Q56" s="14">
        <f t="shared" si="13"/>
        <v>1291.7041666666667</v>
      </c>
      <c r="R56" s="4">
        <f t="shared" si="3"/>
        <v>-17.786666666666633</v>
      </c>
      <c r="S56" s="4">
        <f t="shared" si="7"/>
        <v>-20.305000000000064</v>
      </c>
      <c r="T56" s="4">
        <f t="shared" si="11"/>
        <v>-18.474166666666633</v>
      </c>
      <c r="U56" s="25">
        <f t="shared" si="6"/>
        <v>17.786666666666633</v>
      </c>
      <c r="V56" s="25">
        <f t="shared" si="10"/>
        <v>20.305000000000064</v>
      </c>
      <c r="W56" s="25">
        <f t="shared" si="14"/>
        <v>18.474166666666633</v>
      </c>
      <c r="X56" s="4">
        <f t="shared" si="4"/>
        <v>316.36551111110992</v>
      </c>
      <c r="Y56" s="4">
        <f t="shared" si="8"/>
        <v>412.29302500000256</v>
      </c>
      <c r="Z56" s="4">
        <f t="shared" si="12"/>
        <v>341.29483402777657</v>
      </c>
      <c r="AA56" s="29"/>
      <c r="AC56" s="26"/>
      <c r="AF56" s="28"/>
      <c r="AH56" s="28"/>
    </row>
    <row r="57" spans="4:34" ht="17.399999999999999" x14ac:dyDescent="0.3">
      <c r="D57" s="24">
        <v>52</v>
      </c>
      <c r="E57" s="11" t="s">
        <v>368</v>
      </c>
      <c r="F57" s="14">
        <v>1353.33</v>
      </c>
      <c r="G57" s="25">
        <f t="shared" si="0"/>
        <v>1341.09</v>
      </c>
      <c r="H57" s="25">
        <f t="shared" si="1"/>
        <v>1314.2783333333332</v>
      </c>
      <c r="I57" s="25">
        <f t="shared" si="2"/>
        <v>1298.1875</v>
      </c>
      <c r="L57" s="10">
        <v>23</v>
      </c>
      <c r="M57" s="11" t="s">
        <v>339</v>
      </c>
      <c r="N57" s="14">
        <v>1248.47</v>
      </c>
      <c r="O57" s="14">
        <f t="shared" si="5"/>
        <v>1281.3433333333335</v>
      </c>
      <c r="P57" s="14">
        <f t="shared" si="9"/>
        <v>1289.9616666666668</v>
      </c>
      <c r="Q57" s="14">
        <f t="shared" si="13"/>
        <v>1288.9608333333333</v>
      </c>
      <c r="R57" s="4">
        <f t="shared" si="3"/>
        <v>-32.873333333333449</v>
      </c>
      <c r="S57" s="4">
        <f t="shared" si="7"/>
        <v>-41.491666666666788</v>
      </c>
      <c r="T57" s="4">
        <f t="shared" si="11"/>
        <v>-40.490833333333285</v>
      </c>
      <c r="U57" s="25">
        <f t="shared" si="6"/>
        <v>32.873333333333449</v>
      </c>
      <c r="V57" s="25">
        <f t="shared" si="10"/>
        <v>41.491666666666788</v>
      </c>
      <c r="W57" s="25">
        <f t="shared" si="14"/>
        <v>40.490833333333285</v>
      </c>
      <c r="X57" s="4">
        <f t="shared" si="4"/>
        <v>1080.6560444444519</v>
      </c>
      <c r="Y57" s="4">
        <f t="shared" si="8"/>
        <v>1721.5584027777879</v>
      </c>
      <c r="Z57" s="4">
        <f t="shared" si="12"/>
        <v>1639.5075840277739</v>
      </c>
      <c r="AA57" s="29"/>
      <c r="AC57" s="26"/>
      <c r="AF57" s="28"/>
      <c r="AH57" s="28"/>
    </row>
    <row r="58" spans="4:34" ht="17.399999999999999" x14ac:dyDescent="0.3">
      <c r="D58" s="24">
        <v>53</v>
      </c>
      <c r="E58" s="11" t="s">
        <v>369</v>
      </c>
      <c r="F58" s="14">
        <v>1367.11</v>
      </c>
      <c r="G58" s="25">
        <f t="shared" si="0"/>
        <v>1349.9799999999998</v>
      </c>
      <c r="H58" s="25">
        <f t="shared" si="1"/>
        <v>1328.0849999999998</v>
      </c>
      <c r="I58" s="25">
        <f t="shared" si="2"/>
        <v>1301.2474999999999</v>
      </c>
      <c r="L58" s="10">
        <v>24</v>
      </c>
      <c r="M58" s="11" t="s">
        <v>340</v>
      </c>
      <c r="N58" s="14">
        <v>1219.8699999999999</v>
      </c>
      <c r="O58" s="14">
        <f t="shared" si="5"/>
        <v>1266.8766666666668</v>
      </c>
      <c r="P58" s="14">
        <f t="shared" si="9"/>
        <v>1282.6500000000001</v>
      </c>
      <c r="Q58" s="14">
        <f t="shared" si="13"/>
        <v>1286.5116666666665</v>
      </c>
      <c r="R58" s="4">
        <f t="shared" si="3"/>
        <v>-47.006666666666888</v>
      </c>
      <c r="S58" s="4">
        <f t="shared" si="7"/>
        <v>-62.7800000000002</v>
      </c>
      <c r="T58" s="4">
        <f t="shared" si="11"/>
        <v>-66.641666666666652</v>
      </c>
      <c r="U58" s="25">
        <f t="shared" si="6"/>
        <v>47.006666666666888</v>
      </c>
      <c r="V58" s="25">
        <f t="shared" si="10"/>
        <v>62.7800000000002</v>
      </c>
      <c r="W58" s="25">
        <f t="shared" si="14"/>
        <v>66.641666666666652</v>
      </c>
      <c r="X58" s="4">
        <f t="shared" si="4"/>
        <v>2209.626711111132</v>
      </c>
      <c r="Y58" s="4">
        <f t="shared" si="8"/>
        <v>3941.3284000000253</v>
      </c>
      <c r="Z58" s="4">
        <f t="shared" si="12"/>
        <v>4441.1117361111092</v>
      </c>
      <c r="AA58" s="29"/>
      <c r="AC58" s="26"/>
      <c r="AF58" s="28"/>
      <c r="AH58" s="28"/>
    </row>
    <row r="59" spans="4:34" ht="17.399999999999999" x14ac:dyDescent="0.3">
      <c r="D59" s="24">
        <v>54</v>
      </c>
      <c r="E59" s="11" t="s">
        <v>370</v>
      </c>
      <c r="F59" s="14">
        <v>1371.21</v>
      </c>
      <c r="G59" s="25">
        <f t="shared" si="0"/>
        <v>1357.0766666666666</v>
      </c>
      <c r="H59" s="25">
        <f t="shared" si="1"/>
        <v>1340.8666666666666</v>
      </c>
      <c r="I59" s="25">
        <f t="shared" si="2"/>
        <v>1307.7741666666666</v>
      </c>
      <c r="L59" s="10">
        <v>25</v>
      </c>
      <c r="M59" s="11" t="s">
        <v>341</v>
      </c>
      <c r="N59" s="14">
        <v>1227.5</v>
      </c>
      <c r="O59" s="14">
        <f t="shared" si="5"/>
        <v>1247.1899999999998</v>
      </c>
      <c r="P59" s="14">
        <f t="shared" si="9"/>
        <v>1269.1033333333335</v>
      </c>
      <c r="Q59" s="14">
        <f t="shared" si="13"/>
        <v>1279.9991666666665</v>
      </c>
      <c r="R59" s="4">
        <f t="shared" si="3"/>
        <v>-19.689999999999827</v>
      </c>
      <c r="S59" s="4">
        <f t="shared" si="7"/>
        <v>-41.603333333333467</v>
      </c>
      <c r="T59" s="4">
        <f t="shared" si="11"/>
        <v>-52.499166666666497</v>
      </c>
      <c r="U59" s="25">
        <f t="shared" si="6"/>
        <v>19.689999999999827</v>
      </c>
      <c r="V59" s="25">
        <f t="shared" si="10"/>
        <v>41.603333333333467</v>
      </c>
      <c r="W59" s="25">
        <f t="shared" si="14"/>
        <v>52.499166666666497</v>
      </c>
      <c r="X59" s="4">
        <f t="shared" si="4"/>
        <v>387.69609999999318</v>
      </c>
      <c r="Y59" s="4">
        <f t="shared" si="8"/>
        <v>1730.8373444444555</v>
      </c>
      <c r="Z59" s="4">
        <f t="shared" si="12"/>
        <v>2756.1625006944264</v>
      </c>
      <c r="AA59" s="29"/>
      <c r="AC59" s="26"/>
      <c r="AF59" s="28"/>
      <c r="AH59" s="28"/>
    </row>
    <row r="60" spans="4:34" ht="17.399999999999999" x14ac:dyDescent="0.3">
      <c r="D60" s="24">
        <v>55</v>
      </c>
      <c r="E60" s="11" t="s">
        <v>371</v>
      </c>
      <c r="F60" s="14">
        <v>1364.43</v>
      </c>
      <c r="G60" s="25">
        <f t="shared" si="0"/>
        <v>1363.8833333333332</v>
      </c>
      <c r="H60" s="25">
        <f t="shared" si="1"/>
        <v>1352.4866666666667</v>
      </c>
      <c r="I60" s="25">
        <f t="shared" si="2"/>
        <v>1315.3416666666669</v>
      </c>
      <c r="L60" s="10">
        <v>26</v>
      </c>
      <c r="M60" s="11" t="s">
        <v>342</v>
      </c>
      <c r="N60" s="14">
        <v>1225.43</v>
      </c>
      <c r="O60" s="14">
        <f t="shared" si="5"/>
        <v>1231.9466666666667</v>
      </c>
      <c r="P60" s="14">
        <f t="shared" si="9"/>
        <v>1256.645</v>
      </c>
      <c r="Q60" s="14">
        <f t="shared" si="13"/>
        <v>1275.0391666666667</v>
      </c>
      <c r="R60" s="4">
        <f t="shared" si="3"/>
        <v>-6.5166666666666515</v>
      </c>
      <c r="S60" s="4">
        <f t="shared" si="7"/>
        <v>-31.214999999999918</v>
      </c>
      <c r="T60" s="4">
        <f t="shared" si="11"/>
        <v>-49.609166666666624</v>
      </c>
      <c r="U60" s="25">
        <f t="shared" si="6"/>
        <v>6.5166666666666515</v>
      </c>
      <c r="V60" s="25">
        <f t="shared" si="10"/>
        <v>31.214999999999918</v>
      </c>
      <c r="W60" s="25">
        <f t="shared" si="14"/>
        <v>49.609166666666624</v>
      </c>
      <c r="X60" s="4">
        <f t="shared" si="4"/>
        <v>42.466944444444245</v>
      </c>
      <c r="Y60" s="4">
        <f t="shared" si="8"/>
        <v>974.37622499999486</v>
      </c>
      <c r="Z60" s="4">
        <f t="shared" si="12"/>
        <v>2461.0694173611068</v>
      </c>
      <c r="AA60" s="29"/>
      <c r="AC60" s="26"/>
      <c r="AF60" s="28"/>
      <c r="AH60" s="28"/>
    </row>
    <row r="61" spans="4:34" ht="17.399999999999999" x14ac:dyDescent="0.3">
      <c r="D61" s="24">
        <v>56</v>
      </c>
      <c r="E61" s="11" t="s">
        <v>372</v>
      </c>
      <c r="F61" s="14">
        <v>1387.3</v>
      </c>
      <c r="G61" s="25">
        <f t="shared" si="0"/>
        <v>1367.5833333333333</v>
      </c>
      <c r="H61" s="25">
        <f t="shared" si="1"/>
        <v>1358.7816666666665</v>
      </c>
      <c r="I61" s="25">
        <f t="shared" si="2"/>
        <v>1323.1191666666666</v>
      </c>
      <c r="L61" s="10">
        <v>27</v>
      </c>
      <c r="M61" s="11" t="s">
        <v>343</v>
      </c>
      <c r="N61" s="14">
        <v>1233.6199999999999</v>
      </c>
      <c r="O61" s="14">
        <f t="shared" si="5"/>
        <v>1224.2666666666667</v>
      </c>
      <c r="P61" s="14">
        <f t="shared" si="9"/>
        <v>1245.5716666666667</v>
      </c>
      <c r="Q61" s="14">
        <f t="shared" si="13"/>
        <v>1270.0466666666664</v>
      </c>
      <c r="R61" s="4">
        <f t="shared" si="3"/>
        <v>9.3533333333332394</v>
      </c>
      <c r="S61" s="4">
        <f t="shared" si="7"/>
        <v>-11.951666666666824</v>
      </c>
      <c r="T61" s="4">
        <f t="shared" si="11"/>
        <v>-36.426666666666506</v>
      </c>
      <c r="U61" s="25">
        <f t="shared" si="6"/>
        <v>9.3533333333332394</v>
      </c>
      <c r="V61" s="25">
        <f t="shared" si="10"/>
        <v>11.951666666666824</v>
      </c>
      <c r="W61" s="25">
        <f t="shared" si="14"/>
        <v>36.426666666666506</v>
      </c>
      <c r="X61" s="4">
        <f t="shared" si="4"/>
        <v>87.484844444442686</v>
      </c>
      <c r="Y61" s="4">
        <f t="shared" si="8"/>
        <v>142.84233611111489</v>
      </c>
      <c r="Z61" s="4">
        <f t="shared" si="12"/>
        <v>1326.9020444444327</v>
      </c>
      <c r="AA61" s="29"/>
      <c r="AC61" s="26"/>
      <c r="AF61" s="28"/>
      <c r="AH61" s="28"/>
    </row>
    <row r="62" spans="4:34" ht="17.399999999999999" x14ac:dyDescent="0.3">
      <c r="D62" s="24">
        <v>57</v>
      </c>
      <c r="E62" s="11" t="s">
        <v>373</v>
      </c>
      <c r="F62" s="14">
        <v>1384.34</v>
      </c>
      <c r="G62" s="25">
        <f t="shared" si="0"/>
        <v>1374.3133333333335</v>
      </c>
      <c r="H62" s="25">
        <f t="shared" si="1"/>
        <v>1365.6949999999999</v>
      </c>
      <c r="I62" s="25">
        <f t="shared" si="2"/>
        <v>1333.0466666666669</v>
      </c>
      <c r="L62" s="10">
        <v>28</v>
      </c>
      <c r="M62" s="11" t="s">
        <v>344</v>
      </c>
      <c r="N62" s="14">
        <v>1265.08</v>
      </c>
      <c r="O62" s="14">
        <f t="shared" si="5"/>
        <v>1228.8500000000001</v>
      </c>
      <c r="P62" s="14">
        <f t="shared" si="9"/>
        <v>1238.02</v>
      </c>
      <c r="Q62" s="14">
        <f t="shared" si="13"/>
        <v>1265.7774999999999</v>
      </c>
      <c r="R62" s="4">
        <f t="shared" si="3"/>
        <v>36.229999999999791</v>
      </c>
      <c r="S62" s="4">
        <f t="shared" si="7"/>
        <v>27.059999999999945</v>
      </c>
      <c r="T62" s="4">
        <f t="shared" si="11"/>
        <v>-0.69749999999999091</v>
      </c>
      <c r="U62" s="25">
        <f t="shared" si="6"/>
        <v>36.229999999999791</v>
      </c>
      <c r="V62" s="25">
        <f t="shared" si="10"/>
        <v>27.059999999999945</v>
      </c>
      <c r="W62" s="25">
        <f t="shared" si="14"/>
        <v>0.69749999999999091</v>
      </c>
      <c r="X62" s="4">
        <f t="shared" si="4"/>
        <v>1312.6128999999848</v>
      </c>
      <c r="Y62" s="4">
        <f t="shared" si="8"/>
        <v>732.24359999999706</v>
      </c>
      <c r="Z62" s="4">
        <f t="shared" si="12"/>
        <v>0.48650624999998732</v>
      </c>
      <c r="AA62" s="29"/>
      <c r="AC62" s="26"/>
      <c r="AF62" s="28"/>
      <c r="AH62" s="28"/>
    </row>
    <row r="63" spans="4:34" ht="17.399999999999999" x14ac:dyDescent="0.3">
      <c r="D63" s="24">
        <v>58</v>
      </c>
      <c r="E63" s="11" t="s">
        <v>374</v>
      </c>
      <c r="F63" s="14">
        <v>1391.13</v>
      </c>
      <c r="G63" s="25">
        <f t="shared" si="0"/>
        <v>1378.6899999999998</v>
      </c>
      <c r="H63" s="25">
        <f t="shared" si="1"/>
        <v>1371.2866666666666</v>
      </c>
      <c r="I63" s="25">
        <f t="shared" si="2"/>
        <v>1342.7825</v>
      </c>
      <c r="L63" s="10">
        <v>29</v>
      </c>
      <c r="M63" s="11" t="s">
        <v>345</v>
      </c>
      <c r="N63" s="14">
        <v>1293.46</v>
      </c>
      <c r="O63" s="14">
        <f t="shared" si="5"/>
        <v>1241.3766666666668</v>
      </c>
      <c r="P63" s="14">
        <f t="shared" si="9"/>
        <v>1236.6616666666666</v>
      </c>
      <c r="Q63" s="14">
        <f t="shared" si="13"/>
        <v>1263.3116666666667</v>
      </c>
      <c r="R63" s="4">
        <f t="shared" si="3"/>
        <v>52.083333333333258</v>
      </c>
      <c r="S63" s="4">
        <f t="shared" si="7"/>
        <v>56.798333333333403</v>
      </c>
      <c r="T63" s="4">
        <f t="shared" si="11"/>
        <v>30.148333333333312</v>
      </c>
      <c r="U63" s="25">
        <f t="shared" si="6"/>
        <v>52.083333333333258</v>
      </c>
      <c r="V63" s="25">
        <f t="shared" si="10"/>
        <v>56.798333333333403</v>
      </c>
      <c r="W63" s="25">
        <f t="shared" si="14"/>
        <v>30.148333333333312</v>
      </c>
      <c r="X63" s="4">
        <f t="shared" si="4"/>
        <v>2712.6736111111031</v>
      </c>
      <c r="Y63" s="4">
        <f t="shared" si="8"/>
        <v>3226.0506694444525</v>
      </c>
      <c r="Z63" s="4">
        <f t="shared" si="12"/>
        <v>908.92200277777647</v>
      </c>
      <c r="AA63" s="29"/>
      <c r="AC63" s="26"/>
      <c r="AF63" s="28"/>
      <c r="AH63" s="28"/>
    </row>
    <row r="64" spans="4:34" ht="17.399999999999999" x14ac:dyDescent="0.3">
      <c r="D64" s="24">
        <v>59</v>
      </c>
      <c r="E64" s="11" t="s">
        <v>375</v>
      </c>
      <c r="F64" s="14">
        <v>1382.38</v>
      </c>
      <c r="G64" s="25">
        <f t="shared" si="0"/>
        <v>1387.5900000000001</v>
      </c>
      <c r="H64" s="25">
        <f t="shared" si="1"/>
        <v>1377.5866666666668</v>
      </c>
      <c r="I64" s="25">
        <f t="shared" si="2"/>
        <v>1352.8358333333333</v>
      </c>
      <c r="L64" s="10">
        <v>30</v>
      </c>
      <c r="M64" s="11" t="s">
        <v>346</v>
      </c>
      <c r="N64" s="14">
        <v>1289.42</v>
      </c>
      <c r="O64" s="14">
        <f t="shared" si="5"/>
        <v>1264.0533333333333</v>
      </c>
      <c r="P64" s="14">
        <f t="shared" si="9"/>
        <v>1244.1600000000001</v>
      </c>
      <c r="Q64" s="14">
        <f t="shared" si="13"/>
        <v>1263.405</v>
      </c>
      <c r="R64" s="4">
        <f t="shared" si="3"/>
        <v>25.366666666666788</v>
      </c>
      <c r="S64" s="4">
        <f t="shared" si="7"/>
        <v>45.259999999999991</v>
      </c>
      <c r="T64" s="4">
        <f t="shared" si="11"/>
        <v>26.0150000000001</v>
      </c>
      <c r="U64" s="25">
        <f t="shared" si="6"/>
        <v>25.366666666666788</v>
      </c>
      <c r="V64" s="25">
        <f t="shared" si="10"/>
        <v>45.259999999999991</v>
      </c>
      <c r="W64" s="25">
        <f t="shared" si="14"/>
        <v>26.0150000000001</v>
      </c>
      <c r="X64" s="4">
        <f t="shared" si="4"/>
        <v>643.46777777778391</v>
      </c>
      <c r="Y64" s="4">
        <f t="shared" si="8"/>
        <v>2048.467599999999</v>
      </c>
      <c r="Z64" s="4">
        <f t="shared" si="12"/>
        <v>676.7802250000052</v>
      </c>
      <c r="AA64" s="29"/>
      <c r="AC64" s="26"/>
      <c r="AF64" s="28"/>
      <c r="AH64" s="28"/>
    </row>
    <row r="65" spans="4:34" ht="17.399999999999999" x14ac:dyDescent="0.3">
      <c r="D65" s="24">
        <v>60</v>
      </c>
      <c r="E65" s="11" t="s">
        <v>376</v>
      </c>
      <c r="F65" s="14">
        <v>1346.36</v>
      </c>
      <c r="G65" s="25">
        <f t="shared" si="0"/>
        <v>1385.95</v>
      </c>
      <c r="H65" s="25">
        <f t="shared" si="1"/>
        <v>1380.1316666666669</v>
      </c>
      <c r="I65" s="25">
        <f t="shared" si="2"/>
        <v>1360.4991666666667</v>
      </c>
      <c r="L65" s="10">
        <v>31</v>
      </c>
      <c r="M65" s="11" t="s">
        <v>347</v>
      </c>
      <c r="N65" s="14">
        <v>1278.72</v>
      </c>
      <c r="O65" s="14">
        <f t="shared" si="5"/>
        <v>1282.6533333333334</v>
      </c>
      <c r="P65" s="14">
        <f t="shared" si="9"/>
        <v>1255.7516666666668</v>
      </c>
      <c r="Q65" s="14">
        <f t="shared" si="13"/>
        <v>1262.4275000000002</v>
      </c>
      <c r="R65" s="4">
        <f t="shared" si="3"/>
        <v>-3.933333333333394</v>
      </c>
      <c r="S65" s="4">
        <f t="shared" si="7"/>
        <v>22.968333333333248</v>
      </c>
      <c r="T65" s="4">
        <f t="shared" si="11"/>
        <v>16.292499999999791</v>
      </c>
      <c r="U65" s="25">
        <f t="shared" si="6"/>
        <v>3.933333333333394</v>
      </c>
      <c r="V65" s="25">
        <f t="shared" si="10"/>
        <v>22.968333333333248</v>
      </c>
      <c r="W65" s="25">
        <f t="shared" si="14"/>
        <v>16.292499999999791</v>
      </c>
      <c r="X65" s="4">
        <f t="shared" si="4"/>
        <v>15.471111111111588</v>
      </c>
      <c r="Y65" s="4">
        <f t="shared" si="8"/>
        <v>527.54433611110721</v>
      </c>
      <c r="Z65" s="4">
        <f t="shared" si="12"/>
        <v>265.44555624999316</v>
      </c>
      <c r="AA65" s="29"/>
      <c r="AC65" s="26"/>
      <c r="AF65" s="28"/>
      <c r="AH65" s="28"/>
    </row>
    <row r="66" spans="4:34" ht="17.399999999999999" x14ac:dyDescent="0.3">
      <c r="D66" s="24">
        <v>61</v>
      </c>
      <c r="E66" s="11" t="s">
        <v>377</v>
      </c>
      <c r="F66" s="14">
        <v>1335.52</v>
      </c>
      <c r="G66" s="25">
        <f t="shared" si="0"/>
        <v>1373.29</v>
      </c>
      <c r="H66" s="25">
        <f t="shared" si="1"/>
        <v>1375.99</v>
      </c>
      <c r="I66" s="25">
        <f t="shared" si="2"/>
        <v>1364.2383333333335</v>
      </c>
      <c r="L66" s="10">
        <v>32</v>
      </c>
      <c r="M66" s="11" t="s">
        <v>348</v>
      </c>
      <c r="N66" s="14">
        <v>1269.97</v>
      </c>
      <c r="O66" s="14">
        <f t="shared" si="5"/>
        <v>1287.2</v>
      </c>
      <c r="P66" s="14">
        <f t="shared" si="9"/>
        <v>1264.2883333333334</v>
      </c>
      <c r="Q66" s="14">
        <f t="shared" si="13"/>
        <v>1260.4666666666665</v>
      </c>
      <c r="R66" s="4">
        <f t="shared" si="3"/>
        <v>-17.230000000000018</v>
      </c>
      <c r="S66" s="4">
        <f t="shared" si="7"/>
        <v>5.6816666666666151</v>
      </c>
      <c r="T66" s="4">
        <f t="shared" si="11"/>
        <v>9.5033333333335577</v>
      </c>
      <c r="U66" s="25">
        <f t="shared" si="6"/>
        <v>17.230000000000018</v>
      </c>
      <c r="V66" s="25">
        <f t="shared" si="10"/>
        <v>5.6816666666666151</v>
      </c>
      <c r="W66" s="25">
        <f t="shared" si="14"/>
        <v>9.5033333333335577</v>
      </c>
      <c r="X66" s="4">
        <f t="shared" si="4"/>
        <v>296.87290000000064</v>
      </c>
      <c r="Y66" s="4">
        <f t="shared" si="8"/>
        <v>32.281336111110527</v>
      </c>
      <c r="Z66" s="4">
        <f t="shared" si="12"/>
        <v>90.313344444448703</v>
      </c>
      <c r="AA66" s="29"/>
      <c r="AC66" s="26"/>
      <c r="AF66" s="28"/>
      <c r="AH66" s="28"/>
    </row>
    <row r="67" spans="4:34" ht="17.399999999999999" x14ac:dyDescent="0.3">
      <c r="D67" s="24">
        <v>62</v>
      </c>
      <c r="E67" s="11" t="s">
        <v>378</v>
      </c>
      <c r="F67" s="14">
        <v>1348.72</v>
      </c>
      <c r="G67" s="25">
        <f t="shared" si="0"/>
        <v>1354.7533333333333</v>
      </c>
      <c r="H67" s="25">
        <f t="shared" si="1"/>
        <v>1371.1716666666669</v>
      </c>
      <c r="I67" s="25">
        <f t="shared" si="2"/>
        <v>1364.9766666666667</v>
      </c>
      <c r="L67" s="10">
        <v>33</v>
      </c>
      <c r="M67" s="11" t="s">
        <v>349</v>
      </c>
      <c r="N67" s="14">
        <v>1267.72</v>
      </c>
      <c r="O67" s="14">
        <f t="shared" si="5"/>
        <v>1279.3700000000001</v>
      </c>
      <c r="P67" s="14">
        <f t="shared" si="9"/>
        <v>1271.7116666666668</v>
      </c>
      <c r="Q67" s="14">
        <f t="shared" si="13"/>
        <v>1258.6416666666667</v>
      </c>
      <c r="R67" s="4">
        <f t="shared" si="3"/>
        <v>-11.650000000000091</v>
      </c>
      <c r="S67" s="4">
        <f t="shared" si="7"/>
        <v>-3.9916666666667879</v>
      </c>
      <c r="T67" s="4">
        <f t="shared" si="11"/>
        <v>9.0783333333333758</v>
      </c>
      <c r="U67" s="25">
        <f t="shared" si="6"/>
        <v>11.650000000000091</v>
      </c>
      <c r="V67" s="25">
        <f t="shared" si="10"/>
        <v>3.9916666666667879</v>
      </c>
      <c r="W67" s="25">
        <f t="shared" si="14"/>
        <v>9.0783333333333758</v>
      </c>
      <c r="X67" s="4">
        <f t="shared" si="4"/>
        <v>135.72250000000213</v>
      </c>
      <c r="Y67" s="4">
        <f t="shared" si="8"/>
        <v>15.933402777778745</v>
      </c>
      <c r="Z67" s="4">
        <f t="shared" si="12"/>
        <v>82.416136111111882</v>
      </c>
      <c r="AA67" s="29"/>
      <c r="AC67" s="26"/>
      <c r="AF67" s="28"/>
      <c r="AH67" s="28"/>
    </row>
    <row r="68" spans="4:34" ht="17.399999999999999" x14ac:dyDescent="0.3">
      <c r="D68" s="24">
        <v>63</v>
      </c>
      <c r="E68" s="11" t="s">
        <v>379</v>
      </c>
      <c r="F68" s="14">
        <v>1388.41</v>
      </c>
      <c r="G68" s="25">
        <f t="shared" si="0"/>
        <v>1343.5333333333335</v>
      </c>
      <c r="H68" s="25">
        <f t="shared" si="1"/>
        <v>1364.7416666666666</v>
      </c>
      <c r="I68" s="25">
        <f t="shared" si="2"/>
        <v>1365.2183333333335</v>
      </c>
      <c r="L68" s="10">
        <v>34</v>
      </c>
      <c r="M68" s="11" t="s">
        <v>350</v>
      </c>
      <c r="N68" s="14">
        <v>1291.0899999999999</v>
      </c>
      <c r="O68" s="14">
        <f t="shared" si="5"/>
        <v>1272.1366666666665</v>
      </c>
      <c r="P68" s="14">
        <f t="shared" si="9"/>
        <v>1277.3950000000002</v>
      </c>
      <c r="Q68" s="14">
        <f t="shared" si="13"/>
        <v>1257.7074999999998</v>
      </c>
      <c r="R68" s="4">
        <f t="shared" si="3"/>
        <v>18.953333333333376</v>
      </c>
      <c r="S68" s="4">
        <f t="shared" si="7"/>
        <v>13.694999999999709</v>
      </c>
      <c r="T68" s="4">
        <f t="shared" si="11"/>
        <v>33.382500000000164</v>
      </c>
      <c r="U68" s="25">
        <f t="shared" si="6"/>
        <v>18.953333333333376</v>
      </c>
      <c r="V68" s="25">
        <f t="shared" si="10"/>
        <v>13.694999999999709</v>
      </c>
      <c r="W68" s="25">
        <f t="shared" si="14"/>
        <v>33.382500000000164</v>
      </c>
      <c r="X68" s="4">
        <f t="shared" si="4"/>
        <v>359.22884444444605</v>
      </c>
      <c r="Y68" s="4">
        <f t="shared" si="8"/>
        <v>187.55302499999203</v>
      </c>
      <c r="Z68" s="4">
        <f t="shared" si="12"/>
        <v>1114.391306250011</v>
      </c>
      <c r="AA68" s="29"/>
      <c r="AC68" s="26"/>
      <c r="AF68" s="28"/>
      <c r="AH68" s="28"/>
    </row>
    <row r="69" spans="4:34" ht="17.399999999999999" x14ac:dyDescent="0.3">
      <c r="D69" s="24">
        <v>64</v>
      </c>
      <c r="E69" s="11" t="s">
        <v>380</v>
      </c>
      <c r="F69" s="14">
        <v>1414.65</v>
      </c>
      <c r="G69" s="25">
        <f t="shared" si="0"/>
        <v>1357.55</v>
      </c>
      <c r="H69" s="25">
        <f t="shared" si="1"/>
        <v>1365.42</v>
      </c>
      <c r="I69" s="25">
        <f t="shared" si="2"/>
        <v>1368.3533333333335</v>
      </c>
      <c r="L69" s="10">
        <v>35</v>
      </c>
      <c r="M69" s="11" t="s">
        <v>351</v>
      </c>
      <c r="N69" s="14">
        <v>1300.54</v>
      </c>
      <c r="O69" s="14">
        <f t="shared" si="5"/>
        <v>1276.26</v>
      </c>
      <c r="P69" s="14">
        <f t="shared" si="9"/>
        <v>1281.7300000000002</v>
      </c>
      <c r="Q69" s="14">
        <f t="shared" si="13"/>
        <v>1259.1958333333332</v>
      </c>
      <c r="R69" s="4">
        <f t="shared" si="3"/>
        <v>24.279999999999973</v>
      </c>
      <c r="S69" s="4">
        <f t="shared" si="7"/>
        <v>18.809999999999718</v>
      </c>
      <c r="T69" s="4">
        <f t="shared" si="11"/>
        <v>41.344166666666752</v>
      </c>
      <c r="U69" s="25">
        <f t="shared" si="6"/>
        <v>24.279999999999973</v>
      </c>
      <c r="V69" s="25">
        <f t="shared" si="10"/>
        <v>18.809999999999718</v>
      </c>
      <c r="W69" s="25">
        <f t="shared" si="14"/>
        <v>41.344166666666752</v>
      </c>
      <c r="X69" s="4">
        <f t="shared" si="4"/>
        <v>589.51839999999868</v>
      </c>
      <c r="Y69" s="4">
        <f t="shared" si="8"/>
        <v>353.81609999998938</v>
      </c>
      <c r="Z69" s="4">
        <f t="shared" si="12"/>
        <v>1709.340117361118</v>
      </c>
      <c r="AA69" s="29"/>
      <c r="AC69" s="26"/>
      <c r="AF69" s="28"/>
      <c r="AH69" s="28"/>
    </row>
    <row r="70" spans="4:34" ht="17.399999999999999" x14ac:dyDescent="0.3">
      <c r="D70" s="24">
        <v>65</v>
      </c>
      <c r="E70" s="11" t="s">
        <v>381</v>
      </c>
      <c r="F70" s="14">
        <v>1399.3</v>
      </c>
      <c r="G70" s="25">
        <f t="shared" si="0"/>
        <v>1383.926666666667</v>
      </c>
      <c r="H70" s="25">
        <f t="shared" si="1"/>
        <v>1369.34</v>
      </c>
      <c r="I70" s="25">
        <f t="shared" si="2"/>
        <v>1373.4633333333334</v>
      </c>
      <c r="L70" s="10">
        <v>36</v>
      </c>
      <c r="M70" s="11" t="s">
        <v>352</v>
      </c>
      <c r="N70" s="14">
        <v>1286.6600000000001</v>
      </c>
      <c r="O70" s="14">
        <f t="shared" si="5"/>
        <v>1286.45</v>
      </c>
      <c r="P70" s="14">
        <f t="shared" si="9"/>
        <v>1282.9100000000001</v>
      </c>
      <c r="Q70" s="14">
        <f t="shared" si="13"/>
        <v>1263.5349999999999</v>
      </c>
      <c r="R70" s="4">
        <f t="shared" si="3"/>
        <v>0.21000000000003638</v>
      </c>
      <c r="S70" s="4">
        <f t="shared" si="7"/>
        <v>3.75</v>
      </c>
      <c r="T70" s="4">
        <f t="shared" si="11"/>
        <v>23.125000000000227</v>
      </c>
      <c r="U70" s="25">
        <f t="shared" si="6"/>
        <v>0.21000000000003638</v>
      </c>
      <c r="V70" s="25">
        <f t="shared" si="10"/>
        <v>3.75</v>
      </c>
      <c r="W70" s="25">
        <f t="shared" si="14"/>
        <v>23.125000000000227</v>
      </c>
      <c r="X70" s="4">
        <f t="shared" si="4"/>
        <v>4.410000000001528E-2</v>
      </c>
      <c r="Y70" s="4">
        <f t="shared" si="8"/>
        <v>14.0625</v>
      </c>
      <c r="Z70" s="4">
        <f t="shared" si="12"/>
        <v>534.76562500001046</v>
      </c>
      <c r="AA70" s="29"/>
      <c r="AC70" s="26"/>
      <c r="AF70" s="28"/>
      <c r="AH70" s="28"/>
    </row>
    <row r="71" spans="4:34" ht="17.399999999999999" x14ac:dyDescent="0.3">
      <c r="D71" s="24">
        <v>66</v>
      </c>
      <c r="E71" s="11" t="s">
        <v>382</v>
      </c>
      <c r="F71" s="14">
        <v>1402.26</v>
      </c>
      <c r="G71" s="25">
        <f t="shared" si="0"/>
        <v>1400.7866666666669</v>
      </c>
      <c r="H71" s="25">
        <f t="shared" si="1"/>
        <v>1372.1599999999999</v>
      </c>
      <c r="I71" s="25">
        <f t="shared" si="2"/>
        <v>1376.1458333333333</v>
      </c>
      <c r="L71" s="10">
        <v>37</v>
      </c>
      <c r="M71" s="11" t="s">
        <v>353</v>
      </c>
      <c r="N71" s="14">
        <v>1300.81</v>
      </c>
      <c r="O71" s="14">
        <f t="shared" si="5"/>
        <v>1292.7633333333333</v>
      </c>
      <c r="P71" s="14">
        <f t="shared" si="9"/>
        <v>1282.45</v>
      </c>
      <c r="Q71" s="14">
        <f t="shared" si="13"/>
        <v>1269.1008333333332</v>
      </c>
      <c r="R71" s="4">
        <f t="shared" si="3"/>
        <v>8.0466666666666242</v>
      </c>
      <c r="S71" s="4">
        <f t="shared" si="7"/>
        <v>18.3599999999999</v>
      </c>
      <c r="T71" s="4">
        <f t="shared" si="11"/>
        <v>31.709166666666761</v>
      </c>
      <c r="U71" s="25">
        <f t="shared" si="6"/>
        <v>8.0466666666666242</v>
      </c>
      <c r="V71" s="25">
        <f t="shared" si="10"/>
        <v>18.3599999999999</v>
      </c>
      <c r="W71" s="25">
        <f t="shared" si="14"/>
        <v>31.709166666666761</v>
      </c>
      <c r="X71" s="4">
        <f t="shared" si="4"/>
        <v>64.748844444443762</v>
      </c>
      <c r="Y71" s="4">
        <f t="shared" si="8"/>
        <v>337.08959999999632</v>
      </c>
      <c r="Z71" s="4">
        <f t="shared" si="12"/>
        <v>1005.4712506944504</v>
      </c>
      <c r="AA71" s="29"/>
      <c r="AC71" s="26"/>
      <c r="AF71" s="28"/>
      <c r="AH71" s="28"/>
    </row>
    <row r="72" spans="4:34" ht="17.399999999999999" x14ac:dyDescent="0.3">
      <c r="D72" s="24">
        <v>67</v>
      </c>
      <c r="E72" s="11" t="s">
        <v>383</v>
      </c>
      <c r="F72" s="14">
        <v>1438.38</v>
      </c>
      <c r="G72" s="25">
        <f t="shared" si="0"/>
        <v>1405.4033333333334</v>
      </c>
      <c r="H72" s="25">
        <f t="shared" si="1"/>
        <v>1381.4766666666665</v>
      </c>
      <c r="I72" s="25">
        <f t="shared" si="2"/>
        <v>1378.7333333333333</v>
      </c>
      <c r="L72" s="10">
        <v>38</v>
      </c>
      <c r="M72" s="11" t="s">
        <v>354</v>
      </c>
      <c r="N72" s="14">
        <v>1329.15</v>
      </c>
      <c r="O72" s="14">
        <f t="shared" si="5"/>
        <v>1296.0033333333333</v>
      </c>
      <c r="P72" s="14">
        <f t="shared" si="9"/>
        <v>1286.1316666666664</v>
      </c>
      <c r="Q72" s="14">
        <f t="shared" si="13"/>
        <v>1275.2099999999998</v>
      </c>
      <c r="R72" s="4">
        <f t="shared" si="3"/>
        <v>33.146666666666761</v>
      </c>
      <c r="S72" s="4">
        <f t="shared" si="7"/>
        <v>43.018333333333658</v>
      </c>
      <c r="T72" s="4">
        <f t="shared" si="11"/>
        <v>53.940000000000282</v>
      </c>
      <c r="U72" s="25">
        <f t="shared" si="6"/>
        <v>33.146666666666761</v>
      </c>
      <c r="V72" s="25">
        <f t="shared" si="10"/>
        <v>43.018333333333658</v>
      </c>
      <c r="W72" s="25">
        <f t="shared" si="14"/>
        <v>53.940000000000282</v>
      </c>
      <c r="X72" s="4">
        <f t="shared" si="4"/>
        <v>1098.7015111111173</v>
      </c>
      <c r="Y72" s="4">
        <f t="shared" si="8"/>
        <v>1850.5770027778058</v>
      </c>
      <c r="Z72" s="4">
        <f t="shared" si="12"/>
        <v>2909.5236000000305</v>
      </c>
      <c r="AA72" s="29"/>
      <c r="AC72" s="26"/>
      <c r="AF72" s="28"/>
      <c r="AH72" s="28"/>
    </row>
    <row r="73" spans="4:34" ht="17.399999999999999" x14ac:dyDescent="0.3">
      <c r="D73" s="24">
        <v>68</v>
      </c>
      <c r="E73" s="11" t="s">
        <v>384</v>
      </c>
      <c r="F73" s="14">
        <v>1457.73</v>
      </c>
      <c r="G73" s="25">
        <f t="shared" si="0"/>
        <v>1413.3133333333335</v>
      </c>
      <c r="H73" s="25">
        <f t="shared" si="1"/>
        <v>1398.6200000000001</v>
      </c>
      <c r="I73" s="25">
        <f t="shared" si="2"/>
        <v>1384.8958333333333</v>
      </c>
      <c r="L73" s="10">
        <v>39</v>
      </c>
      <c r="M73" s="11" t="s">
        <v>355</v>
      </c>
      <c r="N73" s="14">
        <v>1352.22</v>
      </c>
      <c r="O73" s="14">
        <f t="shared" si="5"/>
        <v>1305.5400000000002</v>
      </c>
      <c r="P73" s="14">
        <f t="shared" si="9"/>
        <v>1295.9949999999999</v>
      </c>
      <c r="Q73" s="14">
        <f t="shared" si="13"/>
        <v>1283.8533333333332</v>
      </c>
      <c r="R73" s="4">
        <f t="shared" si="3"/>
        <v>46.679999999999836</v>
      </c>
      <c r="S73" s="4">
        <f t="shared" si="7"/>
        <v>56.225000000000136</v>
      </c>
      <c r="T73" s="4">
        <f t="shared" si="11"/>
        <v>68.366666666666788</v>
      </c>
      <c r="U73" s="25">
        <f t="shared" si="6"/>
        <v>46.679999999999836</v>
      </c>
      <c r="V73" s="25">
        <f t="shared" si="10"/>
        <v>56.225000000000136</v>
      </c>
      <c r="W73" s="25">
        <f t="shared" si="14"/>
        <v>68.366666666666788</v>
      </c>
      <c r="X73" s="4">
        <f t="shared" si="4"/>
        <v>2179.0223999999848</v>
      </c>
      <c r="Y73" s="4">
        <f t="shared" si="8"/>
        <v>3161.2506250000151</v>
      </c>
      <c r="Z73" s="4">
        <f t="shared" si="12"/>
        <v>4674.001111111128</v>
      </c>
      <c r="AA73" s="29"/>
      <c r="AC73" s="26"/>
      <c r="AF73" s="28"/>
      <c r="AH73" s="28"/>
    </row>
    <row r="74" spans="4:34" ht="17.399999999999999" x14ac:dyDescent="0.3">
      <c r="D74" s="24">
        <v>69</v>
      </c>
      <c r="E74" s="11" t="s">
        <v>385</v>
      </c>
      <c r="F74" s="14">
        <v>1525.33</v>
      </c>
      <c r="G74" s="25">
        <f t="shared" ref="G74:G137" si="15">AVERAGE(F71:F73)</f>
        <v>1432.7900000000002</v>
      </c>
      <c r="H74" s="25">
        <f t="shared" si="1"/>
        <v>1416.7883333333336</v>
      </c>
      <c r="I74" s="25">
        <f t="shared" si="2"/>
        <v>1390.7650000000001</v>
      </c>
      <c r="L74" s="10">
        <v>40</v>
      </c>
      <c r="M74" s="11" t="s">
        <v>356</v>
      </c>
      <c r="N74" s="14">
        <v>1316.61</v>
      </c>
      <c r="O74" s="14">
        <f t="shared" si="5"/>
        <v>1327.3933333333334</v>
      </c>
      <c r="P74" s="14">
        <f t="shared" si="9"/>
        <v>1310.0783333333334</v>
      </c>
      <c r="Q74" s="14">
        <f t="shared" si="13"/>
        <v>1293.7366666666665</v>
      </c>
      <c r="R74" s="4">
        <f t="shared" si="3"/>
        <v>-10.78333333333353</v>
      </c>
      <c r="S74" s="4">
        <f t="shared" si="7"/>
        <v>6.5316666666665242</v>
      </c>
      <c r="T74" s="4">
        <f t="shared" si="11"/>
        <v>22.873333333333449</v>
      </c>
      <c r="U74" s="25">
        <f t="shared" si="6"/>
        <v>10.78333333333353</v>
      </c>
      <c r="V74" s="25">
        <f t="shared" si="10"/>
        <v>6.5316666666665242</v>
      </c>
      <c r="W74" s="25">
        <f t="shared" si="14"/>
        <v>22.873333333333449</v>
      </c>
      <c r="X74" s="4">
        <f t="shared" si="4"/>
        <v>116.28027777778203</v>
      </c>
      <c r="Y74" s="4">
        <f t="shared" si="8"/>
        <v>42.662669444442585</v>
      </c>
      <c r="Z74" s="4">
        <f t="shared" si="12"/>
        <v>523.18937777778308</v>
      </c>
      <c r="AA74" s="29"/>
      <c r="AC74" s="26"/>
      <c r="AF74" s="28"/>
      <c r="AH74" s="28"/>
    </row>
    <row r="75" spans="4:34" ht="17.399999999999999" x14ac:dyDescent="0.3">
      <c r="D75" s="24">
        <v>70</v>
      </c>
      <c r="E75" s="11" t="s">
        <v>386</v>
      </c>
      <c r="F75" s="14">
        <v>1517.5</v>
      </c>
      <c r="G75" s="25">
        <f t="shared" si="15"/>
        <v>1473.8133333333335</v>
      </c>
      <c r="H75" s="25">
        <f t="shared" si="1"/>
        <v>1439.6083333333333</v>
      </c>
      <c r="I75" s="25">
        <f t="shared" si="2"/>
        <v>1402.5141666666666</v>
      </c>
      <c r="L75" s="10">
        <v>41</v>
      </c>
      <c r="M75" s="11" t="s">
        <v>357</v>
      </c>
      <c r="N75" s="14">
        <v>1288.79</v>
      </c>
      <c r="O75" s="14">
        <f t="shared" si="5"/>
        <v>1332.6599999999999</v>
      </c>
      <c r="P75" s="14">
        <f t="shared" si="9"/>
        <v>1314.3316666666667</v>
      </c>
      <c r="Q75" s="14">
        <f t="shared" si="13"/>
        <v>1298.0308333333335</v>
      </c>
      <c r="R75" s="4">
        <f t="shared" si="3"/>
        <v>-43.869999999999891</v>
      </c>
      <c r="S75" s="4">
        <f t="shared" si="7"/>
        <v>-25.541666666666742</v>
      </c>
      <c r="T75" s="4">
        <f t="shared" si="11"/>
        <v>-9.2408333333335122</v>
      </c>
      <c r="U75" s="25">
        <f t="shared" si="6"/>
        <v>43.869999999999891</v>
      </c>
      <c r="V75" s="25">
        <f t="shared" si="10"/>
        <v>25.541666666666742</v>
      </c>
      <c r="W75" s="25">
        <f t="shared" si="14"/>
        <v>9.2408333333335122</v>
      </c>
      <c r="X75" s="4">
        <f t="shared" si="4"/>
        <v>1924.5768999999905</v>
      </c>
      <c r="Y75" s="4">
        <f t="shared" si="8"/>
        <v>652.37673611111495</v>
      </c>
      <c r="Z75" s="4">
        <f t="shared" si="12"/>
        <v>85.39300069444775</v>
      </c>
      <c r="AA75" s="29"/>
      <c r="AC75" s="26"/>
      <c r="AF75" s="28"/>
      <c r="AH75" s="28"/>
    </row>
    <row r="76" spans="4:34" ht="17.399999999999999" x14ac:dyDescent="0.3">
      <c r="D76" s="24">
        <v>71</v>
      </c>
      <c r="E76" s="11" t="s">
        <v>387</v>
      </c>
      <c r="F76" s="14">
        <v>1479.47</v>
      </c>
      <c r="G76" s="25">
        <f t="shared" si="15"/>
        <v>1500.1866666666665</v>
      </c>
      <c r="H76" s="25">
        <f t="shared" si="1"/>
        <v>1456.75</v>
      </c>
      <c r="I76" s="25">
        <f t="shared" si="2"/>
        <v>1413.0450000000001</v>
      </c>
      <c r="L76" s="10">
        <v>42</v>
      </c>
      <c r="M76" s="11" t="s">
        <v>358</v>
      </c>
      <c r="N76" s="14">
        <v>1280.4000000000001</v>
      </c>
      <c r="O76" s="14">
        <f t="shared" si="5"/>
        <v>1319.2066666666667</v>
      </c>
      <c r="P76" s="14">
        <f t="shared" si="9"/>
        <v>1312.3733333333332</v>
      </c>
      <c r="Q76" s="14">
        <f t="shared" si="13"/>
        <v>1297.6416666666667</v>
      </c>
      <c r="R76" s="4">
        <f t="shared" si="3"/>
        <v>-38.806666666666615</v>
      </c>
      <c r="S76" s="4">
        <f t="shared" si="7"/>
        <v>-31.97333333333313</v>
      </c>
      <c r="T76" s="4">
        <f t="shared" si="11"/>
        <v>-17.241666666666561</v>
      </c>
      <c r="U76" s="25">
        <f t="shared" si="6"/>
        <v>38.806666666666615</v>
      </c>
      <c r="V76" s="25">
        <f t="shared" si="10"/>
        <v>31.97333333333313</v>
      </c>
      <c r="W76" s="25">
        <f t="shared" si="14"/>
        <v>17.241666666666561</v>
      </c>
      <c r="X76" s="4">
        <f t="shared" si="4"/>
        <v>1505.9573777777737</v>
      </c>
      <c r="Y76" s="4">
        <f t="shared" si="8"/>
        <v>1022.2940444444315</v>
      </c>
      <c r="Z76" s="4">
        <f t="shared" si="12"/>
        <v>297.27506944444076</v>
      </c>
      <c r="AA76" s="29"/>
      <c r="AC76" s="26"/>
      <c r="AF76" s="28"/>
      <c r="AH76" s="28"/>
    </row>
    <row r="77" spans="4:34" ht="17.399999999999999" x14ac:dyDescent="0.3">
      <c r="D77" s="24">
        <v>72</v>
      </c>
      <c r="E77" s="11" t="s">
        <v>388</v>
      </c>
      <c r="F77" s="14">
        <v>1460.24</v>
      </c>
      <c r="G77" s="25">
        <f t="shared" si="15"/>
        <v>1507.4333333333334</v>
      </c>
      <c r="H77" s="25">
        <f t="shared" ref="H77:H140" si="16">AVERAGE(F71:F76)</f>
        <v>1470.1116666666667</v>
      </c>
      <c r="I77" s="25">
        <f t="shared" si="2"/>
        <v>1421.135833333333</v>
      </c>
      <c r="L77" s="10">
        <v>43</v>
      </c>
      <c r="M77" s="11" t="s">
        <v>359</v>
      </c>
      <c r="N77" s="14">
        <v>1271.0999999999999</v>
      </c>
      <c r="O77" s="14">
        <f t="shared" si="5"/>
        <v>1295.2666666666667</v>
      </c>
      <c r="P77" s="14">
        <f t="shared" si="9"/>
        <v>1311.33</v>
      </c>
      <c r="Q77" s="14">
        <f t="shared" si="13"/>
        <v>1296.8899999999999</v>
      </c>
      <c r="R77" s="4">
        <f t="shared" si="3"/>
        <v>-24.166666666666742</v>
      </c>
      <c r="S77" s="4">
        <f t="shared" si="7"/>
        <v>-40.230000000000018</v>
      </c>
      <c r="T77" s="4">
        <f t="shared" si="11"/>
        <v>-25.789999999999964</v>
      </c>
      <c r="U77" s="25">
        <f t="shared" si="6"/>
        <v>24.166666666666742</v>
      </c>
      <c r="V77" s="25">
        <f t="shared" si="10"/>
        <v>40.230000000000018</v>
      </c>
      <c r="W77" s="25">
        <f t="shared" si="14"/>
        <v>25.789999999999964</v>
      </c>
      <c r="X77" s="4">
        <f t="shared" si="4"/>
        <v>584.02777777778147</v>
      </c>
      <c r="Y77" s="4">
        <f t="shared" si="8"/>
        <v>1618.4529000000014</v>
      </c>
      <c r="Z77" s="4">
        <f t="shared" si="12"/>
        <v>665.12409999999818</v>
      </c>
      <c r="AA77" s="29"/>
      <c r="AC77" s="26"/>
      <c r="AF77" s="28"/>
      <c r="AH77" s="28"/>
    </row>
    <row r="78" spans="4:34" ht="17.399999999999999" x14ac:dyDescent="0.3">
      <c r="D78" s="24">
        <v>73</v>
      </c>
      <c r="E78" s="11" t="s">
        <v>389</v>
      </c>
      <c r="F78" s="14">
        <v>1469.22</v>
      </c>
      <c r="G78" s="25">
        <f t="shared" si="15"/>
        <v>1485.7366666666667</v>
      </c>
      <c r="H78" s="25">
        <f t="shared" si="16"/>
        <v>1479.7750000000003</v>
      </c>
      <c r="I78" s="25">
        <f t="shared" si="2"/>
        <v>1430.6258333333333</v>
      </c>
      <c r="L78" s="10">
        <v>44</v>
      </c>
      <c r="M78" s="11" t="s">
        <v>360</v>
      </c>
      <c r="N78" s="14">
        <v>1268.17</v>
      </c>
      <c r="O78" s="14">
        <f t="shared" si="5"/>
        <v>1280.0966666666666</v>
      </c>
      <c r="P78" s="14">
        <f t="shared" si="9"/>
        <v>1306.3783333333333</v>
      </c>
      <c r="Q78" s="14">
        <f t="shared" si="13"/>
        <v>1296.2549999999999</v>
      </c>
      <c r="R78" s="4">
        <f t="shared" si="3"/>
        <v>-11.926666666666506</v>
      </c>
      <c r="S78" s="4">
        <f t="shared" si="7"/>
        <v>-38.208333333333258</v>
      </c>
      <c r="T78" s="4">
        <f t="shared" si="11"/>
        <v>-28.084999999999809</v>
      </c>
      <c r="U78" s="25">
        <f t="shared" si="6"/>
        <v>11.926666666666506</v>
      </c>
      <c r="V78" s="25">
        <f t="shared" si="10"/>
        <v>38.208333333333258</v>
      </c>
      <c r="W78" s="25">
        <f t="shared" si="14"/>
        <v>28.084999999999809</v>
      </c>
      <c r="X78" s="4">
        <f t="shared" si="4"/>
        <v>142.24537777777394</v>
      </c>
      <c r="Y78" s="4">
        <f t="shared" si="8"/>
        <v>1459.8767361111054</v>
      </c>
      <c r="Z78" s="4">
        <f t="shared" si="12"/>
        <v>788.76722499998925</v>
      </c>
      <c r="AA78" s="29"/>
      <c r="AC78" s="26"/>
      <c r="AF78" s="28"/>
      <c r="AH78" s="28"/>
    </row>
    <row r="79" spans="4:34" ht="17.399999999999999" x14ac:dyDescent="0.3">
      <c r="D79" s="24">
        <v>74</v>
      </c>
      <c r="E79" s="11" t="s">
        <v>390</v>
      </c>
      <c r="F79" s="14">
        <v>1470.8</v>
      </c>
      <c r="G79" s="25">
        <f t="shared" si="15"/>
        <v>1469.6433333333334</v>
      </c>
      <c r="H79" s="25">
        <f t="shared" si="16"/>
        <v>1484.915</v>
      </c>
      <c r="I79" s="25">
        <f t="shared" si="2"/>
        <v>1441.7674999999999</v>
      </c>
      <c r="L79" s="10">
        <v>45</v>
      </c>
      <c r="M79" s="11" t="s">
        <v>361</v>
      </c>
      <c r="N79" s="14">
        <v>1267.51</v>
      </c>
      <c r="O79" s="14">
        <f t="shared" si="5"/>
        <v>1273.2233333333334</v>
      </c>
      <c r="P79" s="14">
        <f t="shared" si="9"/>
        <v>1296.2150000000001</v>
      </c>
      <c r="Q79" s="14">
        <f t="shared" si="13"/>
        <v>1296.105</v>
      </c>
      <c r="R79" s="4">
        <f t="shared" si="3"/>
        <v>-5.7133333333333667</v>
      </c>
      <c r="S79" s="4">
        <f t="shared" si="7"/>
        <v>-28.705000000000155</v>
      </c>
      <c r="T79" s="4">
        <f t="shared" si="11"/>
        <v>-28.595000000000027</v>
      </c>
      <c r="U79" s="25">
        <f t="shared" si="6"/>
        <v>5.7133333333333667</v>
      </c>
      <c r="V79" s="25">
        <f t="shared" si="10"/>
        <v>28.705000000000155</v>
      </c>
      <c r="W79" s="25">
        <f t="shared" si="14"/>
        <v>28.595000000000027</v>
      </c>
      <c r="X79" s="4">
        <f t="shared" si="4"/>
        <v>32.642177777778159</v>
      </c>
      <c r="Y79" s="4">
        <f t="shared" si="8"/>
        <v>823.97702500000889</v>
      </c>
      <c r="Z79" s="4">
        <f t="shared" si="12"/>
        <v>817.67402500000151</v>
      </c>
      <c r="AA79" s="29"/>
      <c r="AC79" s="26"/>
      <c r="AF79" s="28"/>
      <c r="AH79" s="28"/>
    </row>
    <row r="80" spans="4:34" ht="17.399999999999999" x14ac:dyDescent="0.3">
      <c r="D80" s="24">
        <v>75</v>
      </c>
      <c r="E80" s="11" t="s">
        <v>391</v>
      </c>
      <c r="F80" s="14">
        <v>1473.05</v>
      </c>
      <c r="G80" s="25">
        <f t="shared" si="15"/>
        <v>1466.7533333333333</v>
      </c>
      <c r="H80" s="25">
        <f t="shared" si="16"/>
        <v>1487.0933333333332</v>
      </c>
      <c r="I80" s="25">
        <f t="shared" si="2"/>
        <v>1451.9408333333333</v>
      </c>
      <c r="L80" s="10">
        <v>46</v>
      </c>
      <c r="M80" s="11" t="s">
        <v>362</v>
      </c>
      <c r="N80" s="14">
        <v>1270.49</v>
      </c>
      <c r="O80" s="14">
        <f t="shared" si="5"/>
        <v>1268.9266666666665</v>
      </c>
      <c r="P80" s="14">
        <f t="shared" si="9"/>
        <v>1282.0966666666666</v>
      </c>
      <c r="Q80" s="14">
        <f t="shared" si="13"/>
        <v>1296.0874999999999</v>
      </c>
      <c r="R80" s="4">
        <f t="shared" si="3"/>
        <v>1.5633333333335031</v>
      </c>
      <c r="S80" s="4">
        <f t="shared" si="7"/>
        <v>-11.60666666666657</v>
      </c>
      <c r="T80" s="4">
        <f t="shared" si="11"/>
        <v>-25.597499999999854</v>
      </c>
      <c r="U80" s="25">
        <f t="shared" si="6"/>
        <v>1.5633333333335031</v>
      </c>
      <c r="V80" s="25">
        <f t="shared" si="10"/>
        <v>11.60666666666657</v>
      </c>
      <c r="W80" s="25">
        <f t="shared" si="14"/>
        <v>25.597499999999854</v>
      </c>
      <c r="X80" s="4">
        <f t="shared" si="4"/>
        <v>2.4440111111116418</v>
      </c>
      <c r="Y80" s="4">
        <f t="shared" si="8"/>
        <v>134.71471111110887</v>
      </c>
      <c r="Z80" s="4">
        <f t="shared" si="12"/>
        <v>655.23200624999254</v>
      </c>
      <c r="AA80" s="29"/>
      <c r="AC80" s="26"/>
      <c r="AF80" s="28"/>
      <c r="AH80" s="28"/>
    </row>
    <row r="81" spans="4:34" ht="17.399999999999999" x14ac:dyDescent="0.3">
      <c r="D81" s="24">
        <v>76</v>
      </c>
      <c r="E81" s="11" t="s">
        <v>392</v>
      </c>
      <c r="F81" s="14">
        <v>1506.08</v>
      </c>
      <c r="G81" s="25">
        <f t="shared" si="15"/>
        <v>1471.0233333333333</v>
      </c>
      <c r="H81" s="25">
        <f t="shared" si="16"/>
        <v>1478.38</v>
      </c>
      <c r="I81" s="25">
        <f t="shared" si="2"/>
        <v>1458.9941666666664</v>
      </c>
      <c r="L81" s="10">
        <v>47</v>
      </c>
      <c r="M81" s="11" t="s">
        <v>363</v>
      </c>
      <c r="N81" s="14">
        <v>1290.42</v>
      </c>
      <c r="O81" s="14">
        <f t="shared" si="5"/>
        <v>1268.7233333333334</v>
      </c>
      <c r="P81" s="14">
        <f t="shared" si="9"/>
        <v>1274.4100000000001</v>
      </c>
      <c r="Q81" s="14">
        <f t="shared" si="13"/>
        <v>1294.3708333333332</v>
      </c>
      <c r="R81" s="4">
        <f t="shared" si="3"/>
        <v>21.696666666666715</v>
      </c>
      <c r="S81" s="4">
        <f t="shared" si="7"/>
        <v>16.009999999999991</v>
      </c>
      <c r="T81" s="4">
        <f t="shared" si="11"/>
        <v>-3.9508333333330938</v>
      </c>
      <c r="U81" s="25">
        <f t="shared" si="6"/>
        <v>21.696666666666715</v>
      </c>
      <c r="V81" s="25">
        <f t="shared" si="10"/>
        <v>16.009999999999991</v>
      </c>
      <c r="W81" s="25">
        <f t="shared" si="14"/>
        <v>3.9508333333330938</v>
      </c>
      <c r="X81" s="4">
        <f t="shared" si="4"/>
        <v>470.74534444444657</v>
      </c>
      <c r="Y81" s="4">
        <f t="shared" si="8"/>
        <v>256.32009999999968</v>
      </c>
      <c r="Z81" s="4">
        <f t="shared" si="12"/>
        <v>15.609084027775886</v>
      </c>
      <c r="AA81" s="29"/>
      <c r="AC81" s="26"/>
      <c r="AF81" s="28"/>
      <c r="AH81" s="28"/>
    </row>
    <row r="82" spans="4:34" ht="17.399999999999999" x14ac:dyDescent="0.3">
      <c r="D82" s="24">
        <v>77</v>
      </c>
      <c r="E82" s="11" t="s">
        <v>393</v>
      </c>
      <c r="F82" s="14">
        <v>1542.99</v>
      </c>
      <c r="G82" s="25">
        <f t="shared" si="15"/>
        <v>1483.3100000000002</v>
      </c>
      <c r="H82" s="25">
        <f t="shared" si="16"/>
        <v>1476.4766666666667</v>
      </c>
      <c r="I82" s="25">
        <f t="shared" si="2"/>
        <v>1466.613333333333</v>
      </c>
      <c r="L82" s="10">
        <v>48</v>
      </c>
      <c r="M82" s="11" t="s">
        <v>364</v>
      </c>
      <c r="N82" s="14">
        <v>1301.49</v>
      </c>
      <c r="O82" s="14">
        <f t="shared" si="5"/>
        <v>1276.1400000000001</v>
      </c>
      <c r="P82" s="14">
        <f t="shared" si="9"/>
        <v>1274.6816666666666</v>
      </c>
      <c r="Q82" s="14">
        <f t="shared" si="13"/>
        <v>1293.5274999999999</v>
      </c>
      <c r="R82" s="4">
        <f t="shared" si="3"/>
        <v>25.349999999999909</v>
      </c>
      <c r="S82" s="4">
        <f t="shared" si="7"/>
        <v>26.808333333333394</v>
      </c>
      <c r="T82" s="4">
        <f t="shared" si="11"/>
        <v>7.9625000000000909</v>
      </c>
      <c r="U82" s="25">
        <f t="shared" si="6"/>
        <v>25.349999999999909</v>
      </c>
      <c r="V82" s="25">
        <f t="shared" si="10"/>
        <v>26.808333333333394</v>
      </c>
      <c r="W82" s="25">
        <f t="shared" si="14"/>
        <v>7.9625000000000909</v>
      </c>
      <c r="X82" s="4">
        <f t="shared" si="4"/>
        <v>642.6224999999954</v>
      </c>
      <c r="Y82" s="4">
        <f t="shared" si="8"/>
        <v>718.68673611111433</v>
      </c>
      <c r="Z82" s="4">
        <f t="shared" si="12"/>
        <v>63.40140625000145</v>
      </c>
      <c r="AA82" s="29"/>
      <c r="AC82" s="26"/>
      <c r="AF82" s="28"/>
      <c r="AH82" s="28"/>
    </row>
    <row r="83" spans="4:34" ht="17.399999999999999" x14ac:dyDescent="0.3">
      <c r="D83" s="24">
        <v>78</v>
      </c>
      <c r="E83" s="11" t="s">
        <v>394</v>
      </c>
      <c r="F83" s="14">
        <v>1540.21</v>
      </c>
      <c r="G83" s="25">
        <f t="shared" si="15"/>
        <v>1507.3733333333332</v>
      </c>
      <c r="H83" s="25">
        <f t="shared" si="16"/>
        <v>1487.0633333333335</v>
      </c>
      <c r="I83" s="25">
        <f t="shared" ref="I83:I146" si="17">AVERAGE(F71:F82)</f>
        <v>1478.5874999999999</v>
      </c>
      <c r="L83" s="10">
        <v>49</v>
      </c>
      <c r="M83" s="11" t="s">
        <v>365</v>
      </c>
      <c r="N83" s="14">
        <v>1326.66</v>
      </c>
      <c r="O83" s="14">
        <f t="shared" si="5"/>
        <v>1287.4666666666665</v>
      </c>
      <c r="P83" s="14">
        <f t="shared" si="9"/>
        <v>1278.1966666666665</v>
      </c>
      <c r="Q83" s="14">
        <f t="shared" si="13"/>
        <v>1294.7633333333333</v>
      </c>
      <c r="R83" s="4">
        <f t="shared" si="3"/>
        <v>39.193333333333612</v>
      </c>
      <c r="S83" s="4">
        <f t="shared" si="7"/>
        <v>48.463333333333594</v>
      </c>
      <c r="T83" s="4">
        <f t="shared" si="11"/>
        <v>31.896666666666761</v>
      </c>
      <c r="U83" s="25">
        <f t="shared" si="6"/>
        <v>39.193333333333612</v>
      </c>
      <c r="V83" s="25">
        <f t="shared" si="10"/>
        <v>48.463333333333594</v>
      </c>
      <c r="W83" s="25">
        <f t="shared" si="14"/>
        <v>31.896666666666761</v>
      </c>
      <c r="X83" s="4">
        <f t="shared" si="4"/>
        <v>1536.1173777777997</v>
      </c>
      <c r="Y83" s="4">
        <f t="shared" si="8"/>
        <v>2348.694677777803</v>
      </c>
      <c r="Z83" s="4">
        <f t="shared" si="12"/>
        <v>1017.3973444444505</v>
      </c>
      <c r="AA83" s="29"/>
      <c r="AC83" s="26"/>
      <c r="AF83" s="28"/>
      <c r="AH83" s="28"/>
    </row>
    <row r="84" spans="4:34" ht="17.399999999999999" x14ac:dyDescent="0.3">
      <c r="D84" s="24">
        <v>79</v>
      </c>
      <c r="E84" s="11" t="s">
        <v>395</v>
      </c>
      <c r="F84" s="14">
        <v>1543.37</v>
      </c>
      <c r="G84" s="25">
        <f t="shared" si="15"/>
        <v>1529.76</v>
      </c>
      <c r="H84" s="25">
        <f t="shared" si="16"/>
        <v>1500.3916666666664</v>
      </c>
      <c r="I84" s="25">
        <f t="shared" si="17"/>
        <v>1490.0833333333333</v>
      </c>
      <c r="L84" s="10">
        <v>50</v>
      </c>
      <c r="M84" s="11" t="s">
        <v>366</v>
      </c>
      <c r="N84" s="14">
        <v>1345.82</v>
      </c>
      <c r="O84" s="14">
        <f t="shared" si="5"/>
        <v>1306.1899999999998</v>
      </c>
      <c r="P84" s="14">
        <f t="shared" si="9"/>
        <v>1287.4566666666667</v>
      </c>
      <c r="Q84" s="14">
        <f t="shared" si="13"/>
        <v>1296.9175</v>
      </c>
      <c r="R84" s="4">
        <f t="shared" si="3"/>
        <v>39.630000000000109</v>
      </c>
      <c r="S84" s="4">
        <f t="shared" si="7"/>
        <v>58.36333333333323</v>
      </c>
      <c r="T84" s="4">
        <f t="shared" si="11"/>
        <v>48.902499999999918</v>
      </c>
      <c r="U84" s="25">
        <f t="shared" si="6"/>
        <v>39.630000000000109</v>
      </c>
      <c r="V84" s="25">
        <f t="shared" si="10"/>
        <v>58.36333333333323</v>
      </c>
      <c r="W84" s="25">
        <f t="shared" si="14"/>
        <v>48.902499999999918</v>
      </c>
      <c r="X84" s="4">
        <f t="shared" si="4"/>
        <v>1570.5369000000087</v>
      </c>
      <c r="Y84" s="4">
        <f t="shared" si="8"/>
        <v>3406.2786777777656</v>
      </c>
      <c r="Z84" s="4">
        <f t="shared" si="12"/>
        <v>2391.4545062499919</v>
      </c>
      <c r="AA84" s="29"/>
      <c r="AC84" s="26"/>
      <c r="AF84" s="28"/>
      <c r="AH84" s="28"/>
    </row>
    <row r="85" spans="4:34" ht="17.399999999999999" x14ac:dyDescent="0.3">
      <c r="D85" s="24">
        <v>80</v>
      </c>
      <c r="E85" s="11" t="s">
        <v>396</v>
      </c>
      <c r="F85" s="14">
        <v>1545.01</v>
      </c>
      <c r="G85" s="25">
        <f t="shared" si="15"/>
        <v>1542.1899999999998</v>
      </c>
      <c r="H85" s="25">
        <f t="shared" si="16"/>
        <v>1512.75</v>
      </c>
      <c r="I85" s="25">
        <f t="shared" si="17"/>
        <v>1498.8324999999998</v>
      </c>
      <c r="L85" s="10">
        <v>51</v>
      </c>
      <c r="M85" s="11" t="s">
        <v>367</v>
      </c>
      <c r="N85" s="14">
        <v>1350.79</v>
      </c>
      <c r="O85" s="14">
        <f t="shared" si="5"/>
        <v>1324.6566666666668</v>
      </c>
      <c r="P85" s="14">
        <f t="shared" si="9"/>
        <v>1300.3983333333333</v>
      </c>
      <c r="Q85" s="14">
        <f t="shared" si="13"/>
        <v>1298.3066666666666</v>
      </c>
      <c r="R85" s="4">
        <f t="shared" si="3"/>
        <v>26.133333333333212</v>
      </c>
      <c r="S85" s="4">
        <f t="shared" si="7"/>
        <v>50.391666666666652</v>
      </c>
      <c r="T85" s="4">
        <f t="shared" si="11"/>
        <v>52.483333333333348</v>
      </c>
      <c r="U85" s="25">
        <f t="shared" si="6"/>
        <v>26.133333333333212</v>
      </c>
      <c r="V85" s="25">
        <f t="shared" si="10"/>
        <v>50.391666666666652</v>
      </c>
      <c r="W85" s="25">
        <f t="shared" si="14"/>
        <v>52.483333333333348</v>
      </c>
      <c r="X85" s="4">
        <f t="shared" si="4"/>
        <v>682.95111111110475</v>
      </c>
      <c r="Y85" s="4">
        <f t="shared" si="8"/>
        <v>2539.3200694444431</v>
      </c>
      <c r="Z85" s="4">
        <f t="shared" si="12"/>
        <v>2754.5002777777795</v>
      </c>
      <c r="AA85" s="29"/>
      <c r="AC85" s="26"/>
      <c r="AF85" s="28"/>
      <c r="AH85" s="28"/>
    </row>
    <row r="86" spans="4:34" ht="17.399999999999999" x14ac:dyDescent="0.3">
      <c r="D86" s="24">
        <v>81</v>
      </c>
      <c r="E86" s="11" t="s">
        <v>397</v>
      </c>
      <c r="F86" s="14">
        <v>1505.72</v>
      </c>
      <c r="G86" s="25">
        <f t="shared" si="15"/>
        <v>1542.8633333333335</v>
      </c>
      <c r="H86" s="25">
        <f t="shared" si="16"/>
        <v>1525.1183333333331</v>
      </c>
      <c r="I86" s="25">
        <f t="shared" si="17"/>
        <v>1506.1058333333331</v>
      </c>
      <c r="L86" s="10">
        <v>52</v>
      </c>
      <c r="M86" s="11" t="s">
        <v>368</v>
      </c>
      <c r="N86" s="14">
        <v>1353.33</v>
      </c>
      <c r="O86" s="14">
        <f t="shared" si="5"/>
        <v>1341.09</v>
      </c>
      <c r="P86" s="14">
        <f t="shared" si="9"/>
        <v>1314.2783333333332</v>
      </c>
      <c r="Q86" s="14">
        <f t="shared" si="13"/>
        <v>1298.1875</v>
      </c>
      <c r="R86" s="4">
        <f t="shared" si="3"/>
        <v>12.240000000000009</v>
      </c>
      <c r="S86" s="4">
        <f t="shared" si="7"/>
        <v>39.051666666666733</v>
      </c>
      <c r="T86" s="4">
        <f t="shared" si="11"/>
        <v>55.142499999999927</v>
      </c>
      <c r="U86" s="25">
        <f t="shared" si="6"/>
        <v>12.240000000000009</v>
      </c>
      <c r="V86" s="25">
        <f t="shared" si="10"/>
        <v>39.051666666666733</v>
      </c>
      <c r="W86" s="25">
        <f t="shared" si="14"/>
        <v>55.142499999999927</v>
      </c>
      <c r="X86" s="4">
        <f t="shared" si="4"/>
        <v>149.81760000000023</v>
      </c>
      <c r="Y86" s="4">
        <f t="shared" si="8"/>
        <v>1525.0326694444498</v>
      </c>
      <c r="Z86" s="4">
        <f t="shared" si="12"/>
        <v>3040.695306249992</v>
      </c>
      <c r="AA86" s="29"/>
      <c r="AC86" s="26"/>
      <c r="AF86" s="28"/>
      <c r="AH86" s="28"/>
    </row>
    <row r="87" spans="4:34" ht="17.399999999999999" x14ac:dyDescent="0.3">
      <c r="D87" s="24">
        <v>82</v>
      </c>
      <c r="E87" s="11" t="s">
        <v>398</v>
      </c>
      <c r="F87" s="14">
        <v>1440.76</v>
      </c>
      <c r="G87" s="25">
        <f t="shared" si="15"/>
        <v>1531.3666666666668</v>
      </c>
      <c r="H87" s="25">
        <f t="shared" si="16"/>
        <v>1530.5633333333333</v>
      </c>
      <c r="I87" s="25">
        <f t="shared" si="17"/>
        <v>1504.4716666666666</v>
      </c>
      <c r="L87" s="10">
        <v>53</v>
      </c>
      <c r="M87" s="11" t="s">
        <v>369</v>
      </c>
      <c r="N87" s="14">
        <v>1367.11</v>
      </c>
      <c r="O87" s="14">
        <f t="shared" si="5"/>
        <v>1349.9799999999998</v>
      </c>
      <c r="P87" s="14">
        <f t="shared" si="9"/>
        <v>1328.0849999999998</v>
      </c>
      <c r="Q87" s="14">
        <f t="shared" si="13"/>
        <v>1301.2474999999999</v>
      </c>
      <c r="R87" s="4">
        <f t="shared" si="3"/>
        <v>17.130000000000109</v>
      </c>
      <c r="S87" s="4">
        <f t="shared" si="7"/>
        <v>39.025000000000091</v>
      </c>
      <c r="T87" s="4">
        <f t="shared" si="11"/>
        <v>65.862499999999955</v>
      </c>
      <c r="U87" s="25">
        <f t="shared" si="6"/>
        <v>17.130000000000109</v>
      </c>
      <c r="V87" s="25">
        <f t="shared" si="10"/>
        <v>39.025000000000091</v>
      </c>
      <c r="W87" s="25">
        <f t="shared" si="14"/>
        <v>65.862499999999955</v>
      </c>
      <c r="X87" s="4">
        <f t="shared" si="4"/>
        <v>293.43690000000373</v>
      </c>
      <c r="Y87" s="4">
        <f t="shared" si="8"/>
        <v>1522.950625000007</v>
      </c>
      <c r="Z87" s="4">
        <f t="shared" si="12"/>
        <v>4337.8689062499943</v>
      </c>
      <c r="AA87" s="29"/>
      <c r="AC87" s="26"/>
      <c r="AF87" s="28"/>
      <c r="AH87" s="28"/>
    </row>
    <row r="88" spans="4:34" ht="17.399999999999999" x14ac:dyDescent="0.3">
      <c r="D88" s="24">
        <v>83</v>
      </c>
      <c r="E88" s="11" t="s">
        <v>399</v>
      </c>
      <c r="F88" s="14">
        <v>1414.65</v>
      </c>
      <c r="G88" s="25">
        <f t="shared" si="15"/>
        <v>1497.1633333333332</v>
      </c>
      <c r="H88" s="25">
        <f t="shared" si="16"/>
        <v>1519.6766666666665</v>
      </c>
      <c r="I88" s="25">
        <f t="shared" si="17"/>
        <v>1498.0766666666666</v>
      </c>
      <c r="L88" s="10">
        <v>54</v>
      </c>
      <c r="M88" s="11" t="s">
        <v>370</v>
      </c>
      <c r="N88" s="14">
        <v>1371.21</v>
      </c>
      <c r="O88" s="14">
        <f t="shared" si="5"/>
        <v>1357.0766666666666</v>
      </c>
      <c r="P88" s="14">
        <f t="shared" si="9"/>
        <v>1340.8666666666666</v>
      </c>
      <c r="Q88" s="14">
        <f t="shared" si="13"/>
        <v>1307.7741666666666</v>
      </c>
      <c r="R88" s="4">
        <f t="shared" si="3"/>
        <v>14.133333333333439</v>
      </c>
      <c r="S88" s="4">
        <f t="shared" si="7"/>
        <v>30.343333333333476</v>
      </c>
      <c r="T88" s="4">
        <f t="shared" si="11"/>
        <v>63.435833333333449</v>
      </c>
      <c r="U88" s="25">
        <f t="shared" si="6"/>
        <v>14.133333333333439</v>
      </c>
      <c r="V88" s="25">
        <f t="shared" si="10"/>
        <v>30.343333333333476</v>
      </c>
      <c r="W88" s="25">
        <f t="shared" si="14"/>
        <v>63.435833333333449</v>
      </c>
      <c r="X88" s="4">
        <f t="shared" si="4"/>
        <v>199.75111111111411</v>
      </c>
      <c r="Y88" s="4">
        <f t="shared" si="8"/>
        <v>920.71787777778638</v>
      </c>
      <c r="Z88" s="4">
        <f t="shared" si="12"/>
        <v>4024.1049506944591</v>
      </c>
      <c r="AA88" s="29"/>
      <c r="AC88" s="26"/>
      <c r="AF88" s="28"/>
      <c r="AH88" s="28"/>
    </row>
    <row r="89" spans="4:34" ht="17.399999999999999" x14ac:dyDescent="0.3">
      <c r="D89" s="24">
        <v>84</v>
      </c>
      <c r="E89" s="11" t="s">
        <v>400</v>
      </c>
      <c r="F89" s="14">
        <v>1414.98</v>
      </c>
      <c r="G89" s="25">
        <f t="shared" si="15"/>
        <v>1453.71</v>
      </c>
      <c r="H89" s="25">
        <f t="shared" si="16"/>
        <v>1498.2866666666669</v>
      </c>
      <c r="I89" s="25">
        <f t="shared" si="17"/>
        <v>1492.675</v>
      </c>
      <c r="L89" s="10">
        <v>55</v>
      </c>
      <c r="M89" s="11" t="s">
        <v>371</v>
      </c>
      <c r="N89" s="14">
        <v>1364.43</v>
      </c>
      <c r="O89" s="14">
        <f t="shared" si="5"/>
        <v>1363.8833333333332</v>
      </c>
      <c r="P89" s="14">
        <f t="shared" si="9"/>
        <v>1352.4866666666667</v>
      </c>
      <c r="Q89" s="14">
        <f t="shared" si="13"/>
        <v>1315.3416666666669</v>
      </c>
      <c r="R89" s="4">
        <f t="shared" si="3"/>
        <v>0.5466666666668516</v>
      </c>
      <c r="S89" s="4">
        <f t="shared" si="7"/>
        <v>11.943333333333385</v>
      </c>
      <c r="T89" s="4">
        <f t="shared" si="11"/>
        <v>49.088333333333139</v>
      </c>
      <c r="U89" s="25">
        <f t="shared" si="6"/>
        <v>0.5466666666668516</v>
      </c>
      <c r="V89" s="25">
        <f t="shared" si="10"/>
        <v>11.943333333333385</v>
      </c>
      <c r="W89" s="25">
        <f t="shared" si="14"/>
        <v>49.088333333333139</v>
      </c>
      <c r="X89" s="4">
        <f t="shared" si="4"/>
        <v>0.29884444444464664</v>
      </c>
      <c r="Y89" s="4">
        <f t="shared" si="8"/>
        <v>142.64321111111235</v>
      </c>
      <c r="Z89" s="4">
        <f t="shared" si="12"/>
        <v>2409.6644694444253</v>
      </c>
      <c r="AA89" s="29"/>
      <c r="AC89" s="26"/>
      <c r="AF89" s="28"/>
      <c r="AH89" s="28"/>
    </row>
    <row r="90" spans="4:34" ht="17.399999999999999" x14ac:dyDescent="0.3">
      <c r="D90" s="24">
        <v>85</v>
      </c>
      <c r="E90" s="11" t="s">
        <v>401</v>
      </c>
      <c r="F90" s="14">
        <v>1410.72</v>
      </c>
      <c r="G90" s="25">
        <f t="shared" si="15"/>
        <v>1423.4633333333331</v>
      </c>
      <c r="H90" s="25">
        <f t="shared" si="16"/>
        <v>1477.415</v>
      </c>
      <c r="I90" s="25">
        <f t="shared" si="17"/>
        <v>1488.903333333333</v>
      </c>
      <c r="L90" s="10">
        <v>56</v>
      </c>
      <c r="M90" s="11" t="s">
        <v>372</v>
      </c>
      <c r="N90" s="14">
        <v>1387.3</v>
      </c>
      <c r="O90" s="14">
        <f t="shared" si="5"/>
        <v>1367.5833333333333</v>
      </c>
      <c r="P90" s="14">
        <f t="shared" si="9"/>
        <v>1358.7816666666665</v>
      </c>
      <c r="Q90" s="14">
        <f t="shared" si="13"/>
        <v>1323.1191666666666</v>
      </c>
      <c r="R90" s="4">
        <f t="shared" si="3"/>
        <v>19.716666666666697</v>
      </c>
      <c r="S90" s="4">
        <f t="shared" si="7"/>
        <v>28.51833333333343</v>
      </c>
      <c r="T90" s="4">
        <f t="shared" si="11"/>
        <v>64.180833333333339</v>
      </c>
      <c r="U90" s="25">
        <f t="shared" si="6"/>
        <v>19.716666666666697</v>
      </c>
      <c r="V90" s="25">
        <f t="shared" si="10"/>
        <v>28.51833333333343</v>
      </c>
      <c r="W90" s="25">
        <f t="shared" si="14"/>
        <v>64.180833333333339</v>
      </c>
      <c r="X90" s="4">
        <f t="shared" si="4"/>
        <v>388.74694444444566</v>
      </c>
      <c r="Y90" s="4">
        <f t="shared" si="8"/>
        <v>813.29533611111663</v>
      </c>
      <c r="Z90" s="4">
        <f t="shared" si="12"/>
        <v>4119.1793673611119</v>
      </c>
      <c r="AA90" s="29"/>
      <c r="AC90" s="26"/>
      <c r="AF90" s="28"/>
      <c r="AH90" s="28"/>
    </row>
    <row r="91" spans="4:34" ht="17.399999999999999" x14ac:dyDescent="0.3">
      <c r="D91" s="24">
        <v>86</v>
      </c>
      <c r="E91" s="11" t="s">
        <v>402</v>
      </c>
      <c r="F91" s="14">
        <v>1402.38</v>
      </c>
      <c r="G91" s="25">
        <f t="shared" si="15"/>
        <v>1413.45</v>
      </c>
      <c r="H91" s="25">
        <f t="shared" si="16"/>
        <v>1455.3066666666664</v>
      </c>
      <c r="I91" s="25">
        <f t="shared" si="17"/>
        <v>1484.0283333333334</v>
      </c>
      <c r="L91" s="10">
        <v>57</v>
      </c>
      <c r="M91" s="11" t="s">
        <v>373</v>
      </c>
      <c r="N91" s="14">
        <v>1384.34</v>
      </c>
      <c r="O91" s="14">
        <f t="shared" si="5"/>
        <v>1374.3133333333335</v>
      </c>
      <c r="P91" s="14">
        <f t="shared" si="9"/>
        <v>1365.6949999999999</v>
      </c>
      <c r="Q91" s="14">
        <f t="shared" si="13"/>
        <v>1333.0466666666669</v>
      </c>
      <c r="R91" s="4">
        <f t="shared" si="3"/>
        <v>10.026666666666415</v>
      </c>
      <c r="S91" s="4">
        <f t="shared" si="7"/>
        <v>18.644999999999982</v>
      </c>
      <c r="T91" s="4">
        <f t="shared" si="11"/>
        <v>51.293333333333067</v>
      </c>
      <c r="U91" s="25">
        <f t="shared" si="6"/>
        <v>10.026666666666415</v>
      </c>
      <c r="V91" s="25">
        <f t="shared" si="10"/>
        <v>18.644999999999982</v>
      </c>
      <c r="W91" s="25">
        <f t="shared" si="14"/>
        <v>51.293333333333067</v>
      </c>
      <c r="X91" s="4">
        <f t="shared" si="4"/>
        <v>100.5340444444394</v>
      </c>
      <c r="Y91" s="4">
        <f t="shared" si="8"/>
        <v>347.63602499999934</v>
      </c>
      <c r="Z91" s="4">
        <f t="shared" si="12"/>
        <v>2631.0060444444171</v>
      </c>
      <c r="AA91" s="29"/>
      <c r="AC91" s="26"/>
      <c r="AF91" s="28"/>
      <c r="AH91" s="28"/>
    </row>
    <row r="92" spans="4:34" ht="17.399999999999999" x14ac:dyDescent="0.3">
      <c r="D92" s="24">
        <v>87</v>
      </c>
      <c r="E92" s="11" t="s">
        <v>403</v>
      </c>
      <c r="F92" s="14">
        <v>1455.96</v>
      </c>
      <c r="G92" s="25">
        <f t="shared" si="15"/>
        <v>1409.36</v>
      </c>
      <c r="H92" s="25">
        <f t="shared" si="16"/>
        <v>1431.5350000000001</v>
      </c>
      <c r="I92" s="25">
        <f t="shared" si="17"/>
        <v>1478.3266666666666</v>
      </c>
      <c r="L92" s="10">
        <v>58</v>
      </c>
      <c r="M92" s="11" t="s">
        <v>374</v>
      </c>
      <c r="N92" s="14">
        <v>1391.13</v>
      </c>
      <c r="O92" s="14">
        <f t="shared" si="5"/>
        <v>1378.6899999999998</v>
      </c>
      <c r="P92" s="14">
        <f t="shared" si="9"/>
        <v>1371.2866666666666</v>
      </c>
      <c r="Q92" s="14">
        <f t="shared" si="13"/>
        <v>1342.7825</v>
      </c>
      <c r="R92" s="4">
        <f t="shared" si="3"/>
        <v>12.440000000000282</v>
      </c>
      <c r="S92" s="4">
        <f t="shared" si="7"/>
        <v>19.843333333333476</v>
      </c>
      <c r="T92" s="4">
        <f t="shared" si="11"/>
        <v>48.347500000000082</v>
      </c>
      <c r="U92" s="25">
        <f t="shared" si="6"/>
        <v>12.440000000000282</v>
      </c>
      <c r="V92" s="25">
        <f t="shared" si="10"/>
        <v>19.843333333333476</v>
      </c>
      <c r="W92" s="25">
        <f t="shared" si="14"/>
        <v>48.347500000000082</v>
      </c>
      <c r="X92" s="4">
        <f t="shared" si="4"/>
        <v>154.75360000000703</v>
      </c>
      <c r="Y92" s="4">
        <f t="shared" si="8"/>
        <v>393.75787777778345</v>
      </c>
      <c r="Z92" s="4">
        <f t="shared" si="12"/>
        <v>2337.4807562500077</v>
      </c>
      <c r="AA92" s="29"/>
      <c r="AC92" s="26"/>
      <c r="AF92" s="28"/>
      <c r="AH92" s="28"/>
    </row>
    <row r="93" spans="4:34" ht="17.399999999999999" x14ac:dyDescent="0.3">
      <c r="D93" s="24">
        <v>88</v>
      </c>
      <c r="E93" s="11" t="s">
        <v>404</v>
      </c>
      <c r="F93" s="14">
        <v>1505.16</v>
      </c>
      <c r="G93" s="25">
        <f t="shared" si="15"/>
        <v>1423.0200000000002</v>
      </c>
      <c r="H93" s="25">
        <f t="shared" si="16"/>
        <v>1423.2416666666668</v>
      </c>
      <c r="I93" s="25">
        <f t="shared" si="17"/>
        <v>1476.9024999999999</v>
      </c>
      <c r="L93" s="10">
        <v>59</v>
      </c>
      <c r="M93" s="11" t="s">
        <v>375</v>
      </c>
      <c r="N93" s="14">
        <v>1382.38</v>
      </c>
      <c r="O93" s="14">
        <f t="shared" si="5"/>
        <v>1387.5900000000001</v>
      </c>
      <c r="P93" s="14">
        <f t="shared" si="9"/>
        <v>1377.5866666666668</v>
      </c>
      <c r="Q93" s="14">
        <f t="shared" si="13"/>
        <v>1352.8358333333333</v>
      </c>
      <c r="R93" s="4">
        <f t="shared" si="3"/>
        <v>-5.2100000000000364</v>
      </c>
      <c r="S93" s="4">
        <f t="shared" si="7"/>
        <v>4.7933333333332939</v>
      </c>
      <c r="T93" s="4">
        <f t="shared" si="11"/>
        <v>29.544166666666797</v>
      </c>
      <c r="U93" s="25">
        <f t="shared" si="6"/>
        <v>5.2100000000000364</v>
      </c>
      <c r="V93" s="25">
        <f t="shared" si="10"/>
        <v>4.7933333333332939</v>
      </c>
      <c r="W93" s="25">
        <f t="shared" si="14"/>
        <v>29.544166666666797</v>
      </c>
      <c r="X93" s="4">
        <f t="shared" si="4"/>
        <v>27.144100000000378</v>
      </c>
      <c r="Y93" s="4">
        <f t="shared" si="8"/>
        <v>22.976044444444067</v>
      </c>
      <c r="Z93" s="4">
        <f t="shared" si="12"/>
        <v>872.85778402778544</v>
      </c>
      <c r="AA93" s="29"/>
      <c r="AC93" s="26"/>
      <c r="AF93" s="28"/>
      <c r="AH93" s="28"/>
    </row>
    <row r="94" spans="4:34" ht="17.399999999999999" x14ac:dyDescent="0.3">
      <c r="D94" s="24">
        <v>89</v>
      </c>
      <c r="E94" s="11" t="s">
        <v>405</v>
      </c>
      <c r="F94" s="14">
        <v>1537.64</v>
      </c>
      <c r="G94" s="25">
        <f t="shared" si="15"/>
        <v>1454.5</v>
      </c>
      <c r="H94" s="25">
        <f t="shared" si="16"/>
        <v>1433.9750000000001</v>
      </c>
      <c r="I94" s="25">
        <f t="shared" si="17"/>
        <v>1476.8258333333331</v>
      </c>
      <c r="L94" s="10">
        <v>60</v>
      </c>
      <c r="M94" s="11" t="s">
        <v>376</v>
      </c>
      <c r="N94" s="14">
        <v>1346.36</v>
      </c>
      <c r="O94" s="14">
        <f t="shared" si="5"/>
        <v>1385.95</v>
      </c>
      <c r="P94" s="14">
        <f t="shared" si="9"/>
        <v>1380.1316666666669</v>
      </c>
      <c r="Q94" s="14">
        <f t="shared" si="13"/>
        <v>1360.4991666666667</v>
      </c>
      <c r="R94" s="4">
        <f t="shared" si="3"/>
        <v>-39.590000000000146</v>
      </c>
      <c r="S94" s="4">
        <f t="shared" si="7"/>
        <v>-33.771666666666988</v>
      </c>
      <c r="T94" s="4">
        <f t="shared" si="11"/>
        <v>-14.139166666666824</v>
      </c>
      <c r="U94" s="25">
        <f t="shared" si="6"/>
        <v>39.590000000000146</v>
      </c>
      <c r="V94" s="25">
        <f t="shared" si="10"/>
        <v>33.771666666666988</v>
      </c>
      <c r="W94" s="25">
        <f t="shared" si="14"/>
        <v>14.139166666666824</v>
      </c>
      <c r="X94" s="4">
        <f t="shared" si="4"/>
        <v>1567.3681000000115</v>
      </c>
      <c r="Y94" s="4">
        <f t="shared" si="8"/>
        <v>1140.5254694444661</v>
      </c>
      <c r="Z94" s="4">
        <f t="shared" si="12"/>
        <v>199.91603402778225</v>
      </c>
      <c r="AA94" s="29"/>
      <c r="AC94" s="26"/>
      <c r="AF94" s="28"/>
      <c r="AH94" s="28"/>
    </row>
    <row r="95" spans="4:34" ht="17.399999999999999" x14ac:dyDescent="0.3">
      <c r="D95" s="24">
        <v>90</v>
      </c>
      <c r="E95" s="11" t="s">
        <v>406</v>
      </c>
      <c r="F95" s="14">
        <v>1550.93</v>
      </c>
      <c r="G95" s="25">
        <f t="shared" si="15"/>
        <v>1499.5866666666668</v>
      </c>
      <c r="H95" s="25">
        <f t="shared" si="16"/>
        <v>1454.4733333333334</v>
      </c>
      <c r="I95" s="25">
        <f t="shared" si="17"/>
        <v>1476.3799999999999</v>
      </c>
      <c r="L95" s="10">
        <v>61</v>
      </c>
      <c r="M95" s="11" t="s">
        <v>377</v>
      </c>
      <c r="N95" s="14">
        <v>1335.52</v>
      </c>
      <c r="O95" s="14">
        <f t="shared" si="5"/>
        <v>1373.29</v>
      </c>
      <c r="P95" s="14">
        <f t="shared" si="9"/>
        <v>1375.99</v>
      </c>
      <c r="Q95" s="14">
        <f t="shared" si="13"/>
        <v>1364.2383333333335</v>
      </c>
      <c r="R95" s="4">
        <f t="shared" si="3"/>
        <v>-37.769999999999982</v>
      </c>
      <c r="S95" s="4">
        <f t="shared" si="7"/>
        <v>-40.470000000000027</v>
      </c>
      <c r="T95" s="4">
        <f t="shared" si="11"/>
        <v>-28.718333333333476</v>
      </c>
      <c r="U95" s="25">
        <f t="shared" si="6"/>
        <v>37.769999999999982</v>
      </c>
      <c r="V95" s="25">
        <f t="shared" si="10"/>
        <v>40.470000000000027</v>
      </c>
      <c r="W95" s="25">
        <f t="shared" si="14"/>
        <v>28.718333333333476</v>
      </c>
      <c r="X95" s="4">
        <f t="shared" si="4"/>
        <v>1426.5728999999985</v>
      </c>
      <c r="Y95" s="4">
        <f t="shared" si="8"/>
        <v>1637.8209000000022</v>
      </c>
      <c r="Z95" s="4">
        <f t="shared" si="12"/>
        <v>824.74266944445264</v>
      </c>
      <c r="AA95" s="29"/>
      <c r="AC95" s="26"/>
      <c r="AF95" s="28"/>
      <c r="AH95" s="28"/>
    </row>
    <row r="96" spans="4:34" ht="17.399999999999999" x14ac:dyDescent="0.3">
      <c r="D96" s="24">
        <v>91</v>
      </c>
      <c r="E96" s="11" t="s">
        <v>407</v>
      </c>
      <c r="F96" s="14">
        <v>1550.9</v>
      </c>
      <c r="G96" s="25">
        <f t="shared" si="15"/>
        <v>1531.2433333333336</v>
      </c>
      <c r="H96" s="25">
        <f t="shared" si="16"/>
        <v>1477.1316666666669</v>
      </c>
      <c r="I96" s="25">
        <f t="shared" si="17"/>
        <v>1477.2733333333333</v>
      </c>
      <c r="L96" s="10">
        <v>62</v>
      </c>
      <c r="M96" s="11" t="s">
        <v>378</v>
      </c>
      <c r="N96" s="14">
        <v>1348.72</v>
      </c>
      <c r="O96" s="14">
        <f t="shared" si="5"/>
        <v>1354.7533333333333</v>
      </c>
      <c r="P96" s="14">
        <f t="shared" si="9"/>
        <v>1371.1716666666669</v>
      </c>
      <c r="Q96" s="14">
        <f t="shared" si="13"/>
        <v>1364.9766666666667</v>
      </c>
      <c r="R96" s="4">
        <f t="shared" si="3"/>
        <v>-6.033333333333303</v>
      </c>
      <c r="S96" s="4">
        <f t="shared" si="7"/>
        <v>-22.451666666666824</v>
      </c>
      <c r="T96" s="4">
        <f t="shared" si="11"/>
        <v>-16.256666666666661</v>
      </c>
      <c r="U96" s="25">
        <f t="shared" si="6"/>
        <v>6.033333333333303</v>
      </c>
      <c r="V96" s="25">
        <f t="shared" si="10"/>
        <v>22.451666666666824</v>
      </c>
      <c r="W96" s="25">
        <f t="shared" si="14"/>
        <v>16.256666666666661</v>
      </c>
      <c r="X96" s="4">
        <f t="shared" si="4"/>
        <v>36.401111111110744</v>
      </c>
      <c r="Y96" s="4">
        <f t="shared" si="8"/>
        <v>504.0773361111182</v>
      </c>
      <c r="Z96" s="4">
        <f t="shared" si="12"/>
        <v>264.2792111111109</v>
      </c>
      <c r="AA96" s="29"/>
      <c r="AC96" s="26"/>
      <c r="AF96" s="28"/>
      <c r="AH96" s="28"/>
    </row>
    <row r="97" spans="4:34" ht="17.399999999999999" x14ac:dyDescent="0.3">
      <c r="D97" s="24">
        <v>92</v>
      </c>
      <c r="E97" s="11" t="s">
        <v>408</v>
      </c>
      <c r="F97" s="14">
        <v>1548.49</v>
      </c>
      <c r="G97" s="25">
        <f t="shared" si="15"/>
        <v>1546.49</v>
      </c>
      <c r="H97" s="25">
        <f t="shared" si="16"/>
        <v>1500.4950000000001</v>
      </c>
      <c r="I97" s="25">
        <f t="shared" si="17"/>
        <v>1477.9008333333331</v>
      </c>
      <c r="L97" s="10">
        <v>63</v>
      </c>
      <c r="M97" s="11" t="s">
        <v>379</v>
      </c>
      <c r="N97" s="14">
        <v>1388.41</v>
      </c>
      <c r="O97" s="14">
        <f t="shared" si="5"/>
        <v>1343.5333333333335</v>
      </c>
      <c r="P97" s="14">
        <f t="shared" si="9"/>
        <v>1364.7416666666666</v>
      </c>
      <c r="Q97" s="14">
        <f t="shared" si="13"/>
        <v>1365.2183333333335</v>
      </c>
      <c r="R97" s="4">
        <f t="shared" si="3"/>
        <v>44.876666666666551</v>
      </c>
      <c r="S97" s="4">
        <f t="shared" si="7"/>
        <v>23.668333333333521</v>
      </c>
      <c r="T97" s="4">
        <f t="shared" si="11"/>
        <v>23.191666666666606</v>
      </c>
      <c r="U97" s="25">
        <f t="shared" si="6"/>
        <v>44.876666666666551</v>
      </c>
      <c r="V97" s="25">
        <f t="shared" si="10"/>
        <v>23.668333333333521</v>
      </c>
      <c r="W97" s="25">
        <f t="shared" si="14"/>
        <v>23.191666666666606</v>
      </c>
      <c r="X97" s="4">
        <f t="shared" si="4"/>
        <v>2013.9152111111007</v>
      </c>
      <c r="Y97" s="4">
        <f t="shared" si="8"/>
        <v>560.19000277778673</v>
      </c>
      <c r="Z97" s="4">
        <f t="shared" si="12"/>
        <v>537.85340277777493</v>
      </c>
      <c r="AA97" s="29"/>
      <c r="AC97" s="26"/>
      <c r="AF97" s="28"/>
      <c r="AH97" s="28"/>
    </row>
    <row r="98" spans="4:34" ht="17.399999999999999" x14ac:dyDescent="0.3">
      <c r="D98" s="24">
        <v>93</v>
      </c>
      <c r="E98" s="11" t="s">
        <v>409</v>
      </c>
      <c r="F98" s="14">
        <v>1539.37</v>
      </c>
      <c r="G98" s="25">
        <f t="shared" si="15"/>
        <v>1550.1066666666666</v>
      </c>
      <c r="H98" s="25">
        <f t="shared" si="16"/>
        <v>1524.8466666666666</v>
      </c>
      <c r="I98" s="25">
        <f t="shared" si="17"/>
        <v>1478.1908333333333</v>
      </c>
      <c r="L98" s="10">
        <v>64</v>
      </c>
      <c r="M98" s="11" t="s">
        <v>380</v>
      </c>
      <c r="N98" s="14">
        <v>1414.65</v>
      </c>
      <c r="O98" s="14">
        <f t="shared" si="5"/>
        <v>1357.55</v>
      </c>
      <c r="P98" s="14">
        <f t="shared" si="9"/>
        <v>1365.42</v>
      </c>
      <c r="Q98" s="14">
        <f t="shared" si="13"/>
        <v>1368.3533333333335</v>
      </c>
      <c r="R98" s="4">
        <f t="shared" si="3"/>
        <v>57.100000000000136</v>
      </c>
      <c r="S98" s="4">
        <f t="shared" si="7"/>
        <v>49.230000000000018</v>
      </c>
      <c r="T98" s="4">
        <f t="shared" si="11"/>
        <v>46.296666666666624</v>
      </c>
      <c r="U98" s="25">
        <f t="shared" si="6"/>
        <v>57.100000000000136</v>
      </c>
      <c r="V98" s="25">
        <f t="shared" si="10"/>
        <v>49.230000000000018</v>
      </c>
      <c r="W98" s="25">
        <f t="shared" si="14"/>
        <v>46.296666666666624</v>
      </c>
      <c r="X98" s="4">
        <f t="shared" si="4"/>
        <v>3260.4100000000158</v>
      </c>
      <c r="Y98" s="4">
        <f t="shared" si="8"/>
        <v>2423.5929000000019</v>
      </c>
      <c r="Z98" s="4">
        <f t="shared" si="12"/>
        <v>2143.3813444444404</v>
      </c>
      <c r="AA98" s="29"/>
      <c r="AC98" s="26"/>
      <c r="AF98" s="28"/>
      <c r="AH98" s="28"/>
    </row>
    <row r="99" spans="4:34" ht="17.399999999999999" x14ac:dyDescent="0.3">
      <c r="D99" s="24">
        <v>94</v>
      </c>
      <c r="E99" s="11" t="s">
        <v>410</v>
      </c>
      <c r="F99" s="14">
        <v>1557.41</v>
      </c>
      <c r="G99" s="25">
        <f t="shared" si="15"/>
        <v>1546.2533333333333</v>
      </c>
      <c r="H99" s="25">
        <f t="shared" si="16"/>
        <v>1538.7483333333337</v>
      </c>
      <c r="I99" s="25">
        <f t="shared" si="17"/>
        <v>1480.9949999999999</v>
      </c>
      <c r="L99" s="10">
        <v>65</v>
      </c>
      <c r="M99" s="11" t="s">
        <v>381</v>
      </c>
      <c r="N99" s="14">
        <v>1399.3</v>
      </c>
      <c r="O99" s="14">
        <f t="shared" si="5"/>
        <v>1383.926666666667</v>
      </c>
      <c r="P99" s="14">
        <f t="shared" si="9"/>
        <v>1369.34</v>
      </c>
      <c r="Q99" s="14">
        <f t="shared" si="13"/>
        <v>1373.4633333333334</v>
      </c>
      <c r="R99" s="4">
        <f t="shared" si="3"/>
        <v>15.373333333332994</v>
      </c>
      <c r="S99" s="4">
        <f t="shared" si="7"/>
        <v>29.960000000000036</v>
      </c>
      <c r="T99" s="4">
        <f t="shared" si="11"/>
        <v>25.836666666666588</v>
      </c>
      <c r="U99" s="25">
        <f t="shared" si="6"/>
        <v>15.373333333332994</v>
      </c>
      <c r="V99" s="25">
        <f t="shared" si="10"/>
        <v>29.960000000000036</v>
      </c>
      <c r="W99" s="25">
        <f t="shared" si="14"/>
        <v>25.836666666666588</v>
      </c>
      <c r="X99" s="4">
        <f t="shared" si="4"/>
        <v>236.33937777776734</v>
      </c>
      <c r="Y99" s="4">
        <f t="shared" si="8"/>
        <v>897.60160000000224</v>
      </c>
      <c r="Z99" s="4">
        <f t="shared" si="12"/>
        <v>667.53334444444033</v>
      </c>
      <c r="AA99" s="29"/>
      <c r="AC99" s="26"/>
      <c r="AF99" s="28"/>
      <c r="AH99" s="28"/>
    </row>
    <row r="100" spans="4:34" ht="17.399999999999999" x14ac:dyDescent="0.3">
      <c r="D100" s="24">
        <v>95</v>
      </c>
      <c r="E100" s="11" t="s">
        <v>411</v>
      </c>
      <c r="F100" s="14">
        <v>1606.23</v>
      </c>
      <c r="G100" s="25">
        <f t="shared" si="15"/>
        <v>1548.4233333333332</v>
      </c>
      <c r="H100" s="25">
        <f t="shared" si="16"/>
        <v>1547.4566666666667</v>
      </c>
      <c r="I100" s="25">
        <f t="shared" si="17"/>
        <v>1490.7158333333334</v>
      </c>
      <c r="L100" s="10">
        <v>66</v>
      </c>
      <c r="M100" s="11" t="s">
        <v>382</v>
      </c>
      <c r="N100" s="14">
        <v>1402.26</v>
      </c>
      <c r="O100" s="14">
        <f t="shared" si="5"/>
        <v>1400.7866666666669</v>
      </c>
      <c r="P100" s="14">
        <f t="shared" si="9"/>
        <v>1372.1599999999999</v>
      </c>
      <c r="Q100" s="14">
        <f t="shared" si="13"/>
        <v>1376.1458333333333</v>
      </c>
      <c r="R100" s="4">
        <f t="shared" si="3"/>
        <v>1.4733333333331302</v>
      </c>
      <c r="S100" s="4">
        <f t="shared" si="7"/>
        <v>30.100000000000136</v>
      </c>
      <c r="T100" s="4">
        <f t="shared" si="11"/>
        <v>26.114166666666733</v>
      </c>
      <c r="U100" s="25">
        <f t="shared" si="6"/>
        <v>1.4733333333331302</v>
      </c>
      <c r="V100" s="25">
        <f t="shared" si="10"/>
        <v>30.100000000000136</v>
      </c>
      <c r="W100" s="25">
        <f t="shared" si="14"/>
        <v>26.114166666666733</v>
      </c>
      <c r="X100" s="4">
        <f t="shared" si="4"/>
        <v>2.1707111111105126</v>
      </c>
      <c r="Y100" s="4">
        <f t="shared" si="8"/>
        <v>906.01000000000818</v>
      </c>
      <c r="Z100" s="4">
        <f t="shared" si="12"/>
        <v>681.94970069444798</v>
      </c>
      <c r="AA100" s="29"/>
      <c r="AC100" s="26"/>
      <c r="AF100" s="28"/>
      <c r="AH100" s="28"/>
    </row>
    <row r="101" spans="4:34" ht="17.399999999999999" x14ac:dyDescent="0.3">
      <c r="D101" s="24">
        <v>96</v>
      </c>
      <c r="E101" s="11" t="s">
        <v>412</v>
      </c>
      <c r="F101" s="14">
        <v>1632.54</v>
      </c>
      <c r="G101" s="25">
        <f t="shared" si="15"/>
        <v>1567.67</v>
      </c>
      <c r="H101" s="25">
        <f t="shared" si="16"/>
        <v>1558.8883333333333</v>
      </c>
      <c r="I101" s="25">
        <f t="shared" si="17"/>
        <v>1506.6808333333331</v>
      </c>
      <c r="L101" s="10">
        <v>67</v>
      </c>
      <c r="M101" s="11" t="s">
        <v>383</v>
      </c>
      <c r="N101" s="14">
        <v>1438.38</v>
      </c>
      <c r="O101" s="14">
        <f t="shared" si="5"/>
        <v>1405.4033333333334</v>
      </c>
      <c r="P101" s="14">
        <f t="shared" si="9"/>
        <v>1381.4766666666665</v>
      </c>
      <c r="Q101" s="14">
        <f t="shared" si="13"/>
        <v>1378.7333333333333</v>
      </c>
      <c r="R101" s="4">
        <f t="shared" si="3"/>
        <v>32.976666666666688</v>
      </c>
      <c r="S101" s="4">
        <f t="shared" si="7"/>
        <v>56.903333333333649</v>
      </c>
      <c r="T101" s="4">
        <f t="shared" si="11"/>
        <v>59.646666666666761</v>
      </c>
      <c r="U101" s="25">
        <f t="shared" si="6"/>
        <v>32.976666666666688</v>
      </c>
      <c r="V101" s="25">
        <f t="shared" si="10"/>
        <v>56.903333333333649</v>
      </c>
      <c r="W101" s="25">
        <f t="shared" si="14"/>
        <v>59.646666666666761</v>
      </c>
      <c r="X101" s="4">
        <f t="shared" si="4"/>
        <v>1087.4605444444458</v>
      </c>
      <c r="Y101" s="4">
        <f t="shared" si="8"/>
        <v>3237.9893444444801</v>
      </c>
      <c r="Z101" s="4">
        <f t="shared" si="12"/>
        <v>3557.7248444444558</v>
      </c>
      <c r="AA101" s="29"/>
      <c r="AC101" s="26"/>
      <c r="AF101" s="28"/>
      <c r="AH101" s="28"/>
    </row>
    <row r="102" spans="4:34" ht="17.399999999999999" x14ac:dyDescent="0.3">
      <c r="D102" s="24">
        <v>97</v>
      </c>
      <c r="E102" s="11" t="s">
        <v>413</v>
      </c>
      <c r="F102" s="14">
        <v>1652.25</v>
      </c>
      <c r="G102" s="25">
        <f t="shared" si="15"/>
        <v>1598.7266666666667</v>
      </c>
      <c r="H102" s="25">
        <f t="shared" si="16"/>
        <v>1572.4899999999998</v>
      </c>
      <c r="I102" s="25">
        <f t="shared" si="17"/>
        <v>1524.8108333333332</v>
      </c>
      <c r="L102" s="10">
        <v>68</v>
      </c>
      <c r="M102" s="11" t="s">
        <v>384</v>
      </c>
      <c r="N102" s="14">
        <v>1457.73</v>
      </c>
      <c r="O102" s="14">
        <f t="shared" si="5"/>
        <v>1413.3133333333335</v>
      </c>
      <c r="P102" s="14">
        <f t="shared" si="9"/>
        <v>1398.6200000000001</v>
      </c>
      <c r="Q102" s="14">
        <f t="shared" si="13"/>
        <v>1384.8958333333333</v>
      </c>
      <c r="R102" s="4">
        <f t="shared" ref="R102:R165" si="18">N102-O102</f>
        <v>44.416666666666515</v>
      </c>
      <c r="S102" s="4">
        <f t="shared" si="7"/>
        <v>59.1099999999999</v>
      </c>
      <c r="T102" s="4">
        <f t="shared" si="11"/>
        <v>72.834166666666761</v>
      </c>
      <c r="U102" s="25">
        <f t="shared" si="6"/>
        <v>44.416666666666515</v>
      </c>
      <c r="V102" s="25">
        <f t="shared" si="10"/>
        <v>59.1099999999999</v>
      </c>
      <c r="W102" s="25">
        <f t="shared" si="14"/>
        <v>72.834166666666761</v>
      </c>
      <c r="X102" s="4">
        <f t="shared" ref="X102:X165" si="19">R102^2</f>
        <v>1972.8402777777644</v>
      </c>
      <c r="Y102" s="4">
        <f t="shared" si="8"/>
        <v>3493.9920999999881</v>
      </c>
      <c r="Z102" s="4">
        <f t="shared" si="12"/>
        <v>5304.8158340277914</v>
      </c>
      <c r="AA102" s="29"/>
      <c r="AC102" s="26"/>
      <c r="AF102" s="28"/>
      <c r="AH102" s="28"/>
    </row>
    <row r="103" spans="4:34" ht="17.399999999999999" x14ac:dyDescent="0.3">
      <c r="D103" s="24">
        <v>98</v>
      </c>
      <c r="E103" s="11" t="s">
        <v>414</v>
      </c>
      <c r="F103" s="14">
        <v>1653.94</v>
      </c>
      <c r="G103" s="25">
        <f t="shared" si="15"/>
        <v>1630.3400000000001</v>
      </c>
      <c r="H103" s="25">
        <f t="shared" si="16"/>
        <v>1589.3816666666669</v>
      </c>
      <c r="I103" s="25">
        <f t="shared" si="17"/>
        <v>1544.9383333333335</v>
      </c>
      <c r="L103" s="10">
        <v>69</v>
      </c>
      <c r="M103" s="11" t="s">
        <v>385</v>
      </c>
      <c r="N103" s="14">
        <v>1525.33</v>
      </c>
      <c r="O103" s="14">
        <f t="shared" ref="O103:O166" si="20">AVERAGE(N100:N102)</f>
        <v>1432.7900000000002</v>
      </c>
      <c r="P103" s="14">
        <f t="shared" si="9"/>
        <v>1416.7883333333336</v>
      </c>
      <c r="Q103" s="14">
        <f t="shared" si="13"/>
        <v>1390.7650000000001</v>
      </c>
      <c r="R103" s="4">
        <f t="shared" si="18"/>
        <v>92.539999999999736</v>
      </c>
      <c r="S103" s="4">
        <f t="shared" si="7"/>
        <v>108.54166666666629</v>
      </c>
      <c r="T103" s="4">
        <f t="shared" si="11"/>
        <v>134.56499999999983</v>
      </c>
      <c r="U103" s="25">
        <f t="shared" ref="U103:U166" si="21">ABS(R103)</f>
        <v>92.539999999999736</v>
      </c>
      <c r="V103" s="25">
        <f t="shared" si="10"/>
        <v>108.54166666666629</v>
      </c>
      <c r="W103" s="25">
        <f t="shared" si="14"/>
        <v>134.56499999999983</v>
      </c>
      <c r="X103" s="4">
        <f t="shared" si="19"/>
        <v>8563.6515999999519</v>
      </c>
      <c r="Y103" s="4">
        <f t="shared" si="8"/>
        <v>11781.293402777696</v>
      </c>
      <c r="Z103" s="4">
        <f t="shared" si="12"/>
        <v>18107.739224999954</v>
      </c>
      <c r="AA103" s="29"/>
      <c r="AC103" s="26"/>
      <c r="AF103" s="28"/>
      <c r="AH103" s="28"/>
    </row>
    <row r="104" spans="4:34" ht="17.399999999999999" x14ac:dyDescent="0.3">
      <c r="D104" s="24">
        <v>99</v>
      </c>
      <c r="E104" s="11" t="s">
        <v>415</v>
      </c>
      <c r="F104" s="14">
        <v>1670.25</v>
      </c>
      <c r="G104" s="25">
        <f t="shared" si="15"/>
        <v>1646.2433333333331</v>
      </c>
      <c r="H104" s="25">
        <f t="shared" si="16"/>
        <v>1606.9566666666667</v>
      </c>
      <c r="I104" s="25">
        <f t="shared" si="17"/>
        <v>1565.9016666666666</v>
      </c>
      <c r="L104" s="10">
        <v>70</v>
      </c>
      <c r="M104" s="11" t="s">
        <v>386</v>
      </c>
      <c r="N104" s="14">
        <v>1517.5</v>
      </c>
      <c r="O104" s="14">
        <f t="shared" si="20"/>
        <v>1473.8133333333335</v>
      </c>
      <c r="P104" s="14">
        <f t="shared" si="9"/>
        <v>1439.6083333333333</v>
      </c>
      <c r="Q104" s="14">
        <f t="shared" si="13"/>
        <v>1402.5141666666666</v>
      </c>
      <c r="R104" s="4">
        <f t="shared" si="18"/>
        <v>43.686666666666497</v>
      </c>
      <c r="S104" s="4">
        <f t="shared" si="7"/>
        <v>77.891666666666652</v>
      </c>
      <c r="T104" s="4">
        <f t="shared" si="11"/>
        <v>114.9858333333334</v>
      </c>
      <c r="U104" s="25">
        <f t="shared" si="21"/>
        <v>43.686666666666497</v>
      </c>
      <c r="V104" s="25">
        <f t="shared" si="10"/>
        <v>77.891666666666652</v>
      </c>
      <c r="W104" s="25">
        <f t="shared" si="14"/>
        <v>114.9858333333334</v>
      </c>
      <c r="X104" s="4">
        <f t="shared" si="19"/>
        <v>1908.5248444444296</v>
      </c>
      <c r="Y104" s="4">
        <f t="shared" si="8"/>
        <v>6067.1117361111092</v>
      </c>
      <c r="Z104" s="4">
        <f t="shared" si="12"/>
        <v>13221.741867361126</v>
      </c>
      <c r="AA104" s="29"/>
      <c r="AC104" s="26"/>
      <c r="AF104" s="28"/>
      <c r="AH104" s="28"/>
    </row>
    <row r="105" spans="4:34" ht="17.399999999999999" x14ac:dyDescent="0.3">
      <c r="D105" s="24">
        <v>100</v>
      </c>
      <c r="E105" s="11" t="s">
        <v>416</v>
      </c>
      <c r="F105" s="14">
        <v>1698.31</v>
      </c>
      <c r="G105" s="25">
        <f t="shared" si="15"/>
        <v>1658.8133333333335</v>
      </c>
      <c r="H105" s="25">
        <f t="shared" si="16"/>
        <v>1628.7700000000002</v>
      </c>
      <c r="I105" s="25">
        <f t="shared" si="17"/>
        <v>1583.7591666666667</v>
      </c>
      <c r="L105" s="10">
        <v>71</v>
      </c>
      <c r="M105" s="11" t="s">
        <v>387</v>
      </c>
      <c r="N105" s="14">
        <v>1479.47</v>
      </c>
      <c r="O105" s="14">
        <f t="shared" si="20"/>
        <v>1500.1866666666665</v>
      </c>
      <c r="P105" s="14">
        <f t="shared" si="9"/>
        <v>1456.75</v>
      </c>
      <c r="Q105" s="14">
        <f t="shared" si="13"/>
        <v>1413.0450000000001</v>
      </c>
      <c r="R105" s="4">
        <f t="shared" si="18"/>
        <v>-20.71666666666647</v>
      </c>
      <c r="S105" s="4">
        <f t="shared" ref="S105:S168" si="22">N105-P105</f>
        <v>22.720000000000027</v>
      </c>
      <c r="T105" s="4">
        <f t="shared" si="11"/>
        <v>66.424999999999955</v>
      </c>
      <c r="U105" s="25">
        <f t="shared" si="21"/>
        <v>20.71666666666647</v>
      </c>
      <c r="V105" s="25">
        <f t="shared" si="10"/>
        <v>22.720000000000027</v>
      </c>
      <c r="W105" s="25">
        <f t="shared" si="14"/>
        <v>66.424999999999955</v>
      </c>
      <c r="X105" s="4">
        <f t="shared" si="19"/>
        <v>429.18027777776962</v>
      </c>
      <c r="Y105" s="4">
        <f t="shared" ref="Y105:Y168" si="23">S105^2</f>
        <v>516.19840000000124</v>
      </c>
      <c r="Z105" s="4">
        <f t="shared" si="12"/>
        <v>4412.280624999994</v>
      </c>
      <c r="AA105" s="29"/>
      <c r="AC105" s="26"/>
      <c r="AF105" s="28"/>
      <c r="AH105" s="28"/>
    </row>
    <row r="106" spans="4:34" ht="17.399999999999999" x14ac:dyDescent="0.3">
      <c r="D106" s="24">
        <v>101</v>
      </c>
      <c r="E106" s="11" t="s">
        <v>417</v>
      </c>
      <c r="F106" s="14">
        <v>1803.35</v>
      </c>
      <c r="G106" s="25">
        <f t="shared" si="15"/>
        <v>1674.1666666666667</v>
      </c>
      <c r="H106" s="25">
        <f t="shared" si="16"/>
        <v>1652.2533333333333</v>
      </c>
      <c r="I106" s="25">
        <f t="shared" si="17"/>
        <v>1599.8549999999998</v>
      </c>
      <c r="L106" s="10">
        <v>72</v>
      </c>
      <c r="M106" s="11" t="s">
        <v>388</v>
      </c>
      <c r="N106" s="14">
        <v>1460.24</v>
      </c>
      <c r="O106" s="14">
        <f t="shared" si="20"/>
        <v>1507.4333333333334</v>
      </c>
      <c r="P106" s="14">
        <f t="shared" ref="P106:P169" si="24">AVERAGE(N100:N105)</f>
        <v>1470.1116666666667</v>
      </c>
      <c r="Q106" s="14">
        <f t="shared" si="13"/>
        <v>1421.135833333333</v>
      </c>
      <c r="R106" s="4">
        <f t="shared" si="18"/>
        <v>-47.193333333333385</v>
      </c>
      <c r="S106" s="4">
        <f t="shared" si="22"/>
        <v>-9.8716666666666697</v>
      </c>
      <c r="T106" s="4">
        <f t="shared" si="11"/>
        <v>39.10416666666697</v>
      </c>
      <c r="U106" s="25">
        <f t="shared" si="21"/>
        <v>47.193333333333385</v>
      </c>
      <c r="V106" s="25">
        <f t="shared" ref="V106:V169" si="25">ABS(S106)</f>
        <v>9.8716666666666697</v>
      </c>
      <c r="W106" s="25">
        <f t="shared" si="14"/>
        <v>39.10416666666697</v>
      </c>
      <c r="X106" s="4">
        <f t="shared" si="19"/>
        <v>2227.2107111111159</v>
      </c>
      <c r="Y106" s="4">
        <f t="shared" si="23"/>
        <v>97.449802777777833</v>
      </c>
      <c r="Z106" s="4">
        <f t="shared" si="12"/>
        <v>1529.1358506944682</v>
      </c>
      <c r="AA106" s="29"/>
      <c r="AC106" s="26"/>
      <c r="AF106" s="28"/>
      <c r="AH106" s="28"/>
    </row>
    <row r="107" spans="4:34" ht="17.399999999999999" x14ac:dyDescent="0.3">
      <c r="D107" s="24">
        <v>102</v>
      </c>
      <c r="E107" s="11" t="s">
        <v>418</v>
      </c>
      <c r="F107" s="14">
        <v>1906.8</v>
      </c>
      <c r="G107" s="25">
        <f t="shared" si="15"/>
        <v>1723.97</v>
      </c>
      <c r="H107" s="25">
        <f t="shared" si="16"/>
        <v>1685.1066666666666</v>
      </c>
      <c r="I107" s="25">
        <f t="shared" si="17"/>
        <v>1621.9974999999997</v>
      </c>
      <c r="L107" s="10">
        <v>73</v>
      </c>
      <c r="M107" s="11" t="s">
        <v>389</v>
      </c>
      <c r="N107" s="14">
        <v>1469.22</v>
      </c>
      <c r="O107" s="14">
        <f t="shared" si="20"/>
        <v>1485.7366666666667</v>
      </c>
      <c r="P107" s="14">
        <f t="shared" si="24"/>
        <v>1479.7750000000003</v>
      </c>
      <c r="Q107" s="14">
        <f t="shared" si="13"/>
        <v>1430.6258333333333</v>
      </c>
      <c r="R107" s="4">
        <f t="shared" si="18"/>
        <v>-16.516666666666652</v>
      </c>
      <c r="S107" s="4">
        <f t="shared" si="22"/>
        <v>-10.555000000000291</v>
      </c>
      <c r="T107" s="4">
        <f t="shared" si="11"/>
        <v>38.594166666666752</v>
      </c>
      <c r="U107" s="25">
        <f t="shared" si="21"/>
        <v>16.516666666666652</v>
      </c>
      <c r="V107" s="25">
        <f t="shared" si="25"/>
        <v>10.555000000000291</v>
      </c>
      <c r="W107" s="25">
        <f t="shared" si="14"/>
        <v>38.594166666666752</v>
      </c>
      <c r="X107" s="4">
        <f t="shared" si="19"/>
        <v>272.8002777777773</v>
      </c>
      <c r="Y107" s="4">
        <f t="shared" si="23"/>
        <v>111.40802500000615</v>
      </c>
      <c r="Z107" s="4">
        <f t="shared" si="12"/>
        <v>1489.5097006944509</v>
      </c>
      <c r="AA107" s="29"/>
      <c r="AC107" s="26"/>
      <c r="AF107" s="28"/>
      <c r="AH107" s="28"/>
    </row>
    <row r="108" spans="4:34" ht="17.399999999999999" x14ac:dyDescent="0.3">
      <c r="D108" s="24">
        <v>103</v>
      </c>
      <c r="E108" s="11" t="s">
        <v>419</v>
      </c>
      <c r="F108" s="14">
        <v>1922.59</v>
      </c>
      <c r="G108" s="25">
        <f t="shared" si="15"/>
        <v>1802.82</v>
      </c>
      <c r="H108" s="25">
        <f t="shared" si="16"/>
        <v>1730.8166666666666</v>
      </c>
      <c r="I108" s="25">
        <f t="shared" si="17"/>
        <v>1651.653333333333</v>
      </c>
      <c r="L108" s="10">
        <v>74</v>
      </c>
      <c r="M108" s="11" t="s">
        <v>390</v>
      </c>
      <c r="N108" s="14">
        <v>1470.8</v>
      </c>
      <c r="O108" s="14">
        <f t="shared" si="20"/>
        <v>1469.6433333333334</v>
      </c>
      <c r="P108" s="14">
        <f t="shared" si="24"/>
        <v>1484.915</v>
      </c>
      <c r="Q108" s="14">
        <f t="shared" si="13"/>
        <v>1441.7674999999999</v>
      </c>
      <c r="R108" s="4">
        <f t="shared" si="18"/>
        <v>1.1566666666665242</v>
      </c>
      <c r="S108" s="4">
        <f t="shared" si="22"/>
        <v>-14.115000000000009</v>
      </c>
      <c r="T108" s="4">
        <f t="shared" si="11"/>
        <v>29.032500000000027</v>
      </c>
      <c r="U108" s="25">
        <f t="shared" si="21"/>
        <v>1.1566666666665242</v>
      </c>
      <c r="V108" s="25">
        <f t="shared" si="25"/>
        <v>14.115000000000009</v>
      </c>
      <c r="W108" s="25">
        <f t="shared" si="14"/>
        <v>29.032500000000027</v>
      </c>
      <c r="X108" s="4">
        <f t="shared" si="19"/>
        <v>1.3378777777774482</v>
      </c>
      <c r="Y108" s="4">
        <f t="shared" si="23"/>
        <v>199.23322500000026</v>
      </c>
      <c r="Z108" s="4">
        <f t="shared" si="12"/>
        <v>842.88605625000162</v>
      </c>
      <c r="AA108" s="29"/>
      <c r="AC108" s="26"/>
      <c r="AF108" s="28"/>
      <c r="AH108" s="28"/>
    </row>
    <row r="109" spans="4:34" ht="17.399999999999999" x14ac:dyDescent="0.3">
      <c r="D109" s="24">
        <v>104</v>
      </c>
      <c r="E109" s="11" t="s">
        <v>420</v>
      </c>
      <c r="F109" s="14">
        <v>1785.08</v>
      </c>
      <c r="G109" s="25">
        <f t="shared" si="15"/>
        <v>1877.58</v>
      </c>
      <c r="H109" s="25">
        <f t="shared" si="16"/>
        <v>1775.8733333333332</v>
      </c>
      <c r="I109" s="25">
        <f t="shared" si="17"/>
        <v>1682.6275000000003</v>
      </c>
      <c r="L109" s="10">
        <v>75</v>
      </c>
      <c r="M109" s="11" t="s">
        <v>391</v>
      </c>
      <c r="N109" s="14">
        <v>1473.05</v>
      </c>
      <c r="O109" s="14">
        <f t="shared" si="20"/>
        <v>1466.7533333333333</v>
      </c>
      <c r="P109" s="14">
        <f t="shared" si="24"/>
        <v>1487.0933333333332</v>
      </c>
      <c r="Q109" s="14">
        <f t="shared" si="13"/>
        <v>1451.9408333333333</v>
      </c>
      <c r="R109" s="4">
        <f t="shared" si="18"/>
        <v>6.2966666666666242</v>
      </c>
      <c r="S109" s="4">
        <f t="shared" si="22"/>
        <v>-14.043333333333294</v>
      </c>
      <c r="T109" s="4">
        <f t="shared" si="11"/>
        <v>21.109166666666624</v>
      </c>
      <c r="U109" s="25">
        <f t="shared" si="21"/>
        <v>6.2966666666666242</v>
      </c>
      <c r="V109" s="25">
        <f t="shared" si="25"/>
        <v>14.043333333333294</v>
      </c>
      <c r="W109" s="25">
        <f t="shared" si="14"/>
        <v>21.109166666666624</v>
      </c>
      <c r="X109" s="4">
        <f t="shared" si="19"/>
        <v>39.648011111110577</v>
      </c>
      <c r="Y109" s="4">
        <f t="shared" si="23"/>
        <v>197.21521111110999</v>
      </c>
      <c r="Z109" s="4">
        <f t="shared" si="12"/>
        <v>445.59691736110932</v>
      </c>
      <c r="AA109" s="29"/>
      <c r="AC109" s="26"/>
      <c r="AF109" s="28"/>
      <c r="AH109" s="28"/>
    </row>
    <row r="110" spans="4:34" ht="17.399999999999999" x14ac:dyDescent="0.3">
      <c r="D110" s="24">
        <v>105</v>
      </c>
      <c r="E110" s="11" t="s">
        <v>421</v>
      </c>
      <c r="F110" s="14">
        <v>1716.24</v>
      </c>
      <c r="G110" s="25">
        <f t="shared" si="15"/>
        <v>1871.4899999999998</v>
      </c>
      <c r="H110" s="25">
        <f t="shared" si="16"/>
        <v>1797.7299999999998</v>
      </c>
      <c r="I110" s="25">
        <f t="shared" si="17"/>
        <v>1702.3433333333335</v>
      </c>
      <c r="L110" s="10">
        <v>76</v>
      </c>
      <c r="M110" s="11" t="s">
        <v>392</v>
      </c>
      <c r="N110" s="14">
        <v>1506.08</v>
      </c>
      <c r="O110" s="14">
        <f t="shared" si="20"/>
        <v>1471.0233333333333</v>
      </c>
      <c r="P110" s="14">
        <f t="shared" si="24"/>
        <v>1478.38</v>
      </c>
      <c r="Q110" s="14">
        <f t="shared" si="13"/>
        <v>1458.9941666666664</v>
      </c>
      <c r="R110" s="4">
        <f t="shared" si="18"/>
        <v>35.056666666666615</v>
      </c>
      <c r="S110" s="4">
        <f t="shared" si="22"/>
        <v>27.699999999999818</v>
      </c>
      <c r="T110" s="4">
        <f t="shared" si="11"/>
        <v>47.085833333333539</v>
      </c>
      <c r="U110" s="25">
        <f t="shared" si="21"/>
        <v>35.056666666666615</v>
      </c>
      <c r="V110" s="25">
        <f t="shared" si="25"/>
        <v>27.699999999999818</v>
      </c>
      <c r="W110" s="25">
        <f t="shared" si="14"/>
        <v>47.085833333333539</v>
      </c>
      <c r="X110" s="4">
        <f t="shared" si="19"/>
        <v>1228.9698777777742</v>
      </c>
      <c r="Y110" s="4">
        <f t="shared" si="23"/>
        <v>767.28999999998996</v>
      </c>
      <c r="Z110" s="4">
        <f t="shared" si="12"/>
        <v>2217.0757006944636</v>
      </c>
      <c r="AA110" s="29"/>
      <c r="AC110" s="26"/>
      <c r="AF110" s="28"/>
      <c r="AH110" s="28"/>
    </row>
    <row r="111" spans="4:34" ht="17.399999999999999" x14ac:dyDescent="0.3">
      <c r="D111" s="24">
        <v>106</v>
      </c>
      <c r="E111" s="11" t="s">
        <v>422</v>
      </c>
      <c r="F111" s="14">
        <v>1687.38</v>
      </c>
      <c r="G111" s="25">
        <f t="shared" si="15"/>
        <v>1807.97</v>
      </c>
      <c r="H111" s="25">
        <f t="shared" si="16"/>
        <v>1805.3950000000002</v>
      </c>
      <c r="I111" s="25">
        <f t="shared" si="17"/>
        <v>1717.0825000000002</v>
      </c>
      <c r="L111" s="10">
        <v>77</v>
      </c>
      <c r="M111" s="11" t="s">
        <v>393</v>
      </c>
      <c r="N111" s="14">
        <v>1542.99</v>
      </c>
      <c r="O111" s="14">
        <f t="shared" si="20"/>
        <v>1483.3100000000002</v>
      </c>
      <c r="P111" s="14">
        <f t="shared" si="24"/>
        <v>1476.4766666666667</v>
      </c>
      <c r="Q111" s="14">
        <f t="shared" si="13"/>
        <v>1466.613333333333</v>
      </c>
      <c r="R111" s="4">
        <f t="shared" si="18"/>
        <v>59.679999999999836</v>
      </c>
      <c r="S111" s="4">
        <f t="shared" si="22"/>
        <v>66.513333333333321</v>
      </c>
      <c r="T111" s="4">
        <f t="shared" ref="T111:T174" si="26">N111-Q111</f>
        <v>76.376666666667006</v>
      </c>
      <c r="U111" s="25">
        <f t="shared" si="21"/>
        <v>59.679999999999836</v>
      </c>
      <c r="V111" s="25">
        <f t="shared" si="25"/>
        <v>66.513333333333321</v>
      </c>
      <c r="W111" s="25">
        <f t="shared" si="14"/>
        <v>76.376666666667006</v>
      </c>
      <c r="X111" s="4">
        <f t="shared" si="19"/>
        <v>3561.7023999999806</v>
      </c>
      <c r="Y111" s="4">
        <f t="shared" si="23"/>
        <v>4424.0235111111097</v>
      </c>
      <c r="Z111" s="4">
        <f t="shared" ref="Z111:Z174" si="27">T111^2</f>
        <v>5833.395211111163</v>
      </c>
      <c r="AA111" s="29"/>
      <c r="AC111" s="26"/>
      <c r="AF111" s="28"/>
      <c r="AH111" s="28"/>
    </row>
    <row r="112" spans="4:34" ht="17.399999999999999" x14ac:dyDescent="0.3">
      <c r="D112" s="24">
        <v>107</v>
      </c>
      <c r="E112" s="11" t="s">
        <v>423</v>
      </c>
      <c r="F112" s="14">
        <v>1513.86</v>
      </c>
      <c r="G112" s="25">
        <f t="shared" si="15"/>
        <v>1729.5666666666666</v>
      </c>
      <c r="H112" s="25">
        <f t="shared" si="16"/>
        <v>1803.573333333333</v>
      </c>
      <c r="I112" s="25">
        <f t="shared" si="17"/>
        <v>1727.9133333333336</v>
      </c>
      <c r="L112" s="10">
        <v>78</v>
      </c>
      <c r="M112" s="11" t="s">
        <v>394</v>
      </c>
      <c r="N112" s="14">
        <v>1540.21</v>
      </c>
      <c r="O112" s="14">
        <f t="shared" si="20"/>
        <v>1507.3733333333332</v>
      </c>
      <c r="P112" s="14">
        <f t="shared" si="24"/>
        <v>1487.0633333333335</v>
      </c>
      <c r="Q112" s="14">
        <f t="shared" ref="Q112:Q175" si="28">AVERAGE(N100:N111)</f>
        <v>1478.5874999999999</v>
      </c>
      <c r="R112" s="4">
        <f t="shared" si="18"/>
        <v>32.836666666666815</v>
      </c>
      <c r="S112" s="4">
        <f t="shared" si="22"/>
        <v>53.146666666666533</v>
      </c>
      <c r="T112" s="4">
        <f t="shared" si="26"/>
        <v>61.622500000000173</v>
      </c>
      <c r="U112" s="25">
        <f t="shared" si="21"/>
        <v>32.836666666666815</v>
      </c>
      <c r="V112" s="25">
        <f t="shared" si="25"/>
        <v>53.146666666666533</v>
      </c>
      <c r="W112" s="25">
        <f t="shared" ref="W112:W175" si="29">ABS(T112)</f>
        <v>61.622500000000173</v>
      </c>
      <c r="X112" s="4">
        <f t="shared" si="19"/>
        <v>1078.2466777777875</v>
      </c>
      <c r="Y112" s="4">
        <f t="shared" si="23"/>
        <v>2824.5681777777636</v>
      </c>
      <c r="Z112" s="4">
        <f t="shared" si="27"/>
        <v>3797.3325062500212</v>
      </c>
      <c r="AA112" s="29"/>
      <c r="AC112" s="26"/>
      <c r="AF112" s="28"/>
      <c r="AH112" s="28"/>
    </row>
    <row r="113" spans="4:34" ht="17.399999999999999" x14ac:dyDescent="0.3">
      <c r="D113" s="24">
        <v>108</v>
      </c>
      <c r="E113" s="11" t="s">
        <v>424</v>
      </c>
      <c r="F113" s="14">
        <v>1328.5</v>
      </c>
      <c r="G113" s="25">
        <f t="shared" si="15"/>
        <v>1639.1599999999999</v>
      </c>
      <c r="H113" s="25">
        <f t="shared" si="16"/>
        <v>1755.325</v>
      </c>
      <c r="I113" s="25">
        <f t="shared" si="17"/>
        <v>1720.2158333333334</v>
      </c>
      <c r="L113" s="10">
        <v>79</v>
      </c>
      <c r="M113" s="11" t="s">
        <v>395</v>
      </c>
      <c r="N113" s="14">
        <v>1543.37</v>
      </c>
      <c r="O113" s="14">
        <f t="shared" si="20"/>
        <v>1529.76</v>
      </c>
      <c r="P113" s="14">
        <f t="shared" si="24"/>
        <v>1500.3916666666664</v>
      </c>
      <c r="Q113" s="14">
        <f t="shared" si="28"/>
        <v>1490.0833333333333</v>
      </c>
      <c r="R113" s="4">
        <f t="shared" si="18"/>
        <v>13.6099999999999</v>
      </c>
      <c r="S113" s="4">
        <f t="shared" si="22"/>
        <v>42.978333333333467</v>
      </c>
      <c r="T113" s="4">
        <f t="shared" si="26"/>
        <v>53.286666666666633</v>
      </c>
      <c r="U113" s="25">
        <f t="shared" si="21"/>
        <v>13.6099999999999</v>
      </c>
      <c r="V113" s="25">
        <f t="shared" si="25"/>
        <v>42.978333333333467</v>
      </c>
      <c r="W113" s="25">
        <f t="shared" si="29"/>
        <v>53.286666666666633</v>
      </c>
      <c r="X113" s="4">
        <f t="shared" si="19"/>
        <v>185.23209999999727</v>
      </c>
      <c r="Y113" s="4">
        <f t="shared" si="23"/>
        <v>1847.1371361111226</v>
      </c>
      <c r="Z113" s="4">
        <f t="shared" si="27"/>
        <v>2839.4688444444409</v>
      </c>
      <c r="AA113" s="29"/>
      <c r="AC113" s="26"/>
      <c r="AF113" s="28"/>
      <c r="AH113" s="28"/>
    </row>
    <row r="114" spans="4:34" ht="17.399999999999999" x14ac:dyDescent="0.3">
      <c r="D114" s="24">
        <v>109</v>
      </c>
      <c r="E114" s="11" t="s">
        <v>425</v>
      </c>
      <c r="F114" s="14">
        <v>1351.87</v>
      </c>
      <c r="G114" s="25">
        <f t="shared" si="15"/>
        <v>1509.9133333333332</v>
      </c>
      <c r="H114" s="25">
        <f t="shared" si="16"/>
        <v>1658.9416666666666</v>
      </c>
      <c r="I114" s="25">
        <f t="shared" si="17"/>
        <v>1694.8791666666666</v>
      </c>
      <c r="L114" s="10">
        <v>80</v>
      </c>
      <c r="M114" s="11" t="s">
        <v>396</v>
      </c>
      <c r="N114" s="14">
        <v>1545.01</v>
      </c>
      <c r="O114" s="14">
        <f t="shared" si="20"/>
        <v>1542.1899999999998</v>
      </c>
      <c r="P114" s="14">
        <f t="shared" si="24"/>
        <v>1512.75</v>
      </c>
      <c r="Q114" s="14">
        <f t="shared" si="28"/>
        <v>1498.8324999999998</v>
      </c>
      <c r="R114" s="4">
        <f t="shared" si="18"/>
        <v>2.8200000000001637</v>
      </c>
      <c r="S114" s="4">
        <f t="shared" si="22"/>
        <v>32.259999999999991</v>
      </c>
      <c r="T114" s="4">
        <f t="shared" si="26"/>
        <v>46.177500000000236</v>
      </c>
      <c r="U114" s="25">
        <f t="shared" si="21"/>
        <v>2.8200000000001637</v>
      </c>
      <c r="V114" s="25">
        <f t="shared" si="25"/>
        <v>32.259999999999991</v>
      </c>
      <c r="W114" s="25">
        <f t="shared" si="29"/>
        <v>46.177500000000236</v>
      </c>
      <c r="X114" s="4">
        <f t="shared" si="19"/>
        <v>7.9524000000009236</v>
      </c>
      <c r="Y114" s="4">
        <f t="shared" si="23"/>
        <v>1040.7075999999995</v>
      </c>
      <c r="Z114" s="4">
        <f t="shared" si="27"/>
        <v>2132.3615062500216</v>
      </c>
      <c r="AA114" s="29"/>
      <c r="AC114" s="26"/>
      <c r="AF114" s="28"/>
      <c r="AH114" s="28"/>
    </row>
    <row r="115" spans="4:34" ht="17.399999999999999" x14ac:dyDescent="0.3">
      <c r="D115" s="24">
        <v>110</v>
      </c>
      <c r="E115" s="11" t="s">
        <v>426</v>
      </c>
      <c r="F115" s="14">
        <v>1486.33</v>
      </c>
      <c r="G115" s="25">
        <f t="shared" si="15"/>
        <v>1398.0766666666666</v>
      </c>
      <c r="H115" s="25">
        <f t="shared" si="16"/>
        <v>1563.8216666666667</v>
      </c>
      <c r="I115" s="25">
        <f t="shared" si="17"/>
        <v>1669.8474999999999</v>
      </c>
      <c r="L115" s="10">
        <v>81</v>
      </c>
      <c r="M115" s="11" t="s">
        <v>397</v>
      </c>
      <c r="N115" s="14">
        <v>1505.72</v>
      </c>
      <c r="O115" s="14">
        <f t="shared" si="20"/>
        <v>1542.8633333333335</v>
      </c>
      <c r="P115" s="14">
        <f t="shared" si="24"/>
        <v>1525.1183333333331</v>
      </c>
      <c r="Q115" s="14">
        <f t="shared" si="28"/>
        <v>1506.1058333333331</v>
      </c>
      <c r="R115" s="4">
        <f t="shared" si="18"/>
        <v>-37.14333333333343</v>
      </c>
      <c r="S115" s="4">
        <f t="shared" si="22"/>
        <v>-19.398333333333085</v>
      </c>
      <c r="T115" s="4">
        <f t="shared" si="26"/>
        <v>-0.38583333333303926</v>
      </c>
      <c r="U115" s="25">
        <f t="shared" si="21"/>
        <v>37.14333333333343</v>
      </c>
      <c r="V115" s="25">
        <f t="shared" si="25"/>
        <v>19.398333333333085</v>
      </c>
      <c r="W115" s="25">
        <f t="shared" si="29"/>
        <v>0.38583333333303926</v>
      </c>
      <c r="X115" s="4">
        <f t="shared" si="19"/>
        <v>1379.6272111111184</v>
      </c>
      <c r="Y115" s="4">
        <f t="shared" si="23"/>
        <v>376.29533611110145</v>
      </c>
      <c r="Z115" s="4">
        <f t="shared" si="27"/>
        <v>0.14886736111088419</v>
      </c>
      <c r="AA115" s="29"/>
      <c r="AC115" s="26"/>
      <c r="AF115" s="28"/>
      <c r="AH115" s="28"/>
    </row>
    <row r="116" spans="4:34" ht="17.399999999999999" x14ac:dyDescent="0.3">
      <c r="D116" s="24">
        <v>111</v>
      </c>
      <c r="E116" s="11" t="s">
        <v>427</v>
      </c>
      <c r="F116" s="14">
        <v>1530.48</v>
      </c>
      <c r="G116" s="25">
        <f t="shared" si="15"/>
        <v>1388.8999999999999</v>
      </c>
      <c r="H116" s="25">
        <f t="shared" si="16"/>
        <v>1514.03</v>
      </c>
      <c r="I116" s="25">
        <f t="shared" si="17"/>
        <v>1655.8799999999999</v>
      </c>
      <c r="L116" s="10">
        <v>82</v>
      </c>
      <c r="M116" s="11" t="s">
        <v>398</v>
      </c>
      <c r="N116" s="14">
        <v>1440.76</v>
      </c>
      <c r="O116" s="14">
        <f t="shared" si="20"/>
        <v>1531.3666666666668</v>
      </c>
      <c r="P116" s="14">
        <f t="shared" si="24"/>
        <v>1530.5633333333333</v>
      </c>
      <c r="Q116" s="14">
        <f t="shared" si="28"/>
        <v>1504.4716666666666</v>
      </c>
      <c r="R116" s="4">
        <f t="shared" si="18"/>
        <v>-90.606666666666797</v>
      </c>
      <c r="S116" s="4">
        <f t="shared" si="22"/>
        <v>-89.803333333333285</v>
      </c>
      <c r="T116" s="4">
        <f t="shared" si="26"/>
        <v>-63.711666666666588</v>
      </c>
      <c r="U116" s="25">
        <f t="shared" si="21"/>
        <v>90.606666666666797</v>
      </c>
      <c r="V116" s="25">
        <f t="shared" si="25"/>
        <v>89.803333333333285</v>
      </c>
      <c r="W116" s="25">
        <f t="shared" si="29"/>
        <v>63.711666666666588</v>
      </c>
      <c r="X116" s="4">
        <f t="shared" si="19"/>
        <v>8209.5680444444679</v>
      </c>
      <c r="Y116" s="4">
        <f t="shared" si="23"/>
        <v>8064.6386777777689</v>
      </c>
      <c r="Z116" s="4">
        <f t="shared" si="27"/>
        <v>4059.1764694444346</v>
      </c>
      <c r="AA116" s="29"/>
      <c r="AC116" s="26"/>
      <c r="AF116" s="28"/>
      <c r="AH116" s="28"/>
    </row>
    <row r="117" spans="4:34" ht="17.399999999999999" x14ac:dyDescent="0.3">
      <c r="D117" s="24">
        <v>112</v>
      </c>
      <c r="E117" s="11" t="s">
        <v>428</v>
      </c>
      <c r="F117" s="14">
        <v>1551.46</v>
      </c>
      <c r="G117" s="25">
        <f t="shared" si="15"/>
        <v>1456.2266666666667</v>
      </c>
      <c r="H117" s="25">
        <f t="shared" si="16"/>
        <v>1483.07</v>
      </c>
      <c r="I117" s="25">
        <f t="shared" si="17"/>
        <v>1644.2324999999998</v>
      </c>
      <c r="L117" s="10">
        <v>83</v>
      </c>
      <c r="M117" s="11" t="s">
        <v>399</v>
      </c>
      <c r="N117" s="14">
        <v>1414.65</v>
      </c>
      <c r="O117" s="14">
        <f t="shared" si="20"/>
        <v>1497.1633333333332</v>
      </c>
      <c r="P117" s="14">
        <f t="shared" si="24"/>
        <v>1519.6766666666665</v>
      </c>
      <c r="Q117" s="14">
        <f t="shared" si="28"/>
        <v>1498.0766666666666</v>
      </c>
      <c r="R117" s="4">
        <f t="shared" si="18"/>
        <v>-82.513333333333094</v>
      </c>
      <c r="S117" s="4">
        <f t="shared" si="22"/>
        <v>-105.02666666666642</v>
      </c>
      <c r="T117" s="4">
        <f t="shared" si="26"/>
        <v>-83.426666666666506</v>
      </c>
      <c r="U117" s="25">
        <f t="shared" si="21"/>
        <v>82.513333333333094</v>
      </c>
      <c r="V117" s="25">
        <f t="shared" si="25"/>
        <v>105.02666666666642</v>
      </c>
      <c r="W117" s="25">
        <f t="shared" si="29"/>
        <v>83.426666666666506</v>
      </c>
      <c r="X117" s="4">
        <f t="shared" si="19"/>
        <v>6808.4501777777386</v>
      </c>
      <c r="Y117" s="4">
        <f t="shared" si="23"/>
        <v>11030.600711111058</v>
      </c>
      <c r="Z117" s="4">
        <f t="shared" si="27"/>
        <v>6960.0087111110843</v>
      </c>
      <c r="AA117" s="29"/>
      <c r="AC117" s="26"/>
      <c r="AF117" s="28"/>
      <c r="AH117" s="28"/>
    </row>
    <row r="118" spans="4:34" ht="17.399999999999999" x14ac:dyDescent="0.3">
      <c r="D118" s="24">
        <v>113</v>
      </c>
      <c r="E118" s="11" t="s">
        <v>429</v>
      </c>
      <c r="F118" s="14">
        <v>1542.68</v>
      </c>
      <c r="G118" s="25">
        <f t="shared" si="15"/>
        <v>1522.7566666666669</v>
      </c>
      <c r="H118" s="25">
        <f t="shared" si="16"/>
        <v>1460.4166666666667</v>
      </c>
      <c r="I118" s="25">
        <f t="shared" si="17"/>
        <v>1631.9949999999999</v>
      </c>
      <c r="L118" s="10">
        <v>84</v>
      </c>
      <c r="M118" s="11" t="s">
        <v>400</v>
      </c>
      <c r="N118" s="14">
        <v>1414.98</v>
      </c>
      <c r="O118" s="14">
        <f t="shared" si="20"/>
        <v>1453.71</v>
      </c>
      <c r="P118" s="14">
        <f t="shared" si="24"/>
        <v>1498.2866666666669</v>
      </c>
      <c r="Q118" s="14">
        <f t="shared" si="28"/>
        <v>1492.675</v>
      </c>
      <c r="R118" s="4">
        <f t="shared" si="18"/>
        <v>-38.730000000000018</v>
      </c>
      <c r="S118" s="4">
        <f t="shared" si="22"/>
        <v>-83.306666666666843</v>
      </c>
      <c r="T118" s="4">
        <f t="shared" si="26"/>
        <v>-77.694999999999936</v>
      </c>
      <c r="U118" s="25">
        <f t="shared" si="21"/>
        <v>38.730000000000018</v>
      </c>
      <c r="V118" s="25">
        <f t="shared" si="25"/>
        <v>83.306666666666843</v>
      </c>
      <c r="W118" s="25">
        <f t="shared" si="29"/>
        <v>77.694999999999936</v>
      </c>
      <c r="X118" s="4">
        <f t="shared" si="19"/>
        <v>1500.0129000000013</v>
      </c>
      <c r="Y118" s="4">
        <f t="shared" si="23"/>
        <v>6940.0007111111408</v>
      </c>
      <c r="Z118" s="4">
        <f t="shared" si="27"/>
        <v>6036.5130249999902</v>
      </c>
      <c r="AA118" s="29"/>
      <c r="AC118" s="26"/>
      <c r="AF118" s="28"/>
      <c r="AH118" s="28"/>
    </row>
    <row r="119" spans="4:34" ht="17.399999999999999" x14ac:dyDescent="0.3">
      <c r="D119" s="24">
        <v>114</v>
      </c>
      <c r="E119" s="11" t="s">
        <v>430</v>
      </c>
      <c r="F119" s="14">
        <v>1607.34</v>
      </c>
      <c r="G119" s="25">
        <f t="shared" si="15"/>
        <v>1541.54</v>
      </c>
      <c r="H119" s="25">
        <f t="shared" si="16"/>
        <v>1465.22</v>
      </c>
      <c r="I119" s="25">
        <f t="shared" si="17"/>
        <v>1610.2725</v>
      </c>
      <c r="L119" s="10">
        <v>85</v>
      </c>
      <c r="M119" s="11" t="s">
        <v>401</v>
      </c>
      <c r="N119" s="14">
        <v>1410.72</v>
      </c>
      <c r="O119" s="14">
        <f t="shared" si="20"/>
        <v>1423.4633333333331</v>
      </c>
      <c r="P119" s="14">
        <f t="shared" si="24"/>
        <v>1477.415</v>
      </c>
      <c r="Q119" s="14">
        <f t="shared" si="28"/>
        <v>1488.903333333333</v>
      </c>
      <c r="R119" s="4">
        <f t="shared" si="18"/>
        <v>-12.743333333333112</v>
      </c>
      <c r="S119" s="4">
        <f t="shared" si="22"/>
        <v>-66.694999999999936</v>
      </c>
      <c r="T119" s="4">
        <f t="shared" si="26"/>
        <v>-78.183333333332939</v>
      </c>
      <c r="U119" s="25">
        <f t="shared" si="21"/>
        <v>12.743333333333112</v>
      </c>
      <c r="V119" s="25">
        <f t="shared" si="25"/>
        <v>66.694999999999936</v>
      </c>
      <c r="W119" s="25">
        <f t="shared" si="29"/>
        <v>78.183333333332939</v>
      </c>
      <c r="X119" s="4">
        <f t="shared" si="19"/>
        <v>162.39254444443881</v>
      </c>
      <c r="Y119" s="4">
        <f t="shared" si="23"/>
        <v>4448.2230249999911</v>
      </c>
      <c r="Z119" s="4">
        <f t="shared" si="27"/>
        <v>6112.6336111110495</v>
      </c>
      <c r="AA119" s="29"/>
      <c r="AC119" s="26"/>
      <c r="AF119" s="28"/>
      <c r="AH119" s="28"/>
    </row>
    <row r="120" spans="4:34" ht="17.399999999999999" x14ac:dyDescent="0.3">
      <c r="D120" s="24">
        <v>115</v>
      </c>
      <c r="E120" s="11" t="s">
        <v>431</v>
      </c>
      <c r="F120" s="14">
        <v>1638.75</v>
      </c>
      <c r="G120" s="25">
        <f t="shared" si="15"/>
        <v>1567.16</v>
      </c>
      <c r="H120" s="25">
        <f t="shared" si="16"/>
        <v>1511.6933333333334</v>
      </c>
      <c r="I120" s="25">
        <f t="shared" si="17"/>
        <v>1585.3175000000001</v>
      </c>
      <c r="L120" s="10">
        <v>86</v>
      </c>
      <c r="M120" s="11" t="s">
        <v>402</v>
      </c>
      <c r="N120" s="14">
        <v>1402.38</v>
      </c>
      <c r="O120" s="14">
        <f t="shared" si="20"/>
        <v>1413.45</v>
      </c>
      <c r="P120" s="14">
        <f t="shared" si="24"/>
        <v>1455.3066666666664</v>
      </c>
      <c r="Q120" s="14">
        <f t="shared" si="28"/>
        <v>1484.0283333333334</v>
      </c>
      <c r="R120" s="4">
        <f t="shared" si="18"/>
        <v>-11.069999999999936</v>
      </c>
      <c r="S120" s="4">
        <f t="shared" si="22"/>
        <v>-52.926666666666279</v>
      </c>
      <c r="T120" s="4">
        <f t="shared" si="26"/>
        <v>-81.648333333333312</v>
      </c>
      <c r="U120" s="25">
        <f t="shared" si="21"/>
        <v>11.069999999999936</v>
      </c>
      <c r="V120" s="25">
        <f t="shared" si="25"/>
        <v>52.926666666666279</v>
      </c>
      <c r="W120" s="25">
        <f t="shared" si="29"/>
        <v>81.648333333333312</v>
      </c>
      <c r="X120" s="4">
        <f t="shared" si="19"/>
        <v>122.54489999999859</v>
      </c>
      <c r="Y120" s="4">
        <f t="shared" si="23"/>
        <v>2801.2320444444035</v>
      </c>
      <c r="Z120" s="4">
        <f t="shared" si="27"/>
        <v>6666.4503361111074</v>
      </c>
      <c r="AA120" s="29"/>
      <c r="AC120" s="26"/>
      <c r="AF120" s="28"/>
      <c r="AH120" s="28"/>
    </row>
    <row r="121" spans="4:34" ht="17.399999999999999" x14ac:dyDescent="0.3">
      <c r="D121" s="24">
        <v>116</v>
      </c>
      <c r="E121" s="11" t="s">
        <v>432</v>
      </c>
      <c r="F121" s="14">
        <v>1670.68</v>
      </c>
      <c r="G121" s="25">
        <f t="shared" si="15"/>
        <v>1596.2566666666669</v>
      </c>
      <c r="H121" s="25">
        <f t="shared" si="16"/>
        <v>1559.5066666666669</v>
      </c>
      <c r="I121" s="25">
        <f t="shared" si="17"/>
        <v>1561.6641666666667</v>
      </c>
      <c r="L121" s="10">
        <v>87</v>
      </c>
      <c r="M121" s="11" t="s">
        <v>403</v>
      </c>
      <c r="N121" s="14">
        <v>1455.96</v>
      </c>
      <c r="O121" s="14">
        <f t="shared" si="20"/>
        <v>1409.36</v>
      </c>
      <c r="P121" s="14">
        <f t="shared" si="24"/>
        <v>1431.5350000000001</v>
      </c>
      <c r="Q121" s="14">
        <f t="shared" si="28"/>
        <v>1478.3266666666666</v>
      </c>
      <c r="R121" s="4">
        <f t="shared" si="18"/>
        <v>46.600000000000136</v>
      </c>
      <c r="S121" s="4">
        <f t="shared" si="22"/>
        <v>24.424999999999955</v>
      </c>
      <c r="T121" s="4">
        <f t="shared" si="26"/>
        <v>-22.366666666666561</v>
      </c>
      <c r="U121" s="25">
        <f t="shared" si="21"/>
        <v>46.600000000000136</v>
      </c>
      <c r="V121" s="25">
        <f t="shared" si="25"/>
        <v>24.424999999999955</v>
      </c>
      <c r="W121" s="25">
        <f t="shared" si="29"/>
        <v>22.366666666666561</v>
      </c>
      <c r="X121" s="4">
        <f t="shared" si="19"/>
        <v>2171.5600000000127</v>
      </c>
      <c r="Y121" s="4">
        <f t="shared" si="23"/>
        <v>596.58062499999778</v>
      </c>
      <c r="Z121" s="4">
        <f t="shared" si="27"/>
        <v>500.26777777777301</v>
      </c>
      <c r="AA121" s="29"/>
      <c r="AC121" s="26"/>
      <c r="AF121" s="28"/>
      <c r="AH121" s="28"/>
    </row>
    <row r="122" spans="4:34" ht="17.399999999999999" x14ac:dyDescent="0.3">
      <c r="D122" s="24">
        <v>117</v>
      </c>
      <c r="E122" s="11" t="s">
        <v>433</v>
      </c>
      <c r="F122" s="14">
        <v>1680.97</v>
      </c>
      <c r="G122" s="25">
        <f t="shared" si="15"/>
        <v>1638.9233333333334</v>
      </c>
      <c r="H122" s="25">
        <f t="shared" si="16"/>
        <v>1590.2316666666666</v>
      </c>
      <c r="I122" s="25">
        <f t="shared" si="17"/>
        <v>1552.1308333333334</v>
      </c>
      <c r="L122" s="10">
        <v>88</v>
      </c>
      <c r="M122" s="11" t="s">
        <v>404</v>
      </c>
      <c r="N122" s="14">
        <v>1505.16</v>
      </c>
      <c r="O122" s="14">
        <f t="shared" si="20"/>
        <v>1423.0200000000002</v>
      </c>
      <c r="P122" s="14">
        <f t="shared" si="24"/>
        <v>1423.2416666666668</v>
      </c>
      <c r="Q122" s="14">
        <f t="shared" si="28"/>
        <v>1476.9024999999999</v>
      </c>
      <c r="R122" s="4">
        <f t="shared" si="18"/>
        <v>82.139999999999873</v>
      </c>
      <c r="S122" s="4">
        <f t="shared" si="22"/>
        <v>81.918333333333294</v>
      </c>
      <c r="T122" s="4">
        <f t="shared" si="26"/>
        <v>28.257500000000164</v>
      </c>
      <c r="U122" s="25">
        <f t="shared" si="21"/>
        <v>82.139999999999873</v>
      </c>
      <c r="V122" s="25">
        <f t="shared" si="25"/>
        <v>81.918333333333294</v>
      </c>
      <c r="W122" s="25">
        <f t="shared" si="29"/>
        <v>28.257500000000164</v>
      </c>
      <c r="X122" s="4">
        <f t="shared" si="19"/>
        <v>6746.9795999999787</v>
      </c>
      <c r="Y122" s="4">
        <f t="shared" si="23"/>
        <v>6710.6133361111042</v>
      </c>
      <c r="Z122" s="4">
        <f t="shared" si="27"/>
        <v>798.48630625000931</v>
      </c>
      <c r="AA122" s="29"/>
      <c r="AC122" s="26"/>
      <c r="AF122" s="28"/>
      <c r="AH122" s="28"/>
    </row>
    <row r="123" spans="4:34" ht="17.399999999999999" x14ac:dyDescent="0.3">
      <c r="D123" s="24">
        <v>118</v>
      </c>
      <c r="E123" s="11" t="s">
        <v>434</v>
      </c>
      <c r="F123" s="14">
        <v>1627.49</v>
      </c>
      <c r="G123" s="25">
        <f t="shared" si="15"/>
        <v>1663.4666666666669</v>
      </c>
      <c r="H123" s="25">
        <f t="shared" si="16"/>
        <v>1615.3133333333335</v>
      </c>
      <c r="I123" s="25">
        <f t="shared" si="17"/>
        <v>1549.1916666666668</v>
      </c>
      <c r="L123" s="10">
        <v>89</v>
      </c>
      <c r="M123" s="11" t="s">
        <v>405</v>
      </c>
      <c r="N123" s="14">
        <v>1537.64</v>
      </c>
      <c r="O123" s="14">
        <f t="shared" si="20"/>
        <v>1454.5</v>
      </c>
      <c r="P123" s="14">
        <f t="shared" si="24"/>
        <v>1433.9750000000001</v>
      </c>
      <c r="Q123" s="14">
        <f t="shared" si="28"/>
        <v>1476.8258333333331</v>
      </c>
      <c r="R123" s="4">
        <f t="shared" si="18"/>
        <v>83.1400000000001</v>
      </c>
      <c r="S123" s="4">
        <f t="shared" si="22"/>
        <v>103.66499999999996</v>
      </c>
      <c r="T123" s="4">
        <f t="shared" si="26"/>
        <v>60.814166666667006</v>
      </c>
      <c r="U123" s="25">
        <f t="shared" si="21"/>
        <v>83.1400000000001</v>
      </c>
      <c r="V123" s="25">
        <f t="shared" si="25"/>
        <v>103.66499999999996</v>
      </c>
      <c r="W123" s="25">
        <f t="shared" si="29"/>
        <v>60.814166666667006</v>
      </c>
      <c r="X123" s="4">
        <f t="shared" si="19"/>
        <v>6912.2596000000167</v>
      </c>
      <c r="Y123" s="4">
        <f t="shared" si="23"/>
        <v>10746.432224999993</v>
      </c>
      <c r="Z123" s="4">
        <f t="shared" si="27"/>
        <v>3698.3628673611524</v>
      </c>
      <c r="AA123" s="29"/>
      <c r="AC123" s="26"/>
      <c r="AF123" s="28"/>
      <c r="AH123" s="28"/>
    </row>
    <row r="124" spans="4:34" ht="17.399999999999999" x14ac:dyDescent="0.3">
      <c r="D124" s="24">
        <v>119</v>
      </c>
      <c r="E124" s="11" t="s">
        <v>435</v>
      </c>
      <c r="F124" s="14">
        <v>1655.28</v>
      </c>
      <c r="G124" s="25">
        <f t="shared" si="15"/>
        <v>1659.7133333333334</v>
      </c>
      <c r="H124" s="25">
        <f t="shared" si="16"/>
        <v>1627.9850000000004</v>
      </c>
      <c r="I124" s="25">
        <f t="shared" si="17"/>
        <v>1544.2008333333335</v>
      </c>
      <c r="L124" s="10">
        <v>90</v>
      </c>
      <c r="M124" s="11" t="s">
        <v>406</v>
      </c>
      <c r="N124" s="14">
        <v>1550.93</v>
      </c>
      <c r="O124" s="14">
        <f t="shared" si="20"/>
        <v>1499.5866666666668</v>
      </c>
      <c r="P124" s="14">
        <f t="shared" si="24"/>
        <v>1454.4733333333334</v>
      </c>
      <c r="Q124" s="14">
        <f t="shared" si="28"/>
        <v>1476.3799999999999</v>
      </c>
      <c r="R124" s="4">
        <f t="shared" si="18"/>
        <v>51.343333333333248</v>
      </c>
      <c r="S124" s="4">
        <f t="shared" si="22"/>
        <v>96.456666666666706</v>
      </c>
      <c r="T124" s="4">
        <f t="shared" si="26"/>
        <v>74.550000000000182</v>
      </c>
      <c r="U124" s="25">
        <f t="shared" si="21"/>
        <v>51.343333333333248</v>
      </c>
      <c r="V124" s="25">
        <f t="shared" si="25"/>
        <v>96.456666666666706</v>
      </c>
      <c r="W124" s="25">
        <f t="shared" si="29"/>
        <v>74.550000000000182</v>
      </c>
      <c r="X124" s="4">
        <f t="shared" si="19"/>
        <v>2636.1378777777691</v>
      </c>
      <c r="Y124" s="4">
        <f t="shared" si="23"/>
        <v>9303.8885444444513</v>
      </c>
      <c r="Z124" s="4">
        <f t="shared" si="27"/>
        <v>5557.7025000000267</v>
      </c>
      <c r="AA124" s="29"/>
      <c r="AC124" s="26"/>
      <c r="AF124" s="28"/>
      <c r="AH124" s="28"/>
    </row>
    <row r="125" spans="4:34" ht="17.399999999999999" x14ac:dyDescent="0.3">
      <c r="D125" s="24">
        <v>120</v>
      </c>
      <c r="E125" s="11" t="s">
        <v>436</v>
      </c>
      <c r="F125" s="14">
        <v>1646.45</v>
      </c>
      <c r="G125" s="25">
        <f t="shared" si="15"/>
        <v>1654.58</v>
      </c>
      <c r="H125" s="25">
        <f t="shared" si="16"/>
        <v>1646.751666666667</v>
      </c>
      <c r="I125" s="25">
        <f t="shared" si="17"/>
        <v>1555.9858333333332</v>
      </c>
      <c r="L125" s="10">
        <v>91</v>
      </c>
      <c r="M125" s="11" t="s">
        <v>407</v>
      </c>
      <c r="N125" s="14">
        <v>1550.9</v>
      </c>
      <c r="O125" s="14">
        <f t="shared" si="20"/>
        <v>1531.2433333333336</v>
      </c>
      <c r="P125" s="14">
        <f t="shared" si="24"/>
        <v>1477.1316666666669</v>
      </c>
      <c r="Q125" s="14">
        <f t="shared" si="28"/>
        <v>1477.2733333333333</v>
      </c>
      <c r="R125" s="4">
        <f t="shared" si="18"/>
        <v>19.656666666666524</v>
      </c>
      <c r="S125" s="4">
        <f t="shared" si="22"/>
        <v>73.768333333333203</v>
      </c>
      <c r="T125" s="4">
        <f t="shared" si="26"/>
        <v>73.626666666666779</v>
      </c>
      <c r="U125" s="25">
        <f t="shared" si="21"/>
        <v>19.656666666666524</v>
      </c>
      <c r="V125" s="25">
        <f t="shared" si="25"/>
        <v>73.768333333333203</v>
      </c>
      <c r="W125" s="25">
        <f t="shared" si="29"/>
        <v>73.626666666666779</v>
      </c>
      <c r="X125" s="4">
        <f t="shared" si="19"/>
        <v>386.38454444443886</v>
      </c>
      <c r="Y125" s="4">
        <f t="shared" si="23"/>
        <v>5441.7670027777585</v>
      </c>
      <c r="Z125" s="4">
        <f t="shared" si="27"/>
        <v>5420.8860444444608</v>
      </c>
      <c r="AA125" s="29"/>
      <c r="AC125" s="26"/>
      <c r="AF125" s="28"/>
      <c r="AH125" s="28"/>
    </row>
    <row r="126" spans="4:34" ht="17.399999999999999" x14ac:dyDescent="0.3">
      <c r="D126" s="24">
        <v>121</v>
      </c>
      <c r="E126" s="11" t="s">
        <v>437</v>
      </c>
      <c r="F126" s="14">
        <v>1661.15</v>
      </c>
      <c r="G126" s="25">
        <f t="shared" si="15"/>
        <v>1643.0733333333335</v>
      </c>
      <c r="H126" s="25">
        <f t="shared" si="16"/>
        <v>1653.2700000000002</v>
      </c>
      <c r="I126" s="25">
        <f t="shared" si="17"/>
        <v>1582.4816666666666</v>
      </c>
      <c r="L126" s="10">
        <v>92</v>
      </c>
      <c r="M126" s="11" t="s">
        <v>408</v>
      </c>
      <c r="N126" s="14">
        <v>1548.49</v>
      </c>
      <c r="O126" s="14">
        <f t="shared" si="20"/>
        <v>1546.49</v>
      </c>
      <c r="P126" s="14">
        <f t="shared" si="24"/>
        <v>1500.4950000000001</v>
      </c>
      <c r="Q126" s="14">
        <f t="shared" si="28"/>
        <v>1477.9008333333331</v>
      </c>
      <c r="R126" s="4">
        <f t="shared" si="18"/>
        <v>2</v>
      </c>
      <c r="S126" s="4">
        <f t="shared" si="22"/>
        <v>47.994999999999891</v>
      </c>
      <c r="T126" s="4">
        <f t="shared" si="26"/>
        <v>70.58916666666687</v>
      </c>
      <c r="U126" s="25">
        <f t="shared" si="21"/>
        <v>2</v>
      </c>
      <c r="V126" s="25">
        <f t="shared" si="25"/>
        <v>47.994999999999891</v>
      </c>
      <c r="W126" s="25">
        <f t="shared" si="29"/>
        <v>70.58916666666687</v>
      </c>
      <c r="X126" s="4">
        <f t="shared" si="19"/>
        <v>4</v>
      </c>
      <c r="Y126" s="4">
        <f t="shared" si="23"/>
        <v>2303.5200249999893</v>
      </c>
      <c r="Z126" s="4">
        <f t="shared" si="27"/>
        <v>4982.8304506944733</v>
      </c>
      <c r="AA126" s="29"/>
      <c r="AC126" s="26"/>
      <c r="AF126" s="28"/>
      <c r="AH126" s="28"/>
    </row>
    <row r="127" spans="4:34" ht="17.399999999999999" x14ac:dyDescent="0.3">
      <c r="D127" s="24">
        <v>122</v>
      </c>
      <c r="E127" s="11" t="s">
        <v>438</v>
      </c>
      <c r="F127" s="14">
        <v>1663.6</v>
      </c>
      <c r="G127" s="25">
        <f t="shared" si="15"/>
        <v>1654.2933333333333</v>
      </c>
      <c r="H127" s="25">
        <f t="shared" si="16"/>
        <v>1657.0033333333333</v>
      </c>
      <c r="I127" s="25">
        <f t="shared" si="17"/>
        <v>1608.2550000000001</v>
      </c>
      <c r="L127" s="10">
        <v>93</v>
      </c>
      <c r="M127" s="11" t="s">
        <v>409</v>
      </c>
      <c r="N127" s="14">
        <v>1539.37</v>
      </c>
      <c r="O127" s="14">
        <f t="shared" si="20"/>
        <v>1550.1066666666666</v>
      </c>
      <c r="P127" s="14">
        <f t="shared" si="24"/>
        <v>1524.8466666666666</v>
      </c>
      <c r="Q127" s="14">
        <f t="shared" si="28"/>
        <v>1478.1908333333333</v>
      </c>
      <c r="R127" s="4">
        <f t="shared" si="18"/>
        <v>-10.736666666666679</v>
      </c>
      <c r="S127" s="4">
        <f t="shared" si="22"/>
        <v>14.523333333333312</v>
      </c>
      <c r="T127" s="4">
        <f t="shared" si="26"/>
        <v>61.179166666666561</v>
      </c>
      <c r="U127" s="25">
        <f t="shared" si="21"/>
        <v>10.736666666666679</v>
      </c>
      <c r="V127" s="25">
        <f t="shared" si="25"/>
        <v>14.523333333333312</v>
      </c>
      <c r="W127" s="25">
        <f t="shared" si="29"/>
        <v>61.179166666666561</v>
      </c>
      <c r="X127" s="4">
        <f t="shared" si="19"/>
        <v>115.27601111111137</v>
      </c>
      <c r="Y127" s="4">
        <f t="shared" si="23"/>
        <v>210.92721111111049</v>
      </c>
      <c r="Z127" s="4">
        <f t="shared" si="27"/>
        <v>3742.890434027765</v>
      </c>
      <c r="AA127" s="29"/>
      <c r="AC127" s="26"/>
      <c r="AF127" s="28"/>
      <c r="AH127" s="28"/>
    </row>
    <row r="128" spans="4:34" ht="17.399999999999999" x14ac:dyDescent="0.3">
      <c r="D128" s="24">
        <v>123</v>
      </c>
      <c r="E128" s="11" t="s">
        <v>439</v>
      </c>
      <c r="F128" s="14">
        <v>1691.23</v>
      </c>
      <c r="G128" s="25">
        <f t="shared" si="15"/>
        <v>1657.0666666666668</v>
      </c>
      <c r="H128" s="25">
        <f t="shared" si="16"/>
        <v>1655.8233333333335</v>
      </c>
      <c r="I128" s="25">
        <f t="shared" si="17"/>
        <v>1623.0274999999999</v>
      </c>
      <c r="L128" s="10">
        <v>94</v>
      </c>
      <c r="M128" s="11" t="s">
        <v>410</v>
      </c>
      <c r="N128" s="14">
        <v>1557.41</v>
      </c>
      <c r="O128" s="14">
        <f t="shared" si="20"/>
        <v>1546.2533333333333</v>
      </c>
      <c r="P128" s="14">
        <f t="shared" si="24"/>
        <v>1538.7483333333337</v>
      </c>
      <c r="Q128" s="14">
        <f t="shared" si="28"/>
        <v>1480.9949999999999</v>
      </c>
      <c r="R128" s="4">
        <f t="shared" si="18"/>
        <v>11.156666666666752</v>
      </c>
      <c r="S128" s="4">
        <f t="shared" si="22"/>
        <v>18.661666666666406</v>
      </c>
      <c r="T128" s="4">
        <f t="shared" si="26"/>
        <v>76.415000000000191</v>
      </c>
      <c r="U128" s="25">
        <f t="shared" si="21"/>
        <v>11.156666666666752</v>
      </c>
      <c r="V128" s="25">
        <f t="shared" si="25"/>
        <v>18.661666666666406</v>
      </c>
      <c r="W128" s="25">
        <f t="shared" si="29"/>
        <v>76.415000000000191</v>
      </c>
      <c r="X128" s="4">
        <f t="shared" si="19"/>
        <v>124.47121111111301</v>
      </c>
      <c r="Y128" s="4">
        <f t="shared" si="23"/>
        <v>348.25780277776806</v>
      </c>
      <c r="Z128" s="4">
        <f t="shared" si="27"/>
        <v>5839.2522250000293</v>
      </c>
      <c r="AA128" s="29"/>
      <c r="AC128" s="26"/>
      <c r="AF128" s="28"/>
      <c r="AH128" s="28"/>
    </row>
    <row r="129" spans="4:34" ht="17.399999999999999" x14ac:dyDescent="0.3">
      <c r="D129" s="24">
        <v>124</v>
      </c>
      <c r="E129" s="11" t="s">
        <v>440</v>
      </c>
      <c r="F129" s="14">
        <v>1724.53</v>
      </c>
      <c r="G129" s="25">
        <f t="shared" si="15"/>
        <v>1671.9933333333331</v>
      </c>
      <c r="H129" s="25">
        <f t="shared" si="16"/>
        <v>1657.5333333333335</v>
      </c>
      <c r="I129" s="25">
        <f t="shared" si="17"/>
        <v>1636.4233333333334</v>
      </c>
      <c r="L129" s="10">
        <v>95</v>
      </c>
      <c r="M129" s="11" t="s">
        <v>411</v>
      </c>
      <c r="N129" s="14">
        <v>1606.23</v>
      </c>
      <c r="O129" s="14">
        <f t="shared" si="20"/>
        <v>1548.4233333333332</v>
      </c>
      <c r="P129" s="14">
        <f t="shared" si="24"/>
        <v>1547.4566666666667</v>
      </c>
      <c r="Q129" s="14">
        <f t="shared" si="28"/>
        <v>1490.7158333333334</v>
      </c>
      <c r="R129" s="4">
        <f t="shared" si="18"/>
        <v>57.806666666666843</v>
      </c>
      <c r="S129" s="4">
        <f t="shared" si="22"/>
        <v>58.773333333333312</v>
      </c>
      <c r="T129" s="4">
        <f t="shared" si="26"/>
        <v>115.5141666666666</v>
      </c>
      <c r="U129" s="25">
        <f t="shared" si="21"/>
        <v>57.806666666666843</v>
      </c>
      <c r="V129" s="25">
        <f t="shared" si="25"/>
        <v>58.773333333333312</v>
      </c>
      <c r="W129" s="25">
        <f t="shared" si="29"/>
        <v>115.5141666666666</v>
      </c>
      <c r="X129" s="4">
        <f t="shared" si="19"/>
        <v>3341.6107111111314</v>
      </c>
      <c r="Y129" s="4">
        <f t="shared" si="23"/>
        <v>3454.3047111111086</v>
      </c>
      <c r="Z129" s="4">
        <f t="shared" si="27"/>
        <v>13343.522700694428</v>
      </c>
      <c r="AA129" s="29"/>
      <c r="AC129" s="26"/>
      <c r="AF129" s="28"/>
      <c r="AH129" s="28"/>
    </row>
    <row r="130" spans="4:34" ht="17.399999999999999" x14ac:dyDescent="0.3">
      <c r="D130" s="24">
        <v>125</v>
      </c>
      <c r="E130" s="11" t="s">
        <v>441</v>
      </c>
      <c r="F130" s="14">
        <v>1732.36</v>
      </c>
      <c r="G130" s="25">
        <f t="shared" si="15"/>
        <v>1693.12</v>
      </c>
      <c r="H130" s="25">
        <f t="shared" si="16"/>
        <v>1673.7066666666667</v>
      </c>
      <c r="I130" s="25">
        <f t="shared" si="17"/>
        <v>1650.8458333333335</v>
      </c>
      <c r="L130" s="10">
        <v>96</v>
      </c>
      <c r="M130" s="11" t="s">
        <v>412</v>
      </c>
      <c r="N130" s="14">
        <v>1632.54</v>
      </c>
      <c r="O130" s="14">
        <f t="shared" si="20"/>
        <v>1567.67</v>
      </c>
      <c r="P130" s="14">
        <f t="shared" si="24"/>
        <v>1558.8883333333333</v>
      </c>
      <c r="Q130" s="14">
        <f t="shared" si="28"/>
        <v>1506.6808333333331</v>
      </c>
      <c r="R130" s="4">
        <f t="shared" si="18"/>
        <v>64.869999999999891</v>
      </c>
      <c r="S130" s="4">
        <f t="shared" si="22"/>
        <v>73.651666666666642</v>
      </c>
      <c r="T130" s="4">
        <f t="shared" si="26"/>
        <v>125.85916666666685</v>
      </c>
      <c r="U130" s="25">
        <f t="shared" si="21"/>
        <v>64.869999999999891</v>
      </c>
      <c r="V130" s="25">
        <f t="shared" si="25"/>
        <v>73.651666666666642</v>
      </c>
      <c r="W130" s="25">
        <f t="shared" si="29"/>
        <v>125.85916666666685</v>
      </c>
      <c r="X130" s="4">
        <f t="shared" si="19"/>
        <v>4208.1168999999854</v>
      </c>
      <c r="Y130" s="4">
        <f t="shared" si="23"/>
        <v>5424.5680027777744</v>
      </c>
      <c r="Z130" s="4">
        <f t="shared" si="27"/>
        <v>15840.529834027824</v>
      </c>
      <c r="AA130" s="29"/>
      <c r="AC130" s="26"/>
      <c r="AF130" s="28"/>
      <c r="AH130" s="28"/>
    </row>
    <row r="131" spans="4:34" ht="17.399999999999999" x14ac:dyDescent="0.3">
      <c r="D131" s="24">
        <v>126</v>
      </c>
      <c r="E131" s="11" t="s">
        <v>442</v>
      </c>
      <c r="F131" s="14">
        <v>1714.87</v>
      </c>
      <c r="G131" s="25">
        <f t="shared" si="15"/>
        <v>1716.04</v>
      </c>
      <c r="H131" s="25">
        <f t="shared" si="16"/>
        <v>1686.5533333333335</v>
      </c>
      <c r="I131" s="25">
        <f t="shared" si="17"/>
        <v>1666.6525000000001</v>
      </c>
      <c r="L131" s="10">
        <v>97</v>
      </c>
      <c r="M131" s="11" t="s">
        <v>413</v>
      </c>
      <c r="N131" s="14">
        <v>1652.25</v>
      </c>
      <c r="O131" s="14">
        <f t="shared" si="20"/>
        <v>1598.7266666666667</v>
      </c>
      <c r="P131" s="14">
        <f t="shared" si="24"/>
        <v>1572.4899999999998</v>
      </c>
      <c r="Q131" s="14">
        <f t="shared" si="28"/>
        <v>1524.8108333333332</v>
      </c>
      <c r="R131" s="4">
        <f t="shared" si="18"/>
        <v>53.523333333333312</v>
      </c>
      <c r="S131" s="4">
        <f t="shared" si="22"/>
        <v>79.760000000000218</v>
      </c>
      <c r="T131" s="4">
        <f t="shared" si="26"/>
        <v>127.43916666666678</v>
      </c>
      <c r="U131" s="25">
        <f t="shared" si="21"/>
        <v>53.523333333333312</v>
      </c>
      <c r="V131" s="25">
        <f t="shared" si="25"/>
        <v>79.760000000000218</v>
      </c>
      <c r="W131" s="25">
        <f t="shared" si="29"/>
        <v>127.43916666666678</v>
      </c>
      <c r="X131" s="4">
        <f t="shared" si="19"/>
        <v>2864.7472111111088</v>
      </c>
      <c r="Y131" s="4">
        <f t="shared" si="23"/>
        <v>6361.657600000035</v>
      </c>
      <c r="Z131" s="4">
        <f t="shared" si="27"/>
        <v>16240.741200694472</v>
      </c>
      <c r="AA131" s="29"/>
      <c r="AC131" s="26"/>
      <c r="AF131" s="28"/>
      <c r="AH131" s="28"/>
    </row>
    <row r="132" spans="4:34" ht="17.399999999999999" x14ac:dyDescent="0.3">
      <c r="D132" s="24">
        <v>127</v>
      </c>
      <c r="E132" s="11" t="s">
        <v>443</v>
      </c>
      <c r="F132" s="14">
        <v>1722.36</v>
      </c>
      <c r="G132" s="25">
        <f t="shared" si="15"/>
        <v>1723.92</v>
      </c>
      <c r="H132" s="25">
        <f t="shared" si="16"/>
        <v>1697.9566666666663</v>
      </c>
      <c r="I132" s="25">
        <f t="shared" si="17"/>
        <v>1675.6133333333335</v>
      </c>
      <c r="L132" s="10">
        <v>98</v>
      </c>
      <c r="M132" s="11" t="s">
        <v>414</v>
      </c>
      <c r="N132" s="14">
        <v>1653.94</v>
      </c>
      <c r="O132" s="14">
        <f t="shared" si="20"/>
        <v>1630.3400000000001</v>
      </c>
      <c r="P132" s="14">
        <f t="shared" si="24"/>
        <v>1589.3816666666669</v>
      </c>
      <c r="Q132" s="14">
        <f t="shared" si="28"/>
        <v>1544.9383333333335</v>
      </c>
      <c r="R132" s="4">
        <f t="shared" si="18"/>
        <v>23.599999999999909</v>
      </c>
      <c r="S132" s="4">
        <f t="shared" si="22"/>
        <v>64.558333333333167</v>
      </c>
      <c r="T132" s="4">
        <f t="shared" si="26"/>
        <v>109.00166666666655</v>
      </c>
      <c r="U132" s="25">
        <f t="shared" si="21"/>
        <v>23.599999999999909</v>
      </c>
      <c r="V132" s="25">
        <f t="shared" si="25"/>
        <v>64.558333333333167</v>
      </c>
      <c r="W132" s="25">
        <f t="shared" si="29"/>
        <v>109.00166666666655</v>
      </c>
      <c r="X132" s="4">
        <f t="shared" si="19"/>
        <v>556.95999999999572</v>
      </c>
      <c r="Y132" s="4">
        <f t="shared" si="23"/>
        <v>4167.7784027777561</v>
      </c>
      <c r="Z132" s="4">
        <f t="shared" si="27"/>
        <v>11881.363336111086</v>
      </c>
      <c r="AA132" s="29"/>
      <c r="AC132" s="26"/>
      <c r="AF132" s="28"/>
      <c r="AH132" s="28"/>
    </row>
    <row r="133" spans="4:34" ht="17.399999999999999" x14ac:dyDescent="0.3">
      <c r="D133" s="24">
        <v>128</v>
      </c>
      <c r="E133" s="11" t="s">
        <v>444</v>
      </c>
      <c r="F133" s="14">
        <v>1715.79</v>
      </c>
      <c r="G133" s="25">
        <f t="shared" si="15"/>
        <v>1723.1966666666665</v>
      </c>
      <c r="H133" s="25">
        <f t="shared" si="16"/>
        <v>1708.1583333333335</v>
      </c>
      <c r="I133" s="25">
        <f t="shared" si="17"/>
        <v>1682.5808333333334</v>
      </c>
      <c r="L133" s="10">
        <v>99</v>
      </c>
      <c r="M133" s="11" t="s">
        <v>415</v>
      </c>
      <c r="N133" s="14">
        <v>1670.25</v>
      </c>
      <c r="O133" s="14">
        <f t="shared" si="20"/>
        <v>1646.2433333333331</v>
      </c>
      <c r="P133" s="14">
        <f t="shared" si="24"/>
        <v>1606.9566666666667</v>
      </c>
      <c r="Q133" s="14">
        <f t="shared" si="28"/>
        <v>1565.9016666666666</v>
      </c>
      <c r="R133" s="4">
        <f t="shared" si="18"/>
        <v>24.006666666666888</v>
      </c>
      <c r="S133" s="4">
        <f t="shared" si="22"/>
        <v>63.293333333333294</v>
      </c>
      <c r="T133" s="4">
        <f t="shared" si="26"/>
        <v>104.34833333333336</v>
      </c>
      <c r="U133" s="25">
        <f t="shared" si="21"/>
        <v>24.006666666666888</v>
      </c>
      <c r="V133" s="25">
        <f t="shared" si="25"/>
        <v>63.293333333333294</v>
      </c>
      <c r="W133" s="25">
        <f t="shared" si="29"/>
        <v>104.34833333333336</v>
      </c>
      <c r="X133" s="4">
        <f t="shared" si="19"/>
        <v>576.32004444445511</v>
      </c>
      <c r="Y133" s="4">
        <f t="shared" si="23"/>
        <v>4006.0460444444393</v>
      </c>
      <c r="Z133" s="4">
        <f t="shared" si="27"/>
        <v>10888.57466944445</v>
      </c>
      <c r="AA133" s="29"/>
      <c r="AC133" s="26"/>
      <c r="AF133" s="28"/>
      <c r="AH133" s="28"/>
    </row>
    <row r="134" spans="4:34" ht="17.399999999999999" x14ac:dyDescent="0.3">
      <c r="D134" s="24">
        <v>129</v>
      </c>
      <c r="E134" s="11" t="s">
        <v>445</v>
      </c>
      <c r="F134" s="14">
        <v>1700.31</v>
      </c>
      <c r="G134" s="25">
        <f t="shared" si="15"/>
        <v>1717.6733333333332</v>
      </c>
      <c r="H134" s="25">
        <f t="shared" si="16"/>
        <v>1716.8566666666666</v>
      </c>
      <c r="I134" s="25">
        <f t="shared" si="17"/>
        <v>1686.3400000000001</v>
      </c>
      <c r="L134" s="10">
        <v>100</v>
      </c>
      <c r="M134" s="11" t="s">
        <v>416</v>
      </c>
      <c r="N134" s="14">
        <v>1698.31</v>
      </c>
      <c r="O134" s="14">
        <f t="shared" si="20"/>
        <v>1658.8133333333335</v>
      </c>
      <c r="P134" s="14">
        <f t="shared" si="24"/>
        <v>1628.7700000000002</v>
      </c>
      <c r="Q134" s="14">
        <f t="shared" si="28"/>
        <v>1583.7591666666667</v>
      </c>
      <c r="R134" s="4">
        <f t="shared" si="18"/>
        <v>39.496666666666442</v>
      </c>
      <c r="S134" s="4">
        <f t="shared" si="22"/>
        <v>69.539999999999736</v>
      </c>
      <c r="T134" s="4">
        <f t="shared" si="26"/>
        <v>114.55083333333323</v>
      </c>
      <c r="U134" s="25">
        <f t="shared" si="21"/>
        <v>39.496666666666442</v>
      </c>
      <c r="V134" s="25">
        <f t="shared" si="25"/>
        <v>69.539999999999736</v>
      </c>
      <c r="W134" s="25">
        <f t="shared" si="29"/>
        <v>114.55083333333323</v>
      </c>
      <c r="X134" s="4">
        <f t="shared" si="19"/>
        <v>1559.98667777776</v>
      </c>
      <c r="Y134" s="4">
        <f t="shared" si="23"/>
        <v>4835.8115999999636</v>
      </c>
      <c r="Z134" s="4">
        <f t="shared" si="27"/>
        <v>13121.893417361087</v>
      </c>
      <c r="AA134" s="29"/>
      <c r="AC134" s="26"/>
      <c r="AF134" s="28"/>
      <c r="AH134" s="28"/>
    </row>
    <row r="135" spans="4:34" ht="17.399999999999999" x14ac:dyDescent="0.3">
      <c r="D135" s="24">
        <v>130</v>
      </c>
      <c r="E135" s="11" t="s">
        <v>446</v>
      </c>
      <c r="F135" s="14">
        <v>1699.57</v>
      </c>
      <c r="G135" s="25">
        <f t="shared" si="15"/>
        <v>1712.8199999999997</v>
      </c>
      <c r="H135" s="25">
        <f t="shared" si="16"/>
        <v>1718.37</v>
      </c>
      <c r="I135" s="25">
        <f t="shared" si="17"/>
        <v>1687.9516666666671</v>
      </c>
      <c r="L135" s="10">
        <v>101</v>
      </c>
      <c r="M135" s="11" t="s">
        <v>417</v>
      </c>
      <c r="N135" s="14">
        <v>1803.35</v>
      </c>
      <c r="O135" s="14">
        <f t="shared" si="20"/>
        <v>1674.1666666666667</v>
      </c>
      <c r="P135" s="14">
        <f t="shared" si="24"/>
        <v>1652.2533333333333</v>
      </c>
      <c r="Q135" s="14">
        <f t="shared" si="28"/>
        <v>1599.8549999999998</v>
      </c>
      <c r="R135" s="4">
        <f t="shared" si="18"/>
        <v>129.18333333333317</v>
      </c>
      <c r="S135" s="4">
        <f t="shared" si="22"/>
        <v>151.09666666666658</v>
      </c>
      <c r="T135" s="4">
        <f t="shared" si="26"/>
        <v>203.49500000000012</v>
      </c>
      <c r="U135" s="25">
        <f t="shared" si="21"/>
        <v>129.18333333333317</v>
      </c>
      <c r="V135" s="25">
        <f t="shared" si="25"/>
        <v>151.09666666666658</v>
      </c>
      <c r="W135" s="25">
        <f t="shared" si="29"/>
        <v>203.49500000000012</v>
      </c>
      <c r="X135" s="4">
        <f t="shared" si="19"/>
        <v>16688.333611111069</v>
      </c>
      <c r="Y135" s="4">
        <f t="shared" si="23"/>
        <v>22830.20267777775</v>
      </c>
      <c r="Z135" s="4">
        <f t="shared" si="27"/>
        <v>41410.215025000049</v>
      </c>
      <c r="AA135" s="29"/>
      <c r="AC135" s="26"/>
      <c r="AF135" s="28"/>
      <c r="AH135" s="28"/>
    </row>
    <row r="136" spans="4:34" ht="17.399999999999999" x14ac:dyDescent="0.3">
      <c r="D136" s="24">
        <v>131</v>
      </c>
      <c r="E136" s="11" t="s">
        <v>447</v>
      </c>
      <c r="F136" s="14">
        <v>1716.22</v>
      </c>
      <c r="G136" s="25">
        <f t="shared" si="15"/>
        <v>1705.2233333333334</v>
      </c>
      <c r="H136" s="25">
        <f t="shared" si="16"/>
        <v>1714.2099999999998</v>
      </c>
      <c r="I136" s="25">
        <f t="shared" si="17"/>
        <v>1693.9583333333337</v>
      </c>
      <c r="L136" s="10">
        <v>102</v>
      </c>
      <c r="M136" s="11" t="s">
        <v>418</v>
      </c>
      <c r="N136" s="14">
        <v>1906.8</v>
      </c>
      <c r="O136" s="14">
        <f t="shared" si="20"/>
        <v>1723.97</v>
      </c>
      <c r="P136" s="14">
        <f t="shared" si="24"/>
        <v>1685.1066666666666</v>
      </c>
      <c r="Q136" s="14">
        <f t="shared" si="28"/>
        <v>1621.9974999999997</v>
      </c>
      <c r="R136" s="4">
        <f t="shared" si="18"/>
        <v>182.82999999999993</v>
      </c>
      <c r="S136" s="4">
        <f t="shared" si="22"/>
        <v>221.69333333333338</v>
      </c>
      <c r="T136" s="4">
        <f t="shared" si="26"/>
        <v>284.80250000000024</v>
      </c>
      <c r="U136" s="25">
        <f t="shared" si="21"/>
        <v>182.82999999999993</v>
      </c>
      <c r="V136" s="25">
        <f t="shared" si="25"/>
        <v>221.69333333333338</v>
      </c>
      <c r="W136" s="25">
        <f t="shared" si="29"/>
        <v>284.80250000000024</v>
      </c>
      <c r="X136" s="4">
        <f t="shared" si="19"/>
        <v>33426.808899999975</v>
      </c>
      <c r="Y136" s="4">
        <f t="shared" si="23"/>
        <v>49147.934044444468</v>
      </c>
      <c r="Z136" s="4">
        <f t="shared" si="27"/>
        <v>81112.464006250128</v>
      </c>
      <c r="AA136" s="29"/>
      <c r="AC136" s="26"/>
      <c r="AF136" s="28"/>
      <c r="AH136" s="28"/>
    </row>
    <row r="137" spans="4:34" ht="17.399999999999999" x14ac:dyDescent="0.3">
      <c r="D137" s="24">
        <v>132</v>
      </c>
      <c r="E137" s="11" t="s">
        <v>448</v>
      </c>
      <c r="F137" s="14">
        <v>1771.07</v>
      </c>
      <c r="G137" s="25">
        <f t="shared" si="15"/>
        <v>1705.3666666666668</v>
      </c>
      <c r="H137" s="25">
        <f t="shared" si="16"/>
        <v>1711.5199999999998</v>
      </c>
      <c r="I137" s="25">
        <f t="shared" si="17"/>
        <v>1699.0366666666671</v>
      </c>
      <c r="L137" s="10">
        <v>103</v>
      </c>
      <c r="M137" s="11" t="s">
        <v>419</v>
      </c>
      <c r="N137" s="14">
        <v>1922.59</v>
      </c>
      <c r="O137" s="14">
        <f t="shared" si="20"/>
        <v>1802.82</v>
      </c>
      <c r="P137" s="14">
        <f t="shared" si="24"/>
        <v>1730.8166666666666</v>
      </c>
      <c r="Q137" s="14">
        <f t="shared" si="28"/>
        <v>1651.653333333333</v>
      </c>
      <c r="R137" s="4">
        <f t="shared" si="18"/>
        <v>119.76999999999998</v>
      </c>
      <c r="S137" s="4">
        <f t="shared" si="22"/>
        <v>191.77333333333331</v>
      </c>
      <c r="T137" s="4">
        <f t="shared" si="26"/>
        <v>270.93666666666695</v>
      </c>
      <c r="U137" s="25">
        <f t="shared" si="21"/>
        <v>119.76999999999998</v>
      </c>
      <c r="V137" s="25">
        <f t="shared" si="25"/>
        <v>191.77333333333331</v>
      </c>
      <c r="W137" s="25">
        <f t="shared" si="29"/>
        <v>270.93666666666695</v>
      </c>
      <c r="X137" s="4">
        <f t="shared" si="19"/>
        <v>14344.852899999996</v>
      </c>
      <c r="Y137" s="4">
        <f t="shared" si="23"/>
        <v>36777.011377777766</v>
      </c>
      <c r="Z137" s="4">
        <f t="shared" si="27"/>
        <v>73406.677344444601</v>
      </c>
      <c r="AA137" s="29"/>
      <c r="AC137" s="26"/>
      <c r="AF137" s="28"/>
      <c r="AH137" s="28"/>
    </row>
    <row r="138" spans="4:34" ht="17.399999999999999" x14ac:dyDescent="0.3">
      <c r="D138" s="24">
        <v>133</v>
      </c>
      <c r="E138" s="11" t="s">
        <v>449</v>
      </c>
      <c r="F138" s="14">
        <v>1825.35</v>
      </c>
      <c r="G138" s="25">
        <f t="shared" ref="G138:G201" si="30">AVERAGE(F135:F137)</f>
        <v>1728.9533333333331</v>
      </c>
      <c r="H138" s="25">
        <f t="shared" si="16"/>
        <v>1720.8866666666663</v>
      </c>
      <c r="I138" s="25">
        <f t="shared" si="17"/>
        <v>1709.4216666666669</v>
      </c>
      <c r="L138" s="10">
        <v>104</v>
      </c>
      <c r="M138" s="11" t="s">
        <v>420</v>
      </c>
      <c r="N138" s="14">
        <v>1785.08</v>
      </c>
      <c r="O138" s="14">
        <f t="shared" si="20"/>
        <v>1877.58</v>
      </c>
      <c r="P138" s="14">
        <f t="shared" si="24"/>
        <v>1775.8733333333332</v>
      </c>
      <c r="Q138" s="14">
        <f t="shared" si="28"/>
        <v>1682.6275000000003</v>
      </c>
      <c r="R138" s="4">
        <f t="shared" si="18"/>
        <v>-92.5</v>
      </c>
      <c r="S138" s="4">
        <f t="shared" si="22"/>
        <v>9.2066666666667061</v>
      </c>
      <c r="T138" s="4">
        <f t="shared" si="26"/>
        <v>102.45249999999965</v>
      </c>
      <c r="U138" s="25">
        <f t="shared" si="21"/>
        <v>92.5</v>
      </c>
      <c r="V138" s="25">
        <f t="shared" si="25"/>
        <v>9.2066666666667061</v>
      </c>
      <c r="W138" s="25">
        <f t="shared" si="29"/>
        <v>102.45249999999965</v>
      </c>
      <c r="X138" s="4">
        <f t="shared" si="19"/>
        <v>8556.25</v>
      </c>
      <c r="Y138" s="4">
        <f t="shared" si="23"/>
        <v>84.762711111111841</v>
      </c>
      <c r="Z138" s="4">
        <f t="shared" si="27"/>
        <v>10496.514756249928</v>
      </c>
      <c r="AA138" s="29"/>
      <c r="AC138" s="26"/>
      <c r="AF138" s="28"/>
      <c r="AH138" s="28"/>
    </row>
    <row r="139" spans="4:34" ht="17.399999999999999" x14ac:dyDescent="0.3">
      <c r="D139" s="24">
        <v>134</v>
      </c>
      <c r="E139" s="11" t="s">
        <v>450</v>
      </c>
      <c r="F139" s="14">
        <v>1850.03</v>
      </c>
      <c r="G139" s="25">
        <f t="shared" si="30"/>
        <v>1770.8799999999999</v>
      </c>
      <c r="H139" s="25">
        <f t="shared" si="16"/>
        <v>1738.051666666667</v>
      </c>
      <c r="I139" s="25">
        <f t="shared" si="17"/>
        <v>1723.1049999999998</v>
      </c>
      <c r="L139" s="10">
        <v>105</v>
      </c>
      <c r="M139" s="11" t="s">
        <v>421</v>
      </c>
      <c r="N139" s="14">
        <v>1716.24</v>
      </c>
      <c r="O139" s="14">
        <f t="shared" si="20"/>
        <v>1871.4899999999998</v>
      </c>
      <c r="P139" s="14">
        <f t="shared" si="24"/>
        <v>1797.7299999999998</v>
      </c>
      <c r="Q139" s="14">
        <f t="shared" si="28"/>
        <v>1702.3433333333335</v>
      </c>
      <c r="R139" s="4">
        <f t="shared" si="18"/>
        <v>-155.24999999999977</v>
      </c>
      <c r="S139" s="4">
        <f t="shared" si="22"/>
        <v>-81.489999999999782</v>
      </c>
      <c r="T139" s="4">
        <f t="shared" si="26"/>
        <v>13.896666666666533</v>
      </c>
      <c r="U139" s="25">
        <f t="shared" si="21"/>
        <v>155.24999999999977</v>
      </c>
      <c r="V139" s="25">
        <f t="shared" si="25"/>
        <v>81.489999999999782</v>
      </c>
      <c r="W139" s="25">
        <f t="shared" si="29"/>
        <v>13.896666666666533</v>
      </c>
      <c r="X139" s="4">
        <f t="shared" si="19"/>
        <v>24102.562499999931</v>
      </c>
      <c r="Y139" s="4">
        <f t="shared" si="23"/>
        <v>6640.6200999999646</v>
      </c>
      <c r="Z139" s="4">
        <f t="shared" si="27"/>
        <v>193.11734444444073</v>
      </c>
      <c r="AA139" s="29"/>
      <c r="AC139" s="26"/>
      <c r="AF139" s="28"/>
      <c r="AH139" s="28"/>
    </row>
    <row r="140" spans="4:34" ht="17.399999999999999" x14ac:dyDescent="0.3">
      <c r="D140" s="24">
        <v>135</v>
      </c>
      <c r="E140" s="11" t="s">
        <v>451</v>
      </c>
      <c r="F140" s="14">
        <v>1939</v>
      </c>
      <c r="G140" s="25">
        <f t="shared" si="30"/>
        <v>1815.4833333333333</v>
      </c>
      <c r="H140" s="25">
        <f t="shared" si="16"/>
        <v>1760.4250000000002</v>
      </c>
      <c r="I140" s="25">
        <f t="shared" si="17"/>
        <v>1738.6408333333329</v>
      </c>
      <c r="L140" s="10">
        <v>106</v>
      </c>
      <c r="M140" s="11" t="s">
        <v>422</v>
      </c>
      <c r="N140" s="14">
        <v>1687.38</v>
      </c>
      <c r="O140" s="14">
        <f t="shared" si="20"/>
        <v>1807.97</v>
      </c>
      <c r="P140" s="14">
        <f t="shared" si="24"/>
        <v>1805.3950000000002</v>
      </c>
      <c r="Q140" s="14">
        <f t="shared" si="28"/>
        <v>1717.0825000000002</v>
      </c>
      <c r="R140" s="4">
        <f t="shared" si="18"/>
        <v>-120.58999999999992</v>
      </c>
      <c r="S140" s="4">
        <f t="shared" si="22"/>
        <v>-118.0150000000001</v>
      </c>
      <c r="T140" s="4">
        <f t="shared" si="26"/>
        <v>-29.7025000000001</v>
      </c>
      <c r="U140" s="25">
        <f t="shared" si="21"/>
        <v>120.58999999999992</v>
      </c>
      <c r="V140" s="25">
        <f t="shared" si="25"/>
        <v>118.0150000000001</v>
      </c>
      <c r="W140" s="25">
        <f t="shared" si="29"/>
        <v>29.7025000000001</v>
      </c>
      <c r="X140" s="4">
        <f t="shared" si="19"/>
        <v>14541.94809999998</v>
      </c>
      <c r="Y140" s="4">
        <f t="shared" si="23"/>
        <v>13927.540225000024</v>
      </c>
      <c r="Z140" s="4">
        <f t="shared" si="27"/>
        <v>882.23850625000591</v>
      </c>
      <c r="AA140" s="29"/>
      <c r="AC140" s="26"/>
      <c r="AF140" s="28"/>
      <c r="AH140" s="28"/>
    </row>
    <row r="141" spans="4:34" ht="17.399999999999999" x14ac:dyDescent="0.3">
      <c r="D141" s="24">
        <v>136</v>
      </c>
      <c r="E141" s="11" t="s">
        <v>452</v>
      </c>
      <c r="F141" s="14">
        <v>1951.21</v>
      </c>
      <c r="G141" s="25">
        <f t="shared" si="30"/>
        <v>1871.46</v>
      </c>
      <c r="H141" s="25">
        <f t="shared" ref="H141:H204" si="31">AVERAGE(F135:F140)</f>
        <v>1800.2066666666667</v>
      </c>
      <c r="I141" s="25">
        <f t="shared" si="17"/>
        <v>1759.288333333333</v>
      </c>
      <c r="L141" s="10">
        <v>107</v>
      </c>
      <c r="M141" s="11" t="s">
        <v>423</v>
      </c>
      <c r="N141" s="14">
        <v>1513.86</v>
      </c>
      <c r="O141" s="14">
        <f t="shared" si="20"/>
        <v>1729.5666666666666</v>
      </c>
      <c r="P141" s="14">
        <f t="shared" si="24"/>
        <v>1803.573333333333</v>
      </c>
      <c r="Q141" s="14">
        <f t="shared" si="28"/>
        <v>1727.9133333333336</v>
      </c>
      <c r="R141" s="4">
        <f t="shared" si="18"/>
        <v>-215.70666666666671</v>
      </c>
      <c r="S141" s="4">
        <f t="shared" si="22"/>
        <v>-289.71333333333314</v>
      </c>
      <c r="T141" s="4">
        <f t="shared" si="26"/>
        <v>-214.05333333333374</v>
      </c>
      <c r="U141" s="25">
        <f t="shared" si="21"/>
        <v>215.70666666666671</v>
      </c>
      <c r="V141" s="25">
        <f t="shared" si="25"/>
        <v>289.71333333333314</v>
      </c>
      <c r="W141" s="25">
        <f t="shared" si="29"/>
        <v>214.05333333333374</v>
      </c>
      <c r="X141" s="4">
        <f t="shared" si="19"/>
        <v>46529.366044444461</v>
      </c>
      <c r="Y141" s="4">
        <f t="shared" si="23"/>
        <v>83933.815511110995</v>
      </c>
      <c r="Z141" s="4">
        <f t="shared" si="27"/>
        <v>45818.829511111282</v>
      </c>
      <c r="AA141" s="29"/>
      <c r="AC141" s="26"/>
      <c r="AF141" s="28"/>
      <c r="AH141" s="28"/>
    </row>
    <row r="142" spans="4:34" ht="17.399999999999999" x14ac:dyDescent="0.3">
      <c r="D142" s="24">
        <v>137</v>
      </c>
      <c r="E142" s="11" t="s">
        <v>453</v>
      </c>
      <c r="F142" s="14">
        <v>1938.45</v>
      </c>
      <c r="G142" s="25">
        <f t="shared" si="30"/>
        <v>1913.4133333333332</v>
      </c>
      <c r="H142" s="25">
        <f t="shared" si="31"/>
        <v>1842.1466666666663</v>
      </c>
      <c r="I142" s="25">
        <f t="shared" si="17"/>
        <v>1778.1783333333331</v>
      </c>
      <c r="L142" s="10">
        <v>108</v>
      </c>
      <c r="M142" s="11" t="s">
        <v>424</v>
      </c>
      <c r="N142" s="14">
        <v>1328.5</v>
      </c>
      <c r="O142" s="14">
        <f t="shared" si="20"/>
        <v>1639.1599999999999</v>
      </c>
      <c r="P142" s="14">
        <f t="shared" si="24"/>
        <v>1755.325</v>
      </c>
      <c r="Q142" s="14">
        <f t="shared" si="28"/>
        <v>1720.2158333333334</v>
      </c>
      <c r="R142" s="4">
        <f t="shared" si="18"/>
        <v>-310.65999999999985</v>
      </c>
      <c r="S142" s="4">
        <f t="shared" si="22"/>
        <v>-426.82500000000005</v>
      </c>
      <c r="T142" s="4">
        <f t="shared" si="26"/>
        <v>-391.71583333333342</v>
      </c>
      <c r="U142" s="25">
        <f t="shared" si="21"/>
        <v>310.65999999999985</v>
      </c>
      <c r="V142" s="25">
        <f t="shared" si="25"/>
        <v>426.82500000000005</v>
      </c>
      <c r="W142" s="25">
        <f t="shared" si="29"/>
        <v>391.71583333333342</v>
      </c>
      <c r="X142" s="4">
        <f t="shared" si="19"/>
        <v>96509.635599999907</v>
      </c>
      <c r="Y142" s="4">
        <f t="shared" si="23"/>
        <v>182179.58062500003</v>
      </c>
      <c r="Z142" s="4">
        <f t="shared" si="27"/>
        <v>153441.29408402785</v>
      </c>
      <c r="AA142" s="29"/>
      <c r="AC142" s="26"/>
      <c r="AF142" s="28"/>
      <c r="AH142" s="28"/>
    </row>
    <row r="143" spans="4:34" ht="17.399999999999999" x14ac:dyDescent="0.3">
      <c r="D143" s="24">
        <v>138</v>
      </c>
      <c r="E143" s="11" t="s">
        <v>454</v>
      </c>
      <c r="F143" s="14">
        <v>1915.35</v>
      </c>
      <c r="G143" s="25">
        <f t="shared" si="30"/>
        <v>1942.8866666666665</v>
      </c>
      <c r="H143" s="25">
        <f t="shared" si="31"/>
        <v>1879.1850000000002</v>
      </c>
      <c r="I143" s="25">
        <f t="shared" si="17"/>
        <v>1795.3525</v>
      </c>
      <c r="L143" s="10">
        <v>109</v>
      </c>
      <c r="M143" s="11" t="s">
        <v>425</v>
      </c>
      <c r="N143" s="14">
        <v>1351.87</v>
      </c>
      <c r="O143" s="14">
        <f t="shared" si="20"/>
        <v>1509.9133333333332</v>
      </c>
      <c r="P143" s="14">
        <f t="shared" si="24"/>
        <v>1658.9416666666666</v>
      </c>
      <c r="Q143" s="14">
        <f t="shared" si="28"/>
        <v>1694.8791666666666</v>
      </c>
      <c r="R143" s="4">
        <f t="shared" si="18"/>
        <v>-158.04333333333329</v>
      </c>
      <c r="S143" s="4">
        <f t="shared" si="22"/>
        <v>-307.07166666666672</v>
      </c>
      <c r="T143" s="4">
        <f t="shared" si="26"/>
        <v>-343.00916666666672</v>
      </c>
      <c r="U143" s="25">
        <f t="shared" si="21"/>
        <v>158.04333333333329</v>
      </c>
      <c r="V143" s="25">
        <f t="shared" si="25"/>
        <v>307.07166666666672</v>
      </c>
      <c r="W143" s="25">
        <f t="shared" si="29"/>
        <v>343.00916666666672</v>
      </c>
      <c r="X143" s="4">
        <f t="shared" si="19"/>
        <v>24977.695211111099</v>
      </c>
      <c r="Y143" s="4">
        <f t="shared" si="23"/>
        <v>94293.008469444481</v>
      </c>
      <c r="Z143" s="4">
        <f t="shared" si="27"/>
        <v>117655.28841736114</v>
      </c>
      <c r="AA143" s="29"/>
      <c r="AC143" s="26"/>
      <c r="AF143" s="28"/>
      <c r="AH143" s="28"/>
    </row>
    <row r="144" spans="4:34" ht="17.399999999999999" x14ac:dyDescent="0.3">
      <c r="D144" s="24">
        <v>139</v>
      </c>
      <c r="E144" s="11" t="s">
        <v>455</v>
      </c>
      <c r="F144" s="14">
        <v>1934.65</v>
      </c>
      <c r="G144" s="25">
        <f t="shared" si="30"/>
        <v>1935.0033333333333</v>
      </c>
      <c r="H144" s="25">
        <f t="shared" si="31"/>
        <v>1903.2316666666668</v>
      </c>
      <c r="I144" s="25">
        <f t="shared" si="17"/>
        <v>1812.0591666666667</v>
      </c>
      <c r="L144" s="10">
        <v>110</v>
      </c>
      <c r="M144" s="11" t="s">
        <v>426</v>
      </c>
      <c r="N144" s="14">
        <v>1486.33</v>
      </c>
      <c r="O144" s="14">
        <f t="shared" si="20"/>
        <v>1398.0766666666666</v>
      </c>
      <c r="P144" s="14">
        <f t="shared" si="24"/>
        <v>1563.8216666666667</v>
      </c>
      <c r="Q144" s="14">
        <f t="shared" si="28"/>
        <v>1669.8474999999999</v>
      </c>
      <c r="R144" s="4">
        <f t="shared" si="18"/>
        <v>88.25333333333333</v>
      </c>
      <c r="S144" s="4">
        <f t="shared" si="22"/>
        <v>-77.491666666666788</v>
      </c>
      <c r="T144" s="4">
        <f t="shared" si="26"/>
        <v>-183.51749999999993</v>
      </c>
      <c r="U144" s="25">
        <f t="shared" si="21"/>
        <v>88.25333333333333</v>
      </c>
      <c r="V144" s="25">
        <f t="shared" si="25"/>
        <v>77.491666666666788</v>
      </c>
      <c r="W144" s="25">
        <f t="shared" si="29"/>
        <v>183.51749999999993</v>
      </c>
      <c r="X144" s="4">
        <f t="shared" si="19"/>
        <v>7788.6508444444435</v>
      </c>
      <c r="Y144" s="4">
        <f t="shared" si="23"/>
        <v>6004.9584027777964</v>
      </c>
      <c r="Z144" s="4">
        <f t="shared" si="27"/>
        <v>33678.672806249975</v>
      </c>
      <c r="AA144" s="29"/>
      <c r="AC144" s="26"/>
      <c r="AF144" s="28"/>
      <c r="AH144" s="28"/>
    </row>
    <row r="145" spans="4:34" ht="17.399999999999999" x14ac:dyDescent="0.3">
      <c r="D145" s="24">
        <v>140</v>
      </c>
      <c r="E145" s="11" t="s">
        <v>456</v>
      </c>
      <c r="F145" s="14">
        <v>1945.16</v>
      </c>
      <c r="G145" s="25">
        <f t="shared" si="30"/>
        <v>1929.4833333333336</v>
      </c>
      <c r="H145" s="25">
        <f t="shared" si="31"/>
        <v>1921.448333333333</v>
      </c>
      <c r="I145" s="25">
        <f t="shared" si="17"/>
        <v>1829.7500000000002</v>
      </c>
      <c r="L145" s="10">
        <v>111</v>
      </c>
      <c r="M145" s="11" t="s">
        <v>427</v>
      </c>
      <c r="N145" s="14">
        <v>1530.48</v>
      </c>
      <c r="O145" s="14">
        <f t="shared" si="20"/>
        <v>1388.8999999999999</v>
      </c>
      <c r="P145" s="14">
        <f t="shared" si="24"/>
        <v>1514.03</v>
      </c>
      <c r="Q145" s="14">
        <f t="shared" si="28"/>
        <v>1655.8799999999999</v>
      </c>
      <c r="R145" s="4">
        <f t="shared" si="18"/>
        <v>141.58000000000015</v>
      </c>
      <c r="S145" s="4">
        <f t="shared" si="22"/>
        <v>16.450000000000045</v>
      </c>
      <c r="T145" s="4">
        <f t="shared" si="26"/>
        <v>-125.39999999999986</v>
      </c>
      <c r="U145" s="25">
        <f t="shared" si="21"/>
        <v>141.58000000000015</v>
      </c>
      <c r="V145" s="25">
        <f t="shared" si="25"/>
        <v>16.450000000000045</v>
      </c>
      <c r="W145" s="25">
        <f t="shared" si="29"/>
        <v>125.39999999999986</v>
      </c>
      <c r="X145" s="4">
        <f t="shared" si="19"/>
        <v>20044.896400000045</v>
      </c>
      <c r="Y145" s="4">
        <f t="shared" si="23"/>
        <v>270.6025000000015</v>
      </c>
      <c r="Z145" s="4">
        <f t="shared" si="27"/>
        <v>15725.159999999965</v>
      </c>
      <c r="AA145" s="29"/>
      <c r="AC145" s="26"/>
      <c r="AF145" s="28"/>
      <c r="AH145" s="28"/>
    </row>
    <row r="146" spans="4:34" ht="17.399999999999999" x14ac:dyDescent="0.3">
      <c r="D146" s="24">
        <v>141</v>
      </c>
      <c r="E146" s="11" t="s">
        <v>457</v>
      </c>
      <c r="F146" s="14">
        <v>1944.4</v>
      </c>
      <c r="G146" s="25">
        <f t="shared" si="30"/>
        <v>1931.72</v>
      </c>
      <c r="H146" s="25">
        <f t="shared" si="31"/>
        <v>1937.3033333333333</v>
      </c>
      <c r="I146" s="25">
        <f t="shared" si="17"/>
        <v>1848.864166666667</v>
      </c>
      <c r="L146" s="10">
        <v>112</v>
      </c>
      <c r="M146" s="11" t="s">
        <v>428</v>
      </c>
      <c r="N146" s="14">
        <v>1551.46</v>
      </c>
      <c r="O146" s="14">
        <f t="shared" si="20"/>
        <v>1456.2266666666667</v>
      </c>
      <c r="P146" s="14">
        <f t="shared" si="24"/>
        <v>1483.07</v>
      </c>
      <c r="Q146" s="14">
        <f t="shared" si="28"/>
        <v>1644.2324999999998</v>
      </c>
      <c r="R146" s="4">
        <f t="shared" si="18"/>
        <v>95.233333333333348</v>
      </c>
      <c r="S146" s="4">
        <f t="shared" si="22"/>
        <v>68.3900000000001</v>
      </c>
      <c r="T146" s="4">
        <f t="shared" si="26"/>
        <v>-92.772499999999809</v>
      </c>
      <c r="U146" s="25">
        <f t="shared" si="21"/>
        <v>95.233333333333348</v>
      </c>
      <c r="V146" s="25">
        <f t="shared" si="25"/>
        <v>68.3900000000001</v>
      </c>
      <c r="W146" s="25">
        <f t="shared" si="29"/>
        <v>92.772499999999809</v>
      </c>
      <c r="X146" s="4">
        <f t="shared" si="19"/>
        <v>9069.3877777777798</v>
      </c>
      <c r="Y146" s="4">
        <f t="shared" si="23"/>
        <v>4677.1921000000139</v>
      </c>
      <c r="Z146" s="4">
        <f t="shared" si="27"/>
        <v>8606.7367562499639</v>
      </c>
      <c r="AA146" s="29"/>
      <c r="AC146" s="26"/>
      <c r="AF146" s="28"/>
      <c r="AH146" s="28"/>
    </row>
    <row r="147" spans="4:34" ht="17.399999999999999" x14ac:dyDescent="0.3">
      <c r="D147" s="24">
        <v>142</v>
      </c>
      <c r="E147" s="11" t="s">
        <v>458</v>
      </c>
      <c r="F147" s="14">
        <v>1978.34</v>
      </c>
      <c r="G147" s="25">
        <f t="shared" si="30"/>
        <v>1941.4033333333336</v>
      </c>
      <c r="H147" s="25">
        <f t="shared" si="31"/>
        <v>1938.2033333333331</v>
      </c>
      <c r="I147" s="25">
        <f t="shared" ref="I147:I210" si="32">AVERAGE(F135:F146)</f>
        <v>1869.2050000000002</v>
      </c>
      <c r="L147" s="10">
        <v>113</v>
      </c>
      <c r="M147" s="11" t="s">
        <v>429</v>
      </c>
      <c r="N147" s="14">
        <v>1542.68</v>
      </c>
      <c r="O147" s="14">
        <f t="shared" si="20"/>
        <v>1522.7566666666669</v>
      </c>
      <c r="P147" s="14">
        <f t="shared" si="24"/>
        <v>1460.4166666666667</v>
      </c>
      <c r="Q147" s="14">
        <f t="shared" si="28"/>
        <v>1631.9949999999999</v>
      </c>
      <c r="R147" s="4">
        <f t="shared" si="18"/>
        <v>19.923333333333176</v>
      </c>
      <c r="S147" s="4">
        <f t="shared" si="22"/>
        <v>82.263333333333321</v>
      </c>
      <c r="T147" s="4">
        <f t="shared" si="26"/>
        <v>-89.314999999999827</v>
      </c>
      <c r="U147" s="25">
        <f t="shared" si="21"/>
        <v>19.923333333333176</v>
      </c>
      <c r="V147" s="25">
        <f t="shared" si="25"/>
        <v>82.263333333333321</v>
      </c>
      <c r="W147" s="25">
        <f t="shared" si="29"/>
        <v>89.314999999999827</v>
      </c>
      <c r="X147" s="4">
        <f t="shared" si="19"/>
        <v>396.93921111110484</v>
      </c>
      <c r="Y147" s="4">
        <f t="shared" si="23"/>
        <v>6767.2560111111088</v>
      </c>
      <c r="Z147" s="4">
        <f t="shared" si="27"/>
        <v>7977.1692249999687</v>
      </c>
      <c r="AA147" s="29"/>
      <c r="AC147" s="26"/>
      <c r="AF147" s="28"/>
      <c r="AH147" s="28"/>
    </row>
    <row r="148" spans="4:34" ht="17.399999999999999" x14ac:dyDescent="0.3">
      <c r="D148" s="24">
        <v>143</v>
      </c>
      <c r="E148" s="11" t="s">
        <v>459</v>
      </c>
      <c r="F148" s="14">
        <v>1981.02</v>
      </c>
      <c r="G148" s="25">
        <f t="shared" si="30"/>
        <v>1955.9666666666669</v>
      </c>
      <c r="H148" s="25">
        <f t="shared" si="31"/>
        <v>1942.7250000000001</v>
      </c>
      <c r="I148" s="25">
        <f t="shared" si="32"/>
        <v>1892.4358333333332</v>
      </c>
      <c r="L148" s="10">
        <v>114</v>
      </c>
      <c r="M148" s="11" t="s">
        <v>430</v>
      </c>
      <c r="N148" s="14">
        <v>1607.34</v>
      </c>
      <c r="O148" s="14">
        <f t="shared" si="20"/>
        <v>1541.54</v>
      </c>
      <c r="P148" s="14">
        <f t="shared" si="24"/>
        <v>1465.22</v>
      </c>
      <c r="Q148" s="14">
        <f t="shared" si="28"/>
        <v>1610.2725</v>
      </c>
      <c r="R148" s="4">
        <f t="shared" si="18"/>
        <v>65.799999999999955</v>
      </c>
      <c r="S148" s="4">
        <f t="shared" si="22"/>
        <v>142.11999999999989</v>
      </c>
      <c r="T148" s="4">
        <f t="shared" si="26"/>
        <v>-2.9325000000001182</v>
      </c>
      <c r="U148" s="25">
        <f t="shared" si="21"/>
        <v>65.799999999999955</v>
      </c>
      <c r="V148" s="25">
        <f t="shared" si="25"/>
        <v>142.11999999999989</v>
      </c>
      <c r="W148" s="25">
        <f t="shared" si="29"/>
        <v>2.9325000000001182</v>
      </c>
      <c r="X148" s="4">
        <f t="shared" si="19"/>
        <v>4329.639999999994</v>
      </c>
      <c r="Y148" s="4">
        <f t="shared" si="23"/>
        <v>20198.094399999969</v>
      </c>
      <c r="Z148" s="4">
        <f t="shared" si="27"/>
        <v>8.5995562500006937</v>
      </c>
      <c r="AA148" s="29"/>
      <c r="AC148" s="26"/>
      <c r="AF148" s="28"/>
      <c r="AH148" s="28"/>
    </row>
    <row r="149" spans="4:34" ht="17.399999999999999" x14ac:dyDescent="0.3">
      <c r="D149" s="24">
        <v>144</v>
      </c>
      <c r="E149" s="11" t="s">
        <v>460</v>
      </c>
      <c r="F149" s="14">
        <v>1943</v>
      </c>
      <c r="G149" s="25">
        <f t="shared" si="30"/>
        <v>1967.92</v>
      </c>
      <c r="H149" s="25">
        <f t="shared" si="31"/>
        <v>1949.82</v>
      </c>
      <c r="I149" s="25">
        <f t="shared" si="32"/>
        <v>1914.5025000000003</v>
      </c>
      <c r="L149" s="10">
        <v>115</v>
      </c>
      <c r="M149" s="11" t="s">
        <v>431</v>
      </c>
      <c r="N149" s="14">
        <v>1638.75</v>
      </c>
      <c r="O149" s="14">
        <f t="shared" si="20"/>
        <v>1567.16</v>
      </c>
      <c r="P149" s="14">
        <f t="shared" si="24"/>
        <v>1511.6933333333334</v>
      </c>
      <c r="Q149" s="14">
        <f t="shared" si="28"/>
        <v>1585.3175000000001</v>
      </c>
      <c r="R149" s="4">
        <f t="shared" si="18"/>
        <v>71.589999999999918</v>
      </c>
      <c r="S149" s="4">
        <f t="shared" si="22"/>
        <v>127.05666666666662</v>
      </c>
      <c r="T149" s="4">
        <f t="shared" si="26"/>
        <v>53.432499999999891</v>
      </c>
      <c r="U149" s="25">
        <f t="shared" si="21"/>
        <v>71.589999999999918</v>
      </c>
      <c r="V149" s="25">
        <f t="shared" si="25"/>
        <v>127.05666666666662</v>
      </c>
      <c r="W149" s="25">
        <f t="shared" si="29"/>
        <v>53.432499999999891</v>
      </c>
      <c r="X149" s="4">
        <f t="shared" si="19"/>
        <v>5125.1280999999881</v>
      </c>
      <c r="Y149" s="4">
        <f t="shared" si="23"/>
        <v>16143.396544444431</v>
      </c>
      <c r="Z149" s="4">
        <f t="shared" si="27"/>
        <v>2855.0320562499883</v>
      </c>
      <c r="AA149" s="29"/>
      <c r="AC149" s="26"/>
      <c r="AF149" s="28"/>
      <c r="AH149" s="28"/>
    </row>
    <row r="150" spans="4:34" ht="17.399999999999999" x14ac:dyDescent="0.3">
      <c r="D150" s="24">
        <v>145</v>
      </c>
      <c r="E150" s="11" t="s">
        <v>461</v>
      </c>
      <c r="F150" s="14">
        <v>1955.08</v>
      </c>
      <c r="G150" s="25">
        <f t="shared" si="30"/>
        <v>1967.4533333333331</v>
      </c>
      <c r="H150" s="25">
        <f t="shared" si="31"/>
        <v>1954.4283333333335</v>
      </c>
      <c r="I150" s="25">
        <f t="shared" si="32"/>
        <v>1928.8300000000002</v>
      </c>
      <c r="L150" s="10">
        <v>116</v>
      </c>
      <c r="M150" s="11" t="s">
        <v>432</v>
      </c>
      <c r="N150" s="14">
        <v>1670.68</v>
      </c>
      <c r="O150" s="14">
        <f t="shared" si="20"/>
        <v>1596.2566666666669</v>
      </c>
      <c r="P150" s="14">
        <f t="shared" si="24"/>
        <v>1559.5066666666669</v>
      </c>
      <c r="Q150" s="14">
        <f t="shared" si="28"/>
        <v>1561.6641666666667</v>
      </c>
      <c r="R150" s="4">
        <f t="shared" si="18"/>
        <v>74.423333333333176</v>
      </c>
      <c r="S150" s="4">
        <f t="shared" si="22"/>
        <v>111.17333333333318</v>
      </c>
      <c r="T150" s="4">
        <f t="shared" si="26"/>
        <v>109.01583333333338</v>
      </c>
      <c r="U150" s="25">
        <f t="shared" si="21"/>
        <v>74.423333333333176</v>
      </c>
      <c r="V150" s="25">
        <f t="shared" si="25"/>
        <v>111.17333333333318</v>
      </c>
      <c r="W150" s="25">
        <f t="shared" si="29"/>
        <v>109.01583333333338</v>
      </c>
      <c r="X150" s="4">
        <f t="shared" si="19"/>
        <v>5538.8325444444208</v>
      </c>
      <c r="Y150" s="4">
        <f t="shared" si="23"/>
        <v>12359.510044444409</v>
      </c>
      <c r="Z150" s="4">
        <f t="shared" si="27"/>
        <v>11884.451917361121</v>
      </c>
      <c r="AA150" s="29"/>
      <c r="AC150" s="26"/>
      <c r="AF150" s="28"/>
      <c r="AH150" s="28"/>
    </row>
    <row r="151" spans="4:34" ht="17.399999999999999" x14ac:dyDescent="0.3">
      <c r="D151" s="24">
        <v>146</v>
      </c>
      <c r="E151" s="11" t="s">
        <v>462</v>
      </c>
      <c r="F151" s="14">
        <v>1986.54</v>
      </c>
      <c r="G151" s="25">
        <f t="shared" si="30"/>
        <v>1959.7</v>
      </c>
      <c r="H151" s="25">
        <f t="shared" si="31"/>
        <v>1957.8333333333333</v>
      </c>
      <c r="I151" s="25">
        <f t="shared" si="32"/>
        <v>1939.6408333333329</v>
      </c>
      <c r="L151" s="10">
        <v>117</v>
      </c>
      <c r="M151" s="11" t="s">
        <v>433</v>
      </c>
      <c r="N151" s="14">
        <v>1680.97</v>
      </c>
      <c r="O151" s="14">
        <f t="shared" si="20"/>
        <v>1638.9233333333334</v>
      </c>
      <c r="P151" s="14">
        <f t="shared" si="24"/>
        <v>1590.2316666666666</v>
      </c>
      <c r="Q151" s="14">
        <f t="shared" si="28"/>
        <v>1552.1308333333334</v>
      </c>
      <c r="R151" s="4">
        <f t="shared" si="18"/>
        <v>42.046666666666624</v>
      </c>
      <c r="S151" s="4">
        <f t="shared" si="22"/>
        <v>90.738333333333458</v>
      </c>
      <c r="T151" s="4">
        <f t="shared" si="26"/>
        <v>128.83916666666664</v>
      </c>
      <c r="U151" s="25">
        <f t="shared" si="21"/>
        <v>42.046666666666624</v>
      </c>
      <c r="V151" s="25">
        <f t="shared" si="25"/>
        <v>90.738333333333458</v>
      </c>
      <c r="W151" s="25">
        <f t="shared" si="29"/>
        <v>128.83916666666664</v>
      </c>
      <c r="X151" s="4">
        <f t="shared" si="19"/>
        <v>1767.9221777777741</v>
      </c>
      <c r="Y151" s="4">
        <f t="shared" si="23"/>
        <v>8233.4451361111333</v>
      </c>
      <c r="Z151" s="4">
        <f t="shared" si="27"/>
        <v>16599.530867361103</v>
      </c>
      <c r="AA151" s="29"/>
      <c r="AC151" s="26"/>
      <c r="AF151" s="28"/>
      <c r="AH151" s="28"/>
    </row>
    <row r="152" spans="4:34" ht="17.399999999999999" x14ac:dyDescent="0.3">
      <c r="D152" s="24">
        <v>147</v>
      </c>
      <c r="E152" s="11" t="s">
        <v>463</v>
      </c>
      <c r="F152" s="14">
        <v>2029.95</v>
      </c>
      <c r="G152" s="25">
        <f t="shared" si="30"/>
        <v>1961.54</v>
      </c>
      <c r="H152" s="25">
        <f t="shared" si="31"/>
        <v>1964.7300000000002</v>
      </c>
      <c r="I152" s="25">
        <f t="shared" si="32"/>
        <v>1951.0166666666664</v>
      </c>
      <c r="L152" s="10">
        <v>118</v>
      </c>
      <c r="M152" s="11" t="s">
        <v>434</v>
      </c>
      <c r="N152" s="14">
        <v>1627.49</v>
      </c>
      <c r="O152" s="14">
        <f t="shared" si="20"/>
        <v>1663.4666666666669</v>
      </c>
      <c r="P152" s="14">
        <f t="shared" si="24"/>
        <v>1615.3133333333335</v>
      </c>
      <c r="Q152" s="14">
        <f t="shared" si="28"/>
        <v>1549.1916666666668</v>
      </c>
      <c r="R152" s="4">
        <f t="shared" si="18"/>
        <v>-35.976666666666915</v>
      </c>
      <c r="S152" s="4">
        <f t="shared" si="22"/>
        <v>12.176666666666506</v>
      </c>
      <c r="T152" s="4">
        <f t="shared" si="26"/>
        <v>78.298333333333176</v>
      </c>
      <c r="U152" s="25">
        <f t="shared" si="21"/>
        <v>35.976666666666915</v>
      </c>
      <c r="V152" s="25">
        <f t="shared" si="25"/>
        <v>12.176666666666506</v>
      </c>
      <c r="W152" s="25">
        <f t="shared" si="29"/>
        <v>78.298333333333176</v>
      </c>
      <c r="X152" s="4">
        <f t="shared" si="19"/>
        <v>1294.3205444444623</v>
      </c>
      <c r="Y152" s="4">
        <f t="shared" si="23"/>
        <v>148.27121111110719</v>
      </c>
      <c r="Z152" s="4">
        <f t="shared" si="27"/>
        <v>6130.6290027777532</v>
      </c>
      <c r="AA152" s="29"/>
      <c r="AC152" s="26"/>
      <c r="AF152" s="28"/>
      <c r="AH152" s="28"/>
    </row>
    <row r="153" spans="4:34" ht="17.399999999999999" x14ac:dyDescent="0.3">
      <c r="D153" s="24">
        <v>148</v>
      </c>
      <c r="E153" s="11" t="s">
        <v>464</v>
      </c>
      <c r="F153" s="14">
        <v>2058.6799999999998</v>
      </c>
      <c r="G153" s="25">
        <f t="shared" si="30"/>
        <v>1990.5233333333333</v>
      </c>
      <c r="H153" s="25">
        <f t="shared" si="31"/>
        <v>1978.9883333333335</v>
      </c>
      <c r="I153" s="25">
        <f t="shared" si="32"/>
        <v>1958.5958333333338</v>
      </c>
      <c r="L153" s="10">
        <v>119</v>
      </c>
      <c r="M153" s="11" t="s">
        <v>435</v>
      </c>
      <c r="N153" s="14">
        <v>1655.28</v>
      </c>
      <c r="O153" s="14">
        <f t="shared" si="20"/>
        <v>1659.7133333333334</v>
      </c>
      <c r="P153" s="14">
        <f t="shared" si="24"/>
        <v>1627.9850000000004</v>
      </c>
      <c r="Q153" s="14">
        <f t="shared" si="28"/>
        <v>1544.2008333333335</v>
      </c>
      <c r="R153" s="4">
        <f t="shared" si="18"/>
        <v>-4.433333333333394</v>
      </c>
      <c r="S153" s="4">
        <f t="shared" si="22"/>
        <v>27.294999999999618</v>
      </c>
      <c r="T153" s="4">
        <f t="shared" si="26"/>
        <v>111.07916666666642</v>
      </c>
      <c r="U153" s="25">
        <f t="shared" si="21"/>
        <v>4.433333333333394</v>
      </c>
      <c r="V153" s="25">
        <f t="shared" si="25"/>
        <v>27.294999999999618</v>
      </c>
      <c r="W153" s="25">
        <f t="shared" si="29"/>
        <v>111.07916666666642</v>
      </c>
      <c r="X153" s="4">
        <f t="shared" si="19"/>
        <v>19.654444444444984</v>
      </c>
      <c r="Y153" s="4">
        <f t="shared" si="23"/>
        <v>745.01702499997918</v>
      </c>
      <c r="Z153" s="4">
        <f t="shared" si="27"/>
        <v>12338.581267361058</v>
      </c>
      <c r="AA153" s="29"/>
      <c r="AC153" s="26"/>
      <c r="AF153" s="28"/>
      <c r="AH153" s="28"/>
    </row>
    <row r="154" spans="4:34" ht="17.399999999999999" x14ac:dyDescent="0.3">
      <c r="D154" s="24">
        <v>149</v>
      </c>
      <c r="E154" s="11" t="s">
        <v>465</v>
      </c>
      <c r="F154" s="14">
        <v>2035.76</v>
      </c>
      <c r="G154" s="25">
        <f t="shared" si="30"/>
        <v>2025.0566666666666</v>
      </c>
      <c r="H154" s="25">
        <f t="shared" si="31"/>
        <v>1992.3783333333333</v>
      </c>
      <c r="I154" s="25">
        <f t="shared" si="32"/>
        <v>1967.551666666667</v>
      </c>
      <c r="L154" s="10">
        <v>120</v>
      </c>
      <c r="M154" s="11" t="s">
        <v>436</v>
      </c>
      <c r="N154" s="14">
        <v>1646.45</v>
      </c>
      <c r="O154" s="14">
        <f t="shared" si="20"/>
        <v>1654.58</v>
      </c>
      <c r="P154" s="14">
        <f t="shared" si="24"/>
        <v>1646.751666666667</v>
      </c>
      <c r="Q154" s="14">
        <f t="shared" si="28"/>
        <v>1555.9858333333332</v>
      </c>
      <c r="R154" s="4">
        <f t="shared" si="18"/>
        <v>-8.1299999999998818</v>
      </c>
      <c r="S154" s="4">
        <f t="shared" si="22"/>
        <v>-0.30166666666696074</v>
      </c>
      <c r="T154" s="4">
        <f t="shared" si="26"/>
        <v>90.46416666666687</v>
      </c>
      <c r="U154" s="25">
        <f t="shared" si="21"/>
        <v>8.1299999999998818</v>
      </c>
      <c r="V154" s="25">
        <f t="shared" si="25"/>
        <v>0.30166666666696074</v>
      </c>
      <c r="W154" s="25">
        <f t="shared" si="29"/>
        <v>90.46416666666687</v>
      </c>
      <c r="X154" s="4">
        <f t="shared" si="19"/>
        <v>66.096899999998072</v>
      </c>
      <c r="Y154" s="4">
        <f t="shared" si="23"/>
        <v>9.1002777777955193E-2</v>
      </c>
      <c r="Z154" s="4">
        <f t="shared" si="27"/>
        <v>8183.7654506944809</v>
      </c>
      <c r="AA154" s="29"/>
      <c r="AC154" s="26"/>
      <c r="AF154" s="28"/>
      <c r="AH154" s="28"/>
    </row>
    <row r="155" spans="4:34" ht="17.399999999999999" x14ac:dyDescent="0.3">
      <c r="D155" s="24">
        <v>150</v>
      </c>
      <c r="E155" s="11" t="s">
        <v>466</v>
      </c>
      <c r="F155" s="14">
        <v>1968.78</v>
      </c>
      <c r="G155" s="25">
        <f t="shared" si="30"/>
        <v>2041.4633333333334</v>
      </c>
      <c r="H155" s="25">
        <f t="shared" si="31"/>
        <v>2001.5016666666668</v>
      </c>
      <c r="I155" s="25">
        <f t="shared" si="32"/>
        <v>1975.6608333333334</v>
      </c>
      <c r="L155" s="10">
        <v>121</v>
      </c>
      <c r="M155" s="11" t="s">
        <v>437</v>
      </c>
      <c r="N155" s="14">
        <v>1661.15</v>
      </c>
      <c r="O155" s="14">
        <f t="shared" si="20"/>
        <v>1643.0733333333335</v>
      </c>
      <c r="P155" s="14">
        <f t="shared" si="24"/>
        <v>1653.2700000000002</v>
      </c>
      <c r="Q155" s="14">
        <f t="shared" si="28"/>
        <v>1582.4816666666666</v>
      </c>
      <c r="R155" s="4">
        <f t="shared" si="18"/>
        <v>18.076666666666597</v>
      </c>
      <c r="S155" s="4">
        <f t="shared" si="22"/>
        <v>7.8799999999998818</v>
      </c>
      <c r="T155" s="4">
        <f t="shared" si="26"/>
        <v>78.668333333333521</v>
      </c>
      <c r="U155" s="25">
        <f t="shared" si="21"/>
        <v>18.076666666666597</v>
      </c>
      <c r="V155" s="25">
        <f t="shared" si="25"/>
        <v>7.8799999999998818</v>
      </c>
      <c r="W155" s="25">
        <f t="shared" si="29"/>
        <v>78.668333333333521</v>
      </c>
      <c r="X155" s="4">
        <f t="shared" si="19"/>
        <v>326.76587777777524</v>
      </c>
      <c r="Y155" s="4">
        <f t="shared" si="23"/>
        <v>62.094399999998139</v>
      </c>
      <c r="Z155" s="4">
        <f t="shared" si="27"/>
        <v>6188.7066694444738</v>
      </c>
      <c r="AA155" s="29"/>
      <c r="AC155" s="26"/>
      <c r="AF155" s="28"/>
      <c r="AH155" s="28"/>
    </row>
    <row r="156" spans="4:34" ht="17.399999999999999" x14ac:dyDescent="0.3">
      <c r="D156" s="24">
        <v>151</v>
      </c>
      <c r="E156" s="11" t="s">
        <v>467</v>
      </c>
      <c r="F156" s="14">
        <v>1901.38</v>
      </c>
      <c r="G156" s="25">
        <f t="shared" si="30"/>
        <v>2021.073333333333</v>
      </c>
      <c r="H156" s="25">
        <f t="shared" si="31"/>
        <v>2005.7983333333334</v>
      </c>
      <c r="I156" s="25">
        <f t="shared" si="32"/>
        <v>1980.1133333333335</v>
      </c>
      <c r="L156" s="10">
        <v>122</v>
      </c>
      <c r="M156" s="11" t="s">
        <v>438</v>
      </c>
      <c r="N156" s="14">
        <v>1663.6</v>
      </c>
      <c r="O156" s="14">
        <f t="shared" si="20"/>
        <v>1654.2933333333333</v>
      </c>
      <c r="P156" s="14">
        <f t="shared" si="24"/>
        <v>1657.0033333333333</v>
      </c>
      <c r="Q156" s="14">
        <f t="shared" si="28"/>
        <v>1608.2550000000001</v>
      </c>
      <c r="R156" s="4">
        <f t="shared" si="18"/>
        <v>9.3066666666666151</v>
      </c>
      <c r="S156" s="4">
        <f t="shared" si="22"/>
        <v>6.5966666666665787</v>
      </c>
      <c r="T156" s="4">
        <f t="shared" si="26"/>
        <v>55.3449999999998</v>
      </c>
      <c r="U156" s="25">
        <f t="shared" si="21"/>
        <v>9.3066666666666151</v>
      </c>
      <c r="V156" s="25">
        <f t="shared" si="25"/>
        <v>6.5966666666665787</v>
      </c>
      <c r="W156" s="25">
        <f t="shared" si="29"/>
        <v>55.3449999999998</v>
      </c>
      <c r="X156" s="4">
        <f t="shared" si="19"/>
        <v>86.614044444443479</v>
      </c>
      <c r="Y156" s="4">
        <f t="shared" si="23"/>
        <v>43.516011111109954</v>
      </c>
      <c r="Z156" s="4">
        <f t="shared" si="27"/>
        <v>3063.069024999978</v>
      </c>
      <c r="AA156" s="29"/>
      <c r="AC156" s="26"/>
      <c r="AF156" s="28"/>
      <c r="AH156" s="28"/>
    </row>
    <row r="157" spans="4:34" ht="17.399999999999999" x14ac:dyDescent="0.3">
      <c r="D157" s="24">
        <v>152</v>
      </c>
      <c r="E157" s="11" t="s">
        <v>468</v>
      </c>
      <c r="F157" s="14">
        <v>1971.31</v>
      </c>
      <c r="G157" s="25">
        <f t="shared" si="30"/>
        <v>1968.64</v>
      </c>
      <c r="H157" s="25">
        <f t="shared" si="31"/>
        <v>1996.8483333333334</v>
      </c>
      <c r="I157" s="25">
        <f t="shared" si="32"/>
        <v>1977.3408333333334</v>
      </c>
      <c r="L157" s="10">
        <v>123</v>
      </c>
      <c r="M157" s="11" t="s">
        <v>439</v>
      </c>
      <c r="N157" s="14">
        <v>1691.23</v>
      </c>
      <c r="O157" s="14">
        <f t="shared" si="20"/>
        <v>1657.0666666666668</v>
      </c>
      <c r="P157" s="14">
        <f t="shared" si="24"/>
        <v>1655.8233333333335</v>
      </c>
      <c r="Q157" s="14">
        <f t="shared" si="28"/>
        <v>1623.0274999999999</v>
      </c>
      <c r="R157" s="4">
        <f t="shared" si="18"/>
        <v>34.163333333333185</v>
      </c>
      <c r="S157" s="4">
        <f t="shared" si="22"/>
        <v>35.406666666666524</v>
      </c>
      <c r="T157" s="4">
        <f t="shared" si="26"/>
        <v>68.2025000000001</v>
      </c>
      <c r="U157" s="25">
        <f t="shared" si="21"/>
        <v>34.163333333333185</v>
      </c>
      <c r="V157" s="25">
        <f t="shared" si="25"/>
        <v>35.406666666666524</v>
      </c>
      <c r="W157" s="25">
        <f t="shared" si="29"/>
        <v>68.2025000000001</v>
      </c>
      <c r="X157" s="4">
        <f t="shared" si="19"/>
        <v>1167.1333444444342</v>
      </c>
      <c r="Y157" s="4">
        <f t="shared" si="23"/>
        <v>1253.6320444444343</v>
      </c>
      <c r="Z157" s="4">
        <f t="shared" si="27"/>
        <v>4651.5810062500141</v>
      </c>
      <c r="AA157" s="29"/>
      <c r="AC157" s="26"/>
      <c r="AF157" s="28"/>
      <c r="AH157" s="28"/>
    </row>
    <row r="158" spans="4:34" ht="17.399999999999999" x14ac:dyDescent="0.3">
      <c r="D158" s="24">
        <v>153</v>
      </c>
      <c r="E158" s="11" t="s">
        <v>469</v>
      </c>
      <c r="F158" s="14">
        <v>2024.45</v>
      </c>
      <c r="G158" s="25">
        <f t="shared" si="30"/>
        <v>1947.1566666666665</v>
      </c>
      <c r="H158" s="25">
        <f t="shared" si="31"/>
        <v>1994.3099999999997</v>
      </c>
      <c r="I158" s="25">
        <f t="shared" si="32"/>
        <v>1979.5200000000002</v>
      </c>
      <c r="L158" s="10">
        <v>124</v>
      </c>
      <c r="M158" s="11" t="s">
        <v>440</v>
      </c>
      <c r="N158" s="14">
        <v>1724.53</v>
      </c>
      <c r="O158" s="14">
        <f t="shared" si="20"/>
        <v>1671.9933333333331</v>
      </c>
      <c r="P158" s="14">
        <f t="shared" si="24"/>
        <v>1657.5333333333335</v>
      </c>
      <c r="Q158" s="14">
        <f t="shared" si="28"/>
        <v>1636.4233333333334</v>
      </c>
      <c r="R158" s="4">
        <f t="shared" si="18"/>
        <v>52.536666666666861</v>
      </c>
      <c r="S158" s="4">
        <f t="shared" si="22"/>
        <v>66.996666666666442</v>
      </c>
      <c r="T158" s="4">
        <f t="shared" si="26"/>
        <v>88.10666666666657</v>
      </c>
      <c r="U158" s="25">
        <f t="shared" si="21"/>
        <v>52.536666666666861</v>
      </c>
      <c r="V158" s="25">
        <f t="shared" si="25"/>
        <v>66.996666666666442</v>
      </c>
      <c r="W158" s="25">
        <f t="shared" si="29"/>
        <v>88.10666666666657</v>
      </c>
      <c r="X158" s="4">
        <f t="shared" si="19"/>
        <v>2760.1013444444648</v>
      </c>
      <c r="Y158" s="4">
        <f t="shared" si="23"/>
        <v>4488.5533444444145</v>
      </c>
      <c r="Z158" s="4">
        <f t="shared" si="27"/>
        <v>7762.7847111110941</v>
      </c>
      <c r="AA158" s="29"/>
      <c r="AC158" s="26"/>
      <c r="AF158" s="28"/>
      <c r="AH158" s="28"/>
    </row>
    <row r="159" spans="4:34" ht="17.399999999999999" x14ac:dyDescent="0.3">
      <c r="D159" s="24">
        <v>154</v>
      </c>
      <c r="E159" s="11" t="s">
        <v>470</v>
      </c>
      <c r="F159" s="14">
        <v>2005.73</v>
      </c>
      <c r="G159" s="25">
        <f t="shared" si="30"/>
        <v>1965.7133333333334</v>
      </c>
      <c r="H159" s="25">
        <f t="shared" si="31"/>
        <v>1993.3933333333334</v>
      </c>
      <c r="I159" s="25">
        <f t="shared" si="32"/>
        <v>1986.1908333333338</v>
      </c>
      <c r="L159" s="10">
        <v>125</v>
      </c>
      <c r="M159" s="11" t="s">
        <v>441</v>
      </c>
      <c r="N159" s="14">
        <v>1732.36</v>
      </c>
      <c r="O159" s="14">
        <f t="shared" si="20"/>
        <v>1693.12</v>
      </c>
      <c r="P159" s="14">
        <f t="shared" si="24"/>
        <v>1673.7066666666667</v>
      </c>
      <c r="Q159" s="14">
        <f t="shared" si="28"/>
        <v>1650.8458333333335</v>
      </c>
      <c r="R159" s="4">
        <f t="shared" si="18"/>
        <v>39.240000000000009</v>
      </c>
      <c r="S159" s="4">
        <f t="shared" si="22"/>
        <v>58.653333333333194</v>
      </c>
      <c r="T159" s="4">
        <f t="shared" si="26"/>
        <v>81.51416666666637</v>
      </c>
      <c r="U159" s="25">
        <f t="shared" si="21"/>
        <v>39.240000000000009</v>
      </c>
      <c r="V159" s="25">
        <f t="shared" si="25"/>
        <v>58.653333333333194</v>
      </c>
      <c r="W159" s="25">
        <f t="shared" si="29"/>
        <v>81.51416666666637</v>
      </c>
      <c r="X159" s="4">
        <f t="shared" si="19"/>
        <v>1539.7776000000008</v>
      </c>
      <c r="Y159" s="4">
        <f t="shared" si="23"/>
        <v>3440.2135111110947</v>
      </c>
      <c r="Z159" s="4">
        <f t="shared" si="27"/>
        <v>6644.5593673610629</v>
      </c>
      <c r="AA159" s="29"/>
      <c r="AC159" s="26"/>
      <c r="AF159" s="28"/>
      <c r="AH159" s="28"/>
    </row>
    <row r="160" spans="4:34" ht="17.399999999999999" x14ac:dyDescent="0.3">
      <c r="D160" s="24">
        <v>155</v>
      </c>
      <c r="E160" s="11" t="s">
        <v>471</v>
      </c>
      <c r="F160" s="14">
        <v>1955.99</v>
      </c>
      <c r="G160" s="25">
        <f t="shared" si="30"/>
        <v>2000.4966666666667</v>
      </c>
      <c r="H160" s="25">
        <f t="shared" si="31"/>
        <v>1984.5683333333334</v>
      </c>
      <c r="I160" s="25">
        <f t="shared" si="32"/>
        <v>1988.4733333333336</v>
      </c>
      <c r="L160" s="10">
        <v>126</v>
      </c>
      <c r="M160" s="11" t="s">
        <v>442</v>
      </c>
      <c r="N160" s="14">
        <v>1714.87</v>
      </c>
      <c r="O160" s="14">
        <f t="shared" si="20"/>
        <v>1716.04</v>
      </c>
      <c r="P160" s="14">
        <f t="shared" si="24"/>
        <v>1686.5533333333335</v>
      </c>
      <c r="Q160" s="14">
        <f t="shared" si="28"/>
        <v>1666.6525000000001</v>
      </c>
      <c r="R160" s="4">
        <f t="shared" si="18"/>
        <v>-1.1700000000000728</v>
      </c>
      <c r="S160" s="4">
        <f t="shared" si="22"/>
        <v>28.316666666666379</v>
      </c>
      <c r="T160" s="4">
        <f t="shared" si="26"/>
        <v>48.217499999999745</v>
      </c>
      <c r="U160" s="25">
        <f t="shared" si="21"/>
        <v>1.1700000000000728</v>
      </c>
      <c r="V160" s="25">
        <f t="shared" si="25"/>
        <v>28.316666666666379</v>
      </c>
      <c r="W160" s="25">
        <f t="shared" si="29"/>
        <v>48.217499999999745</v>
      </c>
      <c r="X160" s="4">
        <f t="shared" si="19"/>
        <v>1.3689000000001703</v>
      </c>
      <c r="Y160" s="4">
        <f t="shared" si="23"/>
        <v>801.8336111110948</v>
      </c>
      <c r="Z160" s="4">
        <f t="shared" si="27"/>
        <v>2324.9273062499756</v>
      </c>
      <c r="AA160" s="29"/>
      <c r="AC160" s="26"/>
      <c r="AF160" s="28"/>
      <c r="AH160" s="28"/>
    </row>
    <row r="161" spans="4:34" ht="17.399999999999999" x14ac:dyDescent="0.3">
      <c r="D161" s="24">
        <v>156</v>
      </c>
      <c r="E161" s="11" t="s">
        <v>472</v>
      </c>
      <c r="F161" s="14">
        <v>1935.58</v>
      </c>
      <c r="G161" s="25">
        <f t="shared" si="30"/>
        <v>1995.39</v>
      </c>
      <c r="H161" s="25">
        <f t="shared" si="31"/>
        <v>1971.2733333333333</v>
      </c>
      <c r="I161" s="25">
        <f t="shared" si="32"/>
        <v>1986.3875000000005</v>
      </c>
      <c r="L161" s="10">
        <v>127</v>
      </c>
      <c r="M161" s="11" t="s">
        <v>443</v>
      </c>
      <c r="N161" s="14">
        <v>1722.36</v>
      </c>
      <c r="O161" s="14">
        <f t="shared" si="20"/>
        <v>1723.92</v>
      </c>
      <c r="P161" s="14">
        <f t="shared" si="24"/>
        <v>1697.9566666666663</v>
      </c>
      <c r="Q161" s="14">
        <f t="shared" si="28"/>
        <v>1675.6133333333335</v>
      </c>
      <c r="R161" s="4">
        <f t="shared" si="18"/>
        <v>-1.5600000000001728</v>
      </c>
      <c r="S161" s="4">
        <f t="shared" si="22"/>
        <v>24.403333333333649</v>
      </c>
      <c r="T161" s="4">
        <f t="shared" si="26"/>
        <v>46.746666666666442</v>
      </c>
      <c r="U161" s="25">
        <f t="shared" si="21"/>
        <v>1.5600000000001728</v>
      </c>
      <c r="V161" s="25">
        <f t="shared" si="25"/>
        <v>24.403333333333649</v>
      </c>
      <c r="W161" s="25">
        <f t="shared" si="29"/>
        <v>46.746666666666442</v>
      </c>
      <c r="X161" s="4">
        <f t="shared" si="19"/>
        <v>2.4336000000005393</v>
      </c>
      <c r="Y161" s="4">
        <f t="shared" si="23"/>
        <v>595.52267777779321</v>
      </c>
      <c r="Z161" s="4">
        <f t="shared" si="27"/>
        <v>2185.2508444444234</v>
      </c>
      <c r="AA161" s="29"/>
      <c r="AC161" s="26"/>
      <c r="AF161" s="28"/>
      <c r="AH161" s="28"/>
    </row>
    <row r="162" spans="4:34" ht="17.399999999999999" x14ac:dyDescent="0.3">
      <c r="D162" s="24">
        <v>157</v>
      </c>
      <c r="E162" s="11" t="s">
        <v>473</v>
      </c>
      <c r="F162" s="14">
        <v>1924.55</v>
      </c>
      <c r="G162" s="25">
        <f t="shared" si="30"/>
        <v>1965.7666666666667</v>
      </c>
      <c r="H162" s="25">
        <f t="shared" si="31"/>
        <v>1965.74</v>
      </c>
      <c r="I162" s="25">
        <f t="shared" si="32"/>
        <v>1985.7691666666669</v>
      </c>
      <c r="L162" s="10">
        <v>128</v>
      </c>
      <c r="M162" s="11" t="s">
        <v>444</v>
      </c>
      <c r="N162" s="14">
        <v>1715.79</v>
      </c>
      <c r="O162" s="14">
        <f t="shared" si="20"/>
        <v>1723.1966666666665</v>
      </c>
      <c r="P162" s="14">
        <f t="shared" si="24"/>
        <v>1708.1583333333335</v>
      </c>
      <c r="Q162" s="14">
        <f t="shared" si="28"/>
        <v>1682.5808333333334</v>
      </c>
      <c r="R162" s="4">
        <f t="shared" si="18"/>
        <v>-7.4066666666665242</v>
      </c>
      <c r="S162" s="4">
        <f t="shared" si="22"/>
        <v>7.6316666666664332</v>
      </c>
      <c r="T162" s="4">
        <f t="shared" si="26"/>
        <v>33.209166666666533</v>
      </c>
      <c r="U162" s="25">
        <f t="shared" si="21"/>
        <v>7.4066666666665242</v>
      </c>
      <c r="V162" s="25">
        <f t="shared" si="25"/>
        <v>7.6316666666664332</v>
      </c>
      <c r="W162" s="25">
        <f t="shared" si="29"/>
        <v>33.209166666666533</v>
      </c>
      <c r="X162" s="4">
        <f t="shared" si="19"/>
        <v>54.858711111109002</v>
      </c>
      <c r="Y162" s="4">
        <f t="shared" si="23"/>
        <v>58.242336111107548</v>
      </c>
      <c r="Z162" s="4">
        <f t="shared" si="27"/>
        <v>1102.8487506944357</v>
      </c>
      <c r="AA162" s="29"/>
      <c r="AC162" s="26"/>
      <c r="AF162" s="28"/>
      <c r="AH162" s="28"/>
    </row>
    <row r="163" spans="4:34" ht="17.399999999999999" x14ac:dyDescent="0.3">
      <c r="D163" s="24">
        <v>158</v>
      </c>
      <c r="E163" s="11" t="s">
        <v>474</v>
      </c>
      <c r="F163" s="14">
        <v>1952.49</v>
      </c>
      <c r="G163" s="25">
        <f t="shared" si="30"/>
        <v>1938.7066666666667</v>
      </c>
      <c r="H163" s="25">
        <f t="shared" si="31"/>
        <v>1969.6016666666665</v>
      </c>
      <c r="I163" s="25">
        <f t="shared" si="32"/>
        <v>1983.2250000000001</v>
      </c>
      <c r="L163" s="10">
        <v>129</v>
      </c>
      <c r="M163" s="11" t="s">
        <v>445</v>
      </c>
      <c r="N163" s="14">
        <v>1700.31</v>
      </c>
      <c r="O163" s="14">
        <f t="shared" si="20"/>
        <v>1717.6733333333332</v>
      </c>
      <c r="P163" s="14">
        <f t="shared" si="24"/>
        <v>1716.8566666666666</v>
      </c>
      <c r="Q163" s="14">
        <f t="shared" si="28"/>
        <v>1686.3400000000001</v>
      </c>
      <c r="R163" s="4">
        <f t="shared" si="18"/>
        <v>-17.36333333333323</v>
      </c>
      <c r="S163" s="4">
        <f t="shared" si="22"/>
        <v>-16.546666666666624</v>
      </c>
      <c r="T163" s="4">
        <f t="shared" si="26"/>
        <v>13.9699999999998</v>
      </c>
      <c r="U163" s="25">
        <f t="shared" si="21"/>
        <v>17.36333333333323</v>
      </c>
      <c r="V163" s="25">
        <f t="shared" si="25"/>
        <v>16.546666666666624</v>
      </c>
      <c r="W163" s="25">
        <f t="shared" si="29"/>
        <v>13.9699999999998</v>
      </c>
      <c r="X163" s="4">
        <f t="shared" si="19"/>
        <v>301.48534444444084</v>
      </c>
      <c r="Y163" s="4">
        <f t="shared" si="23"/>
        <v>273.79217777777637</v>
      </c>
      <c r="Z163" s="4">
        <f t="shared" si="27"/>
        <v>195.1608999999944</v>
      </c>
      <c r="AA163" s="29"/>
      <c r="AC163" s="26"/>
      <c r="AF163" s="28"/>
      <c r="AH163" s="28"/>
    </row>
    <row r="164" spans="4:34" ht="17.399999999999999" x14ac:dyDescent="0.3">
      <c r="D164" s="24">
        <v>159</v>
      </c>
      <c r="E164" s="11" t="s">
        <v>475</v>
      </c>
      <c r="F164" s="14">
        <v>1986.49</v>
      </c>
      <c r="G164" s="25">
        <f t="shared" si="30"/>
        <v>1937.54</v>
      </c>
      <c r="H164" s="25">
        <f t="shared" si="31"/>
        <v>1966.4649999999999</v>
      </c>
      <c r="I164" s="25">
        <f t="shared" si="32"/>
        <v>1980.3875</v>
      </c>
      <c r="L164" s="10">
        <v>130</v>
      </c>
      <c r="M164" s="11" t="s">
        <v>446</v>
      </c>
      <c r="N164" s="14">
        <v>1699.57</v>
      </c>
      <c r="O164" s="14">
        <f t="shared" si="20"/>
        <v>1712.8199999999997</v>
      </c>
      <c r="P164" s="14">
        <f t="shared" si="24"/>
        <v>1718.37</v>
      </c>
      <c r="Q164" s="14">
        <f t="shared" si="28"/>
        <v>1687.9516666666671</v>
      </c>
      <c r="R164" s="4">
        <f t="shared" si="18"/>
        <v>-13.249999999999773</v>
      </c>
      <c r="S164" s="4">
        <f t="shared" si="22"/>
        <v>-18.799999999999955</v>
      </c>
      <c r="T164" s="4">
        <f t="shared" si="26"/>
        <v>11.618333333332885</v>
      </c>
      <c r="U164" s="25">
        <f t="shared" si="21"/>
        <v>13.249999999999773</v>
      </c>
      <c r="V164" s="25">
        <f t="shared" si="25"/>
        <v>18.799999999999955</v>
      </c>
      <c r="W164" s="25">
        <f t="shared" si="29"/>
        <v>11.618333333332885</v>
      </c>
      <c r="X164" s="4">
        <f t="shared" si="19"/>
        <v>175.56249999999397</v>
      </c>
      <c r="Y164" s="4">
        <f t="shared" si="23"/>
        <v>353.43999999999829</v>
      </c>
      <c r="Z164" s="4">
        <f t="shared" si="27"/>
        <v>134.98566944443402</v>
      </c>
      <c r="AA164" s="29"/>
      <c r="AC164" s="26"/>
      <c r="AF164" s="28"/>
      <c r="AH164" s="28"/>
    </row>
    <row r="165" spans="4:34" ht="17.399999999999999" x14ac:dyDescent="0.3">
      <c r="D165" s="24">
        <v>160</v>
      </c>
      <c r="E165" s="11" t="s">
        <v>476</v>
      </c>
      <c r="F165" s="14">
        <v>1949.39</v>
      </c>
      <c r="G165" s="25">
        <f t="shared" si="30"/>
        <v>1954.51</v>
      </c>
      <c r="H165" s="25">
        <f t="shared" si="31"/>
        <v>1960.1383333333333</v>
      </c>
      <c r="I165" s="25">
        <f t="shared" si="32"/>
        <v>1976.7658333333336</v>
      </c>
      <c r="L165" s="10">
        <v>131</v>
      </c>
      <c r="M165" s="11" t="s">
        <v>447</v>
      </c>
      <c r="N165" s="14">
        <v>1716.22</v>
      </c>
      <c r="O165" s="14">
        <f t="shared" si="20"/>
        <v>1705.2233333333334</v>
      </c>
      <c r="P165" s="14">
        <f t="shared" si="24"/>
        <v>1714.2099999999998</v>
      </c>
      <c r="Q165" s="14">
        <f t="shared" si="28"/>
        <v>1693.9583333333337</v>
      </c>
      <c r="R165" s="4">
        <f t="shared" si="18"/>
        <v>10.99666666666667</v>
      </c>
      <c r="S165" s="4">
        <f t="shared" si="22"/>
        <v>2.0100000000002183</v>
      </c>
      <c r="T165" s="4">
        <f t="shared" si="26"/>
        <v>22.261666666666315</v>
      </c>
      <c r="U165" s="25">
        <f t="shared" si="21"/>
        <v>10.99666666666667</v>
      </c>
      <c r="V165" s="25">
        <f t="shared" si="25"/>
        <v>2.0100000000002183</v>
      </c>
      <c r="W165" s="25">
        <f t="shared" si="29"/>
        <v>22.261666666666315</v>
      </c>
      <c r="X165" s="4">
        <f t="shared" si="19"/>
        <v>120.92667777777784</v>
      </c>
      <c r="Y165" s="4">
        <f t="shared" si="23"/>
        <v>4.0401000000008773</v>
      </c>
      <c r="Z165" s="4">
        <f t="shared" si="27"/>
        <v>495.58180277776211</v>
      </c>
      <c r="AA165" s="29"/>
      <c r="AC165" s="26"/>
      <c r="AF165" s="28"/>
      <c r="AH165" s="28"/>
    </row>
    <row r="166" spans="4:34" ht="17.399999999999999" x14ac:dyDescent="0.3">
      <c r="D166" s="24">
        <v>161</v>
      </c>
      <c r="E166" s="11" t="s">
        <v>477</v>
      </c>
      <c r="F166" s="14">
        <v>1899.89</v>
      </c>
      <c r="G166" s="25">
        <f t="shared" si="30"/>
        <v>1962.79</v>
      </c>
      <c r="H166" s="25">
        <f t="shared" si="31"/>
        <v>1950.7483333333332</v>
      </c>
      <c r="I166" s="25">
        <f t="shared" si="32"/>
        <v>1967.6583333333335</v>
      </c>
      <c r="L166" s="10">
        <v>132</v>
      </c>
      <c r="M166" s="11" t="s">
        <v>448</v>
      </c>
      <c r="N166" s="14">
        <v>1771.07</v>
      </c>
      <c r="O166" s="14">
        <f t="shared" si="20"/>
        <v>1705.3666666666668</v>
      </c>
      <c r="P166" s="14">
        <f t="shared" si="24"/>
        <v>1711.5199999999998</v>
      </c>
      <c r="Q166" s="14">
        <f t="shared" si="28"/>
        <v>1699.0366666666671</v>
      </c>
      <c r="R166" s="4">
        <f t="shared" ref="R166:R229" si="33">N166-O166</f>
        <v>65.703333333333148</v>
      </c>
      <c r="S166" s="4">
        <f t="shared" si="22"/>
        <v>59.550000000000182</v>
      </c>
      <c r="T166" s="4">
        <f t="shared" si="26"/>
        <v>72.033333333332848</v>
      </c>
      <c r="U166" s="25">
        <f t="shared" si="21"/>
        <v>65.703333333333148</v>
      </c>
      <c r="V166" s="25">
        <f t="shared" si="25"/>
        <v>59.550000000000182</v>
      </c>
      <c r="W166" s="25">
        <f t="shared" si="29"/>
        <v>72.033333333332848</v>
      </c>
      <c r="X166" s="4">
        <f t="shared" ref="X166:X229" si="34">R166^2</f>
        <v>4316.9280111110866</v>
      </c>
      <c r="Y166" s="4">
        <f t="shared" si="23"/>
        <v>3546.2025000000217</v>
      </c>
      <c r="Z166" s="4">
        <f t="shared" si="27"/>
        <v>5188.8011111110409</v>
      </c>
      <c r="AA166" s="29"/>
      <c r="AC166" s="26"/>
      <c r="AF166" s="28"/>
      <c r="AH166" s="28"/>
    </row>
    <row r="167" spans="4:34" ht="17.399999999999999" x14ac:dyDescent="0.3">
      <c r="D167" s="24">
        <v>162</v>
      </c>
      <c r="E167" s="11" t="s">
        <v>478</v>
      </c>
      <c r="F167" s="14">
        <v>1901.97</v>
      </c>
      <c r="G167" s="25">
        <f t="shared" si="30"/>
        <v>1945.2566666666669</v>
      </c>
      <c r="H167" s="25">
        <f t="shared" si="31"/>
        <v>1941.3983333333333</v>
      </c>
      <c r="I167" s="25">
        <f t="shared" si="32"/>
        <v>1956.3358333333333</v>
      </c>
      <c r="L167" s="10">
        <v>133</v>
      </c>
      <c r="M167" s="11" t="s">
        <v>449</v>
      </c>
      <c r="N167" s="14">
        <v>1825.35</v>
      </c>
      <c r="O167" s="14">
        <f t="shared" ref="O167:O230" si="35">AVERAGE(N164:N166)</f>
        <v>1728.9533333333331</v>
      </c>
      <c r="P167" s="14">
        <f t="shared" si="24"/>
        <v>1720.8866666666663</v>
      </c>
      <c r="Q167" s="14">
        <f t="shared" si="28"/>
        <v>1709.4216666666669</v>
      </c>
      <c r="R167" s="4">
        <f t="shared" si="33"/>
        <v>96.396666666666761</v>
      </c>
      <c r="S167" s="4">
        <f t="shared" si="22"/>
        <v>104.46333333333359</v>
      </c>
      <c r="T167" s="4">
        <f t="shared" si="26"/>
        <v>115.92833333333306</v>
      </c>
      <c r="U167" s="25">
        <f t="shared" ref="U167:U230" si="36">ABS(R167)</f>
        <v>96.396666666666761</v>
      </c>
      <c r="V167" s="25">
        <f t="shared" si="25"/>
        <v>104.46333333333359</v>
      </c>
      <c r="W167" s="25">
        <f t="shared" si="29"/>
        <v>115.92833333333306</v>
      </c>
      <c r="X167" s="4">
        <f t="shared" si="34"/>
        <v>9292.3173444444619</v>
      </c>
      <c r="Y167" s="4">
        <f t="shared" si="23"/>
        <v>10912.588011111166</v>
      </c>
      <c r="Z167" s="4">
        <f t="shared" si="27"/>
        <v>13439.37846944438</v>
      </c>
      <c r="AA167" s="29"/>
      <c r="AC167" s="26"/>
      <c r="AF167" s="28"/>
      <c r="AH167" s="28"/>
    </row>
    <row r="168" spans="4:34" ht="17.399999999999999" x14ac:dyDescent="0.3">
      <c r="D168" s="24">
        <v>163</v>
      </c>
      <c r="E168" s="11" t="s">
        <v>479</v>
      </c>
      <c r="F168" s="14">
        <v>1933.09</v>
      </c>
      <c r="G168" s="25">
        <f t="shared" si="30"/>
        <v>1917.0833333333333</v>
      </c>
      <c r="H168" s="25">
        <f t="shared" si="31"/>
        <v>1935.7966666666664</v>
      </c>
      <c r="I168" s="25">
        <f t="shared" si="32"/>
        <v>1950.7683333333334</v>
      </c>
      <c r="L168" s="10">
        <v>134</v>
      </c>
      <c r="M168" s="11" t="s">
        <v>450</v>
      </c>
      <c r="N168" s="14">
        <v>1850.03</v>
      </c>
      <c r="O168" s="14">
        <f t="shared" si="35"/>
        <v>1770.8799999999999</v>
      </c>
      <c r="P168" s="14">
        <f t="shared" si="24"/>
        <v>1738.051666666667</v>
      </c>
      <c r="Q168" s="14">
        <f t="shared" si="28"/>
        <v>1723.1049999999998</v>
      </c>
      <c r="R168" s="4">
        <f t="shared" si="33"/>
        <v>79.150000000000091</v>
      </c>
      <c r="S168" s="4">
        <f t="shared" si="22"/>
        <v>111.97833333333301</v>
      </c>
      <c r="T168" s="4">
        <f t="shared" si="26"/>
        <v>126.92500000000018</v>
      </c>
      <c r="U168" s="25">
        <f t="shared" si="36"/>
        <v>79.150000000000091</v>
      </c>
      <c r="V168" s="25">
        <f t="shared" si="25"/>
        <v>111.97833333333301</v>
      </c>
      <c r="W168" s="25">
        <f t="shared" si="29"/>
        <v>126.92500000000018</v>
      </c>
      <c r="X168" s="4">
        <f t="shared" si="34"/>
        <v>6264.7225000000144</v>
      </c>
      <c r="Y168" s="4">
        <f t="shared" si="23"/>
        <v>12539.14713611104</v>
      </c>
      <c r="Z168" s="4">
        <f t="shared" si="27"/>
        <v>16109.955625000046</v>
      </c>
      <c r="AA168" s="29"/>
      <c r="AC168" s="26"/>
      <c r="AF168" s="28"/>
      <c r="AH168" s="28"/>
    </row>
    <row r="169" spans="4:34" ht="17.399999999999999" x14ac:dyDescent="0.3">
      <c r="D169" s="24">
        <v>164</v>
      </c>
      <c r="E169" s="11" t="s">
        <v>480</v>
      </c>
      <c r="F169" s="14">
        <v>1947.65</v>
      </c>
      <c r="G169" s="25">
        <f t="shared" si="30"/>
        <v>1911.6499999999999</v>
      </c>
      <c r="H169" s="25">
        <f t="shared" si="31"/>
        <v>1937.22</v>
      </c>
      <c r="I169" s="25">
        <f t="shared" si="32"/>
        <v>1953.4108333333334</v>
      </c>
      <c r="L169" s="10">
        <v>135</v>
      </c>
      <c r="M169" s="11" t="s">
        <v>451</v>
      </c>
      <c r="N169" s="14">
        <v>1939</v>
      </c>
      <c r="O169" s="14">
        <f t="shared" si="35"/>
        <v>1815.4833333333333</v>
      </c>
      <c r="P169" s="14">
        <f t="shared" si="24"/>
        <v>1760.4250000000002</v>
      </c>
      <c r="Q169" s="14">
        <f t="shared" si="28"/>
        <v>1738.6408333333329</v>
      </c>
      <c r="R169" s="4">
        <f t="shared" si="33"/>
        <v>123.51666666666665</v>
      </c>
      <c r="S169" s="4">
        <f t="shared" ref="S169:S232" si="37">N169-P169</f>
        <v>178.57499999999982</v>
      </c>
      <c r="T169" s="4">
        <f t="shared" si="26"/>
        <v>200.35916666666708</v>
      </c>
      <c r="U169" s="25">
        <f t="shared" si="36"/>
        <v>123.51666666666665</v>
      </c>
      <c r="V169" s="25">
        <f t="shared" si="25"/>
        <v>178.57499999999982</v>
      </c>
      <c r="W169" s="25">
        <f t="shared" si="29"/>
        <v>200.35916666666708</v>
      </c>
      <c r="X169" s="4">
        <f t="shared" si="34"/>
        <v>15256.36694444444</v>
      </c>
      <c r="Y169" s="4">
        <f t="shared" ref="Y169:Y232" si="38">S169^2</f>
        <v>31889.030624999934</v>
      </c>
      <c r="Z169" s="4">
        <f t="shared" si="27"/>
        <v>40143.795667361279</v>
      </c>
      <c r="AA169" s="29"/>
      <c r="AC169" s="26"/>
      <c r="AF169" s="28"/>
      <c r="AH169" s="28"/>
    </row>
    <row r="170" spans="4:34" ht="17.399999999999999" x14ac:dyDescent="0.3">
      <c r="D170" s="24">
        <v>165</v>
      </c>
      <c r="E170" s="11" t="s">
        <v>481</v>
      </c>
      <c r="F170" s="14">
        <v>1934.56</v>
      </c>
      <c r="G170" s="25">
        <f t="shared" si="30"/>
        <v>1927.57</v>
      </c>
      <c r="H170" s="25">
        <f t="shared" si="31"/>
        <v>1936.4133333333332</v>
      </c>
      <c r="I170" s="25">
        <f t="shared" si="32"/>
        <v>1951.4391666666668</v>
      </c>
      <c r="L170" s="10">
        <v>136</v>
      </c>
      <c r="M170" s="11" t="s">
        <v>452</v>
      </c>
      <c r="N170" s="14">
        <v>1951.21</v>
      </c>
      <c r="O170" s="14">
        <f t="shared" si="35"/>
        <v>1871.46</v>
      </c>
      <c r="P170" s="14">
        <f t="shared" ref="P170:P233" si="39">AVERAGE(N164:N169)</f>
        <v>1800.2066666666667</v>
      </c>
      <c r="Q170" s="14">
        <f t="shared" si="28"/>
        <v>1759.288333333333</v>
      </c>
      <c r="R170" s="4">
        <f t="shared" si="33"/>
        <v>79.75</v>
      </c>
      <c r="S170" s="4">
        <f t="shared" si="37"/>
        <v>151.00333333333333</v>
      </c>
      <c r="T170" s="4">
        <f t="shared" si="26"/>
        <v>191.92166666666708</v>
      </c>
      <c r="U170" s="25">
        <f t="shared" si="36"/>
        <v>79.75</v>
      </c>
      <c r="V170" s="25">
        <f t="shared" ref="V170:V233" si="40">ABS(S170)</f>
        <v>151.00333333333333</v>
      </c>
      <c r="W170" s="25">
        <f t="shared" si="29"/>
        <v>191.92166666666708</v>
      </c>
      <c r="X170" s="4">
        <f t="shared" si="34"/>
        <v>6360.0625</v>
      </c>
      <c r="Y170" s="4">
        <f t="shared" si="38"/>
        <v>22802.006677777776</v>
      </c>
      <c r="Z170" s="4">
        <f t="shared" si="27"/>
        <v>36833.926136111266</v>
      </c>
      <c r="AA170" s="29"/>
      <c r="AC170" s="26"/>
      <c r="AF170" s="28"/>
      <c r="AH170" s="28"/>
    </row>
    <row r="171" spans="4:34" ht="17.399999999999999" x14ac:dyDescent="0.3">
      <c r="D171" s="24">
        <v>166</v>
      </c>
      <c r="E171" s="11" t="s">
        <v>482</v>
      </c>
      <c r="F171" s="14">
        <v>1903.16</v>
      </c>
      <c r="G171" s="25">
        <f t="shared" si="30"/>
        <v>1938.4333333333332</v>
      </c>
      <c r="H171" s="25">
        <f t="shared" si="31"/>
        <v>1927.7583333333332</v>
      </c>
      <c r="I171" s="25">
        <f t="shared" si="32"/>
        <v>1943.9483333333335</v>
      </c>
      <c r="L171" s="10">
        <v>137</v>
      </c>
      <c r="M171" s="11" t="s">
        <v>453</v>
      </c>
      <c r="N171" s="14">
        <v>1938.45</v>
      </c>
      <c r="O171" s="14">
        <f t="shared" si="35"/>
        <v>1913.4133333333332</v>
      </c>
      <c r="P171" s="14">
        <f t="shared" si="39"/>
        <v>1842.1466666666663</v>
      </c>
      <c r="Q171" s="14">
        <f t="shared" si="28"/>
        <v>1778.1783333333331</v>
      </c>
      <c r="R171" s="4">
        <f t="shared" si="33"/>
        <v>25.036666666666861</v>
      </c>
      <c r="S171" s="4">
        <f t="shared" si="37"/>
        <v>96.30333333333374</v>
      </c>
      <c r="T171" s="4">
        <f t="shared" si="26"/>
        <v>160.27166666666699</v>
      </c>
      <c r="U171" s="25">
        <f t="shared" si="36"/>
        <v>25.036666666666861</v>
      </c>
      <c r="V171" s="25">
        <f t="shared" si="40"/>
        <v>96.30333333333374</v>
      </c>
      <c r="W171" s="25">
        <f t="shared" si="29"/>
        <v>160.27166666666699</v>
      </c>
      <c r="X171" s="4">
        <f t="shared" si="34"/>
        <v>626.83467777778753</v>
      </c>
      <c r="Y171" s="4">
        <f t="shared" si="38"/>
        <v>9274.3320111111898</v>
      </c>
      <c r="Z171" s="4">
        <f t="shared" si="27"/>
        <v>25687.007136111213</v>
      </c>
      <c r="AA171" s="29"/>
      <c r="AC171" s="26"/>
      <c r="AF171" s="28"/>
      <c r="AH171" s="28"/>
    </row>
    <row r="172" spans="4:34" ht="17.399999999999999" x14ac:dyDescent="0.3">
      <c r="D172" s="24">
        <v>167</v>
      </c>
      <c r="E172" s="11" t="s">
        <v>483</v>
      </c>
      <c r="F172" s="14">
        <v>1879.99</v>
      </c>
      <c r="G172" s="25">
        <f t="shared" si="30"/>
        <v>1928.4566666666667</v>
      </c>
      <c r="H172" s="25">
        <f t="shared" si="31"/>
        <v>1920.0533333333333</v>
      </c>
      <c r="I172" s="25">
        <f t="shared" si="32"/>
        <v>1935.4008333333334</v>
      </c>
      <c r="L172" s="10">
        <v>138</v>
      </c>
      <c r="M172" s="11" t="s">
        <v>454</v>
      </c>
      <c r="N172" s="14">
        <v>1915.35</v>
      </c>
      <c r="O172" s="14">
        <f t="shared" si="35"/>
        <v>1942.8866666666665</v>
      </c>
      <c r="P172" s="14">
        <f t="shared" si="39"/>
        <v>1879.1850000000002</v>
      </c>
      <c r="Q172" s="14">
        <f t="shared" si="28"/>
        <v>1795.3525</v>
      </c>
      <c r="R172" s="4">
        <f t="shared" si="33"/>
        <v>-27.536666666666633</v>
      </c>
      <c r="S172" s="4">
        <f t="shared" si="37"/>
        <v>36.164999999999736</v>
      </c>
      <c r="T172" s="4">
        <f t="shared" si="26"/>
        <v>119.99749999999995</v>
      </c>
      <c r="U172" s="25">
        <f t="shared" si="36"/>
        <v>27.536666666666633</v>
      </c>
      <c r="V172" s="25">
        <f t="shared" si="40"/>
        <v>36.164999999999736</v>
      </c>
      <c r="W172" s="25">
        <f t="shared" si="29"/>
        <v>119.99749999999995</v>
      </c>
      <c r="X172" s="4">
        <f t="shared" si="34"/>
        <v>758.26801111110933</v>
      </c>
      <c r="Y172" s="4">
        <f t="shared" si="38"/>
        <v>1307.9072249999808</v>
      </c>
      <c r="Z172" s="4">
        <f t="shared" si="27"/>
        <v>14399.400006249987</v>
      </c>
      <c r="AA172" s="29"/>
      <c r="AC172" s="26"/>
      <c r="AF172" s="28"/>
      <c r="AH172" s="28"/>
    </row>
    <row r="173" spans="4:34" ht="17.399999999999999" x14ac:dyDescent="0.3">
      <c r="D173" s="24">
        <v>168</v>
      </c>
      <c r="E173" s="11" t="s">
        <v>484</v>
      </c>
      <c r="F173" s="14">
        <v>1881.14</v>
      </c>
      <c r="G173" s="25">
        <f t="shared" si="30"/>
        <v>1905.9033333333334</v>
      </c>
      <c r="H173" s="25">
        <f t="shared" si="31"/>
        <v>1916.7366666666667</v>
      </c>
      <c r="I173" s="25">
        <f t="shared" si="32"/>
        <v>1929.0675000000001</v>
      </c>
      <c r="L173" s="10">
        <v>139</v>
      </c>
      <c r="M173" s="11" t="s">
        <v>455</v>
      </c>
      <c r="N173" s="14">
        <v>1934.65</v>
      </c>
      <c r="O173" s="14">
        <f t="shared" si="35"/>
        <v>1935.0033333333333</v>
      </c>
      <c r="P173" s="14">
        <f t="shared" si="39"/>
        <v>1903.2316666666668</v>
      </c>
      <c r="Q173" s="14">
        <f t="shared" si="28"/>
        <v>1812.0591666666667</v>
      </c>
      <c r="R173" s="4">
        <f t="shared" si="33"/>
        <v>-0.35333333333323935</v>
      </c>
      <c r="S173" s="4">
        <f t="shared" si="37"/>
        <v>31.418333333333294</v>
      </c>
      <c r="T173" s="4">
        <f t="shared" si="26"/>
        <v>122.59083333333342</v>
      </c>
      <c r="U173" s="25">
        <f t="shared" si="36"/>
        <v>0.35333333333323935</v>
      </c>
      <c r="V173" s="25">
        <f t="shared" si="40"/>
        <v>31.418333333333294</v>
      </c>
      <c r="W173" s="25">
        <f t="shared" si="29"/>
        <v>122.59083333333342</v>
      </c>
      <c r="X173" s="4">
        <f t="shared" si="34"/>
        <v>0.12484444444437803</v>
      </c>
      <c r="Y173" s="4">
        <f t="shared" si="38"/>
        <v>987.11166944444199</v>
      </c>
      <c r="Z173" s="4">
        <f t="shared" si="27"/>
        <v>15028.512417361133</v>
      </c>
      <c r="AA173" s="29"/>
      <c r="AC173" s="26"/>
      <c r="AF173" s="28"/>
      <c r="AH173" s="28"/>
    </row>
    <row r="174" spans="4:34" ht="17.399999999999999" x14ac:dyDescent="0.3">
      <c r="D174" s="24">
        <v>169</v>
      </c>
      <c r="E174" s="11" t="s">
        <v>485</v>
      </c>
      <c r="F174" s="14">
        <v>1886.35</v>
      </c>
      <c r="G174" s="25">
        <f t="shared" si="30"/>
        <v>1888.0966666666666</v>
      </c>
      <c r="H174" s="25">
        <f t="shared" si="31"/>
        <v>1913.2649999999996</v>
      </c>
      <c r="I174" s="25">
        <f t="shared" si="32"/>
        <v>1924.5308333333332</v>
      </c>
      <c r="L174" s="10">
        <v>140</v>
      </c>
      <c r="M174" s="11" t="s">
        <v>456</v>
      </c>
      <c r="N174" s="14">
        <v>1945.16</v>
      </c>
      <c r="O174" s="14">
        <f t="shared" si="35"/>
        <v>1929.4833333333336</v>
      </c>
      <c r="P174" s="14">
        <f t="shared" si="39"/>
        <v>1921.448333333333</v>
      </c>
      <c r="Q174" s="14">
        <f t="shared" si="28"/>
        <v>1829.7500000000002</v>
      </c>
      <c r="R174" s="4">
        <f t="shared" si="33"/>
        <v>15.676666666666506</v>
      </c>
      <c r="S174" s="4">
        <f t="shared" si="37"/>
        <v>23.711666666667043</v>
      </c>
      <c r="T174" s="4">
        <f t="shared" si="26"/>
        <v>115.40999999999985</v>
      </c>
      <c r="U174" s="25">
        <f t="shared" si="36"/>
        <v>15.676666666666506</v>
      </c>
      <c r="V174" s="25">
        <f t="shared" si="40"/>
        <v>23.711666666667043</v>
      </c>
      <c r="W174" s="25">
        <f t="shared" si="29"/>
        <v>115.40999999999985</v>
      </c>
      <c r="X174" s="4">
        <f t="shared" si="34"/>
        <v>245.75787777777273</v>
      </c>
      <c r="Y174" s="4">
        <f t="shared" si="38"/>
        <v>562.24313611112893</v>
      </c>
      <c r="Z174" s="4">
        <f t="shared" si="27"/>
        <v>13319.468099999967</v>
      </c>
      <c r="AA174" s="29"/>
      <c r="AC174" s="26"/>
      <c r="AF174" s="28"/>
      <c r="AH174" s="28"/>
    </row>
    <row r="175" spans="4:34" ht="17.399999999999999" x14ac:dyDescent="0.3">
      <c r="D175" s="24">
        <v>170</v>
      </c>
      <c r="E175" s="11" t="s">
        <v>486</v>
      </c>
      <c r="F175" s="14">
        <v>1880.72</v>
      </c>
      <c r="G175" s="25">
        <f t="shared" si="30"/>
        <v>1882.4933333333331</v>
      </c>
      <c r="H175" s="25">
        <f t="shared" si="31"/>
        <v>1905.4750000000001</v>
      </c>
      <c r="I175" s="25">
        <f t="shared" si="32"/>
        <v>1921.3474999999999</v>
      </c>
      <c r="L175" s="10">
        <v>141</v>
      </c>
      <c r="M175" s="11" t="s">
        <v>457</v>
      </c>
      <c r="N175" s="14">
        <v>1944.4</v>
      </c>
      <c r="O175" s="14">
        <f t="shared" si="35"/>
        <v>1931.72</v>
      </c>
      <c r="P175" s="14">
        <f t="shared" si="39"/>
        <v>1937.3033333333333</v>
      </c>
      <c r="Q175" s="14">
        <f t="shared" si="28"/>
        <v>1848.864166666667</v>
      </c>
      <c r="R175" s="4">
        <f t="shared" si="33"/>
        <v>12.680000000000064</v>
      </c>
      <c r="S175" s="4">
        <f t="shared" si="37"/>
        <v>7.0966666666668061</v>
      </c>
      <c r="T175" s="4">
        <f t="shared" ref="T175:T238" si="41">N175-Q175</f>
        <v>95.53583333333313</v>
      </c>
      <c r="U175" s="25">
        <f t="shared" si="36"/>
        <v>12.680000000000064</v>
      </c>
      <c r="V175" s="25">
        <f t="shared" si="40"/>
        <v>7.0966666666668061</v>
      </c>
      <c r="W175" s="25">
        <f t="shared" si="29"/>
        <v>95.53583333333313</v>
      </c>
      <c r="X175" s="4">
        <f t="shared" si="34"/>
        <v>160.78240000000162</v>
      </c>
      <c r="Y175" s="4">
        <f t="shared" si="38"/>
        <v>50.362677777779759</v>
      </c>
      <c r="Z175" s="4">
        <f t="shared" ref="Z175:Z238" si="42">T175^2</f>
        <v>9127.0954506944054</v>
      </c>
      <c r="AA175" s="29"/>
      <c r="AC175" s="26"/>
      <c r="AF175" s="28"/>
      <c r="AH175" s="28"/>
    </row>
    <row r="176" spans="4:34" ht="17.399999999999999" x14ac:dyDescent="0.3">
      <c r="D176" s="24">
        <v>171</v>
      </c>
      <c r="E176" s="11" t="s">
        <v>487</v>
      </c>
      <c r="F176" s="14">
        <v>1880.81</v>
      </c>
      <c r="G176" s="25">
        <f t="shared" si="30"/>
        <v>1882.7366666666667</v>
      </c>
      <c r="H176" s="25">
        <f t="shared" si="31"/>
        <v>1894.32</v>
      </c>
      <c r="I176" s="25">
        <f t="shared" si="32"/>
        <v>1915.3666666666666</v>
      </c>
      <c r="L176" s="10">
        <v>142</v>
      </c>
      <c r="M176" s="11" t="s">
        <v>458</v>
      </c>
      <c r="N176" s="14">
        <v>1978.34</v>
      </c>
      <c r="O176" s="14">
        <f t="shared" si="35"/>
        <v>1941.4033333333336</v>
      </c>
      <c r="P176" s="14">
        <f t="shared" si="39"/>
        <v>1938.2033333333331</v>
      </c>
      <c r="Q176" s="14">
        <f t="shared" ref="Q176:Q239" si="43">AVERAGE(N164:N175)</f>
        <v>1869.2050000000002</v>
      </c>
      <c r="R176" s="4">
        <f t="shared" si="33"/>
        <v>36.93666666666627</v>
      </c>
      <c r="S176" s="4">
        <f t="shared" si="37"/>
        <v>40.13666666666677</v>
      </c>
      <c r="T176" s="4">
        <f t="shared" si="41"/>
        <v>109.13499999999976</v>
      </c>
      <c r="U176" s="25">
        <f t="shared" si="36"/>
        <v>36.93666666666627</v>
      </c>
      <c r="V176" s="25">
        <f t="shared" si="40"/>
        <v>40.13666666666677</v>
      </c>
      <c r="W176" s="25">
        <f t="shared" ref="W176:W239" si="44">ABS(T176)</f>
        <v>109.13499999999976</v>
      </c>
      <c r="X176" s="4">
        <f t="shared" si="34"/>
        <v>1364.3173444444151</v>
      </c>
      <c r="Y176" s="4">
        <f t="shared" si="38"/>
        <v>1610.9520111111194</v>
      </c>
      <c r="Z176" s="4">
        <f t="shared" si="42"/>
        <v>11910.448224999949</v>
      </c>
      <c r="AA176" s="29"/>
      <c r="AC176" s="26"/>
      <c r="AF176" s="28"/>
      <c r="AH176" s="28"/>
    </row>
    <row r="177" spans="4:34" ht="17.399999999999999" x14ac:dyDescent="0.3">
      <c r="D177" s="24">
        <v>172</v>
      </c>
      <c r="E177" s="11" t="s">
        <v>488</v>
      </c>
      <c r="F177" s="14">
        <v>1875.88</v>
      </c>
      <c r="G177" s="25">
        <f t="shared" si="30"/>
        <v>1882.6266666666663</v>
      </c>
      <c r="H177" s="25">
        <f t="shared" si="31"/>
        <v>1885.3616666666665</v>
      </c>
      <c r="I177" s="25">
        <f t="shared" si="32"/>
        <v>1906.5600000000002</v>
      </c>
      <c r="L177" s="10">
        <v>143</v>
      </c>
      <c r="M177" s="11" t="s">
        <v>459</v>
      </c>
      <c r="N177" s="14">
        <v>1981.02</v>
      </c>
      <c r="O177" s="14">
        <f t="shared" si="35"/>
        <v>1955.9666666666669</v>
      </c>
      <c r="P177" s="14">
        <f t="shared" si="39"/>
        <v>1942.7250000000001</v>
      </c>
      <c r="Q177" s="14">
        <f t="shared" si="43"/>
        <v>1892.4358333333332</v>
      </c>
      <c r="R177" s="4">
        <f t="shared" si="33"/>
        <v>25.053333333333057</v>
      </c>
      <c r="S177" s="4">
        <f t="shared" si="37"/>
        <v>38.294999999999845</v>
      </c>
      <c r="T177" s="4">
        <f t="shared" si="41"/>
        <v>88.584166666666761</v>
      </c>
      <c r="U177" s="25">
        <f t="shared" si="36"/>
        <v>25.053333333333057</v>
      </c>
      <c r="V177" s="25">
        <f t="shared" si="40"/>
        <v>38.294999999999845</v>
      </c>
      <c r="W177" s="25">
        <f t="shared" si="44"/>
        <v>88.584166666666761</v>
      </c>
      <c r="X177" s="4">
        <f t="shared" si="34"/>
        <v>627.66951111109734</v>
      </c>
      <c r="Y177" s="4">
        <f t="shared" si="38"/>
        <v>1466.5070249999881</v>
      </c>
      <c r="Z177" s="4">
        <f t="shared" si="42"/>
        <v>7847.154584027794</v>
      </c>
      <c r="AA177" s="29"/>
      <c r="AC177" s="26"/>
      <c r="AF177" s="28"/>
      <c r="AH177" s="28"/>
    </row>
    <row r="178" spans="4:34" ht="17.399999999999999" x14ac:dyDescent="0.3">
      <c r="D178" s="24">
        <v>173</v>
      </c>
      <c r="E178" s="11" t="s">
        <v>489</v>
      </c>
      <c r="F178" s="14">
        <v>1869.49</v>
      </c>
      <c r="G178" s="25">
        <f t="shared" si="30"/>
        <v>1879.1366666666665</v>
      </c>
      <c r="H178" s="25">
        <f t="shared" si="31"/>
        <v>1880.8149999999998</v>
      </c>
      <c r="I178" s="25">
        <f t="shared" si="32"/>
        <v>1900.4341666666669</v>
      </c>
      <c r="L178" s="10">
        <v>144</v>
      </c>
      <c r="M178" s="11" t="s">
        <v>460</v>
      </c>
      <c r="N178" s="14">
        <v>1943</v>
      </c>
      <c r="O178" s="14">
        <f t="shared" si="35"/>
        <v>1967.92</v>
      </c>
      <c r="P178" s="14">
        <f t="shared" si="39"/>
        <v>1949.82</v>
      </c>
      <c r="Q178" s="14">
        <f t="shared" si="43"/>
        <v>1914.5025000000003</v>
      </c>
      <c r="R178" s="4">
        <f t="shared" si="33"/>
        <v>-24.920000000000073</v>
      </c>
      <c r="S178" s="4">
        <f t="shared" si="37"/>
        <v>-6.8199999999999363</v>
      </c>
      <c r="T178" s="4">
        <f t="shared" si="41"/>
        <v>28.497499999999718</v>
      </c>
      <c r="U178" s="25">
        <f t="shared" si="36"/>
        <v>24.920000000000073</v>
      </c>
      <c r="V178" s="25">
        <f t="shared" si="40"/>
        <v>6.8199999999999363</v>
      </c>
      <c r="W178" s="25">
        <f t="shared" si="44"/>
        <v>28.497499999999718</v>
      </c>
      <c r="X178" s="4">
        <f t="shared" si="34"/>
        <v>621.00640000000362</v>
      </c>
      <c r="Y178" s="4">
        <f t="shared" si="38"/>
        <v>46.512399999999133</v>
      </c>
      <c r="Z178" s="4">
        <f t="shared" si="42"/>
        <v>812.10750624998389</v>
      </c>
      <c r="AA178" s="29"/>
      <c r="AC178" s="26"/>
      <c r="AF178" s="28"/>
      <c r="AH178" s="28"/>
    </row>
    <row r="179" spans="4:34" ht="17.399999999999999" x14ac:dyDescent="0.3">
      <c r="D179" s="24">
        <v>174</v>
      </c>
      <c r="E179" s="11" t="s">
        <v>490</v>
      </c>
      <c r="F179" s="14">
        <v>1861.28</v>
      </c>
      <c r="G179" s="25">
        <f t="shared" si="30"/>
        <v>1875.3933333333334</v>
      </c>
      <c r="H179" s="25">
        <f t="shared" si="31"/>
        <v>1879.0650000000003</v>
      </c>
      <c r="I179" s="25">
        <f t="shared" si="32"/>
        <v>1897.9008333333338</v>
      </c>
      <c r="L179" s="10">
        <v>145</v>
      </c>
      <c r="M179" s="11" t="s">
        <v>461</v>
      </c>
      <c r="N179" s="14">
        <v>1955.08</v>
      </c>
      <c r="O179" s="14">
        <f t="shared" si="35"/>
        <v>1967.4533333333331</v>
      </c>
      <c r="P179" s="14">
        <f t="shared" si="39"/>
        <v>1954.4283333333335</v>
      </c>
      <c r="Q179" s="14">
        <f t="shared" si="43"/>
        <v>1928.8300000000002</v>
      </c>
      <c r="R179" s="4">
        <f t="shared" si="33"/>
        <v>-12.373333333333221</v>
      </c>
      <c r="S179" s="4">
        <f t="shared" si="37"/>
        <v>0.65166666666641504</v>
      </c>
      <c r="T179" s="4">
        <f t="shared" si="41"/>
        <v>26.249999999999773</v>
      </c>
      <c r="U179" s="25">
        <f t="shared" si="36"/>
        <v>12.373333333333221</v>
      </c>
      <c r="V179" s="25">
        <f t="shared" si="40"/>
        <v>0.65166666666641504</v>
      </c>
      <c r="W179" s="25">
        <f t="shared" si="44"/>
        <v>26.249999999999773</v>
      </c>
      <c r="X179" s="4">
        <f t="shared" si="34"/>
        <v>153.099377777775</v>
      </c>
      <c r="Y179" s="4">
        <f t="shared" si="38"/>
        <v>0.42466944444411647</v>
      </c>
      <c r="Z179" s="4">
        <f t="shared" si="42"/>
        <v>689.06249999998806</v>
      </c>
      <c r="AA179" s="29"/>
      <c r="AC179" s="26"/>
      <c r="AF179" s="28"/>
      <c r="AH179" s="28"/>
    </row>
    <row r="180" spans="4:34" ht="17.399999999999999" x14ac:dyDescent="0.3">
      <c r="D180" s="24">
        <v>175</v>
      </c>
      <c r="E180" s="11" t="s">
        <v>491</v>
      </c>
      <c r="F180" s="14">
        <v>1856.59</v>
      </c>
      <c r="G180" s="25">
        <f t="shared" si="30"/>
        <v>1868.8833333333332</v>
      </c>
      <c r="H180" s="25">
        <f t="shared" si="31"/>
        <v>1875.7550000000001</v>
      </c>
      <c r="I180" s="25">
        <f t="shared" si="32"/>
        <v>1894.51</v>
      </c>
      <c r="L180" s="10">
        <v>146</v>
      </c>
      <c r="M180" s="11" t="s">
        <v>462</v>
      </c>
      <c r="N180" s="14">
        <v>1986.54</v>
      </c>
      <c r="O180" s="14">
        <f t="shared" si="35"/>
        <v>1959.7</v>
      </c>
      <c r="P180" s="14">
        <f t="shared" si="39"/>
        <v>1957.8333333333333</v>
      </c>
      <c r="Q180" s="14">
        <f t="shared" si="43"/>
        <v>1939.6408333333329</v>
      </c>
      <c r="R180" s="4">
        <f t="shared" si="33"/>
        <v>26.839999999999918</v>
      </c>
      <c r="S180" s="4">
        <f t="shared" si="37"/>
        <v>28.706666666666706</v>
      </c>
      <c r="T180" s="4">
        <f t="shared" si="41"/>
        <v>46.899166666667043</v>
      </c>
      <c r="U180" s="25">
        <f t="shared" si="36"/>
        <v>26.839999999999918</v>
      </c>
      <c r="V180" s="25">
        <f t="shared" si="40"/>
        <v>28.706666666666706</v>
      </c>
      <c r="W180" s="25">
        <f t="shared" si="44"/>
        <v>46.899166666667043</v>
      </c>
      <c r="X180" s="4">
        <f t="shared" si="34"/>
        <v>720.38559999999563</v>
      </c>
      <c r="Y180" s="4">
        <f t="shared" si="38"/>
        <v>824.07271111111334</v>
      </c>
      <c r="Z180" s="4">
        <f t="shared" si="42"/>
        <v>2199.5318340278131</v>
      </c>
      <c r="AA180" s="29"/>
      <c r="AC180" s="26"/>
      <c r="AF180" s="28"/>
      <c r="AH180" s="28"/>
    </row>
    <row r="181" spans="4:34" ht="17.399999999999999" x14ac:dyDescent="0.3">
      <c r="D181" s="24">
        <v>176</v>
      </c>
      <c r="E181" s="11" t="s">
        <v>492</v>
      </c>
      <c r="F181" s="14">
        <v>1842.01</v>
      </c>
      <c r="G181" s="25">
        <f t="shared" si="30"/>
        <v>1862.4533333333331</v>
      </c>
      <c r="H181" s="25">
        <f t="shared" si="31"/>
        <v>1870.7950000000001</v>
      </c>
      <c r="I181" s="25">
        <f t="shared" si="32"/>
        <v>1888.135</v>
      </c>
      <c r="L181" s="10">
        <v>147</v>
      </c>
      <c r="M181" s="11" t="s">
        <v>463</v>
      </c>
      <c r="N181" s="14">
        <v>2029.95</v>
      </c>
      <c r="O181" s="14">
        <f t="shared" si="35"/>
        <v>1961.54</v>
      </c>
      <c r="P181" s="14">
        <f t="shared" si="39"/>
        <v>1964.7300000000002</v>
      </c>
      <c r="Q181" s="14">
        <f t="shared" si="43"/>
        <v>1951.0166666666664</v>
      </c>
      <c r="R181" s="4">
        <f t="shared" si="33"/>
        <v>68.410000000000082</v>
      </c>
      <c r="S181" s="4">
        <f t="shared" si="37"/>
        <v>65.2199999999998</v>
      </c>
      <c r="T181" s="4">
        <f t="shared" si="41"/>
        <v>78.933333333333621</v>
      </c>
      <c r="U181" s="25">
        <f t="shared" si="36"/>
        <v>68.410000000000082</v>
      </c>
      <c r="V181" s="25">
        <f t="shared" si="40"/>
        <v>65.2199999999998</v>
      </c>
      <c r="W181" s="25">
        <f t="shared" si="44"/>
        <v>78.933333333333621</v>
      </c>
      <c r="X181" s="4">
        <f t="shared" si="34"/>
        <v>4679.928100000011</v>
      </c>
      <c r="Y181" s="4">
        <f t="shared" si="38"/>
        <v>4253.6483999999737</v>
      </c>
      <c r="Z181" s="4">
        <f t="shared" si="42"/>
        <v>6230.4711111111565</v>
      </c>
      <c r="AA181" s="29"/>
      <c r="AC181" s="26"/>
      <c r="AF181" s="28"/>
      <c r="AH181" s="28"/>
    </row>
    <row r="182" spans="4:34" ht="17.399999999999999" x14ac:dyDescent="0.3">
      <c r="D182" s="24">
        <v>177</v>
      </c>
      <c r="E182" s="11" t="s">
        <v>493</v>
      </c>
      <c r="F182" s="14">
        <v>1814.2</v>
      </c>
      <c r="G182" s="25">
        <f t="shared" si="30"/>
        <v>1853.2933333333333</v>
      </c>
      <c r="H182" s="25">
        <f t="shared" si="31"/>
        <v>1864.3433333333332</v>
      </c>
      <c r="I182" s="25">
        <f t="shared" si="32"/>
        <v>1879.3316666666667</v>
      </c>
      <c r="L182" s="10">
        <v>148</v>
      </c>
      <c r="M182" s="11" t="s">
        <v>464</v>
      </c>
      <c r="N182" s="14">
        <v>2058.6799999999998</v>
      </c>
      <c r="O182" s="14">
        <f t="shared" si="35"/>
        <v>1990.5233333333333</v>
      </c>
      <c r="P182" s="14">
        <f t="shared" si="39"/>
        <v>1978.9883333333335</v>
      </c>
      <c r="Q182" s="14">
        <f t="shared" si="43"/>
        <v>1958.5958333333338</v>
      </c>
      <c r="R182" s="4">
        <f t="shared" si="33"/>
        <v>68.156666666666524</v>
      </c>
      <c r="S182" s="4">
        <f t="shared" si="37"/>
        <v>79.691666666666379</v>
      </c>
      <c r="T182" s="4">
        <f t="shared" si="41"/>
        <v>100.08416666666608</v>
      </c>
      <c r="U182" s="25">
        <f t="shared" si="36"/>
        <v>68.156666666666524</v>
      </c>
      <c r="V182" s="25">
        <f t="shared" si="40"/>
        <v>79.691666666666379</v>
      </c>
      <c r="W182" s="25">
        <f t="shared" si="44"/>
        <v>100.08416666666608</v>
      </c>
      <c r="X182" s="4">
        <f t="shared" si="34"/>
        <v>4645.3312111110918</v>
      </c>
      <c r="Y182" s="4">
        <f t="shared" si="38"/>
        <v>6350.7617361110651</v>
      </c>
      <c r="Z182" s="4">
        <f t="shared" si="42"/>
        <v>10016.840417360994</v>
      </c>
      <c r="AA182" s="29"/>
      <c r="AC182" s="26"/>
      <c r="AF182" s="28"/>
      <c r="AH182" s="28"/>
    </row>
    <row r="183" spans="4:34" ht="17.399999999999999" x14ac:dyDescent="0.3">
      <c r="D183" s="24">
        <v>178</v>
      </c>
      <c r="E183" s="11" t="s">
        <v>494</v>
      </c>
      <c r="F183" s="14">
        <v>1781.07</v>
      </c>
      <c r="G183" s="25">
        <f t="shared" si="30"/>
        <v>1837.6000000000001</v>
      </c>
      <c r="H183" s="25">
        <f t="shared" si="31"/>
        <v>1853.2416666666668</v>
      </c>
      <c r="I183" s="25">
        <f t="shared" si="32"/>
        <v>1869.3016666666665</v>
      </c>
      <c r="L183" s="10">
        <v>149</v>
      </c>
      <c r="M183" s="11" t="s">
        <v>465</v>
      </c>
      <c r="N183" s="14">
        <v>2035.76</v>
      </c>
      <c r="O183" s="14">
        <f t="shared" si="35"/>
        <v>2025.0566666666666</v>
      </c>
      <c r="P183" s="14">
        <f t="shared" si="39"/>
        <v>1992.3783333333333</v>
      </c>
      <c r="Q183" s="14">
        <f t="shared" si="43"/>
        <v>1967.551666666667</v>
      </c>
      <c r="R183" s="4">
        <f t="shared" si="33"/>
        <v>10.703333333333376</v>
      </c>
      <c r="S183" s="4">
        <f t="shared" si="37"/>
        <v>43.381666666666661</v>
      </c>
      <c r="T183" s="4">
        <f t="shared" si="41"/>
        <v>68.20833333333303</v>
      </c>
      <c r="U183" s="25">
        <f t="shared" si="36"/>
        <v>10.703333333333376</v>
      </c>
      <c r="V183" s="25">
        <f t="shared" si="40"/>
        <v>43.381666666666661</v>
      </c>
      <c r="W183" s="25">
        <f t="shared" si="44"/>
        <v>68.20833333333303</v>
      </c>
      <c r="X183" s="4">
        <f t="shared" si="34"/>
        <v>114.56134444444535</v>
      </c>
      <c r="Y183" s="4">
        <f t="shared" si="38"/>
        <v>1881.9690027777772</v>
      </c>
      <c r="Z183" s="4">
        <f t="shared" si="42"/>
        <v>4652.3767361110695</v>
      </c>
      <c r="AA183" s="29"/>
      <c r="AC183" s="26"/>
      <c r="AF183" s="28"/>
      <c r="AH183" s="28"/>
    </row>
    <row r="184" spans="4:34" ht="17.399999999999999" x14ac:dyDescent="0.3">
      <c r="D184" s="24">
        <v>179</v>
      </c>
      <c r="E184" s="11" t="s">
        <v>495</v>
      </c>
      <c r="F184" s="14">
        <v>1730.16</v>
      </c>
      <c r="G184" s="25">
        <f t="shared" si="30"/>
        <v>1812.4266666666665</v>
      </c>
      <c r="H184" s="25">
        <f t="shared" si="31"/>
        <v>1837.4399999999998</v>
      </c>
      <c r="I184" s="25">
        <f t="shared" si="32"/>
        <v>1859.1274999999998</v>
      </c>
      <c r="L184" s="10">
        <v>150</v>
      </c>
      <c r="M184" s="11" t="s">
        <v>466</v>
      </c>
      <c r="N184" s="14">
        <v>1968.78</v>
      </c>
      <c r="O184" s="14">
        <f t="shared" si="35"/>
        <v>2041.4633333333334</v>
      </c>
      <c r="P184" s="14">
        <f t="shared" si="39"/>
        <v>2001.5016666666668</v>
      </c>
      <c r="Q184" s="14">
        <f t="shared" si="43"/>
        <v>1975.6608333333334</v>
      </c>
      <c r="R184" s="4">
        <f t="shared" si="33"/>
        <v>-72.683333333333394</v>
      </c>
      <c r="S184" s="4">
        <f t="shared" si="37"/>
        <v>-32.721666666666806</v>
      </c>
      <c r="T184" s="4">
        <f t="shared" si="41"/>
        <v>-6.8808333333333849</v>
      </c>
      <c r="U184" s="25">
        <f t="shared" si="36"/>
        <v>72.683333333333394</v>
      </c>
      <c r="V184" s="25">
        <f t="shared" si="40"/>
        <v>32.721666666666806</v>
      </c>
      <c r="W184" s="25">
        <f t="shared" si="44"/>
        <v>6.8808333333333849</v>
      </c>
      <c r="X184" s="4">
        <f t="shared" si="34"/>
        <v>5282.8669444444531</v>
      </c>
      <c r="Y184" s="4">
        <f t="shared" si="38"/>
        <v>1070.7074694444536</v>
      </c>
      <c r="Z184" s="4">
        <f t="shared" si="42"/>
        <v>47.345867361111821</v>
      </c>
      <c r="AA184" s="29"/>
      <c r="AC184" s="26"/>
      <c r="AF184" s="28"/>
      <c r="AH184" s="28"/>
    </row>
    <row r="185" spans="4:34" ht="17.399999999999999" x14ac:dyDescent="0.3">
      <c r="D185" s="24">
        <v>180</v>
      </c>
      <c r="E185" s="11" t="s">
        <v>496</v>
      </c>
      <c r="F185" s="14">
        <v>1652.23</v>
      </c>
      <c r="G185" s="25">
        <f t="shared" si="30"/>
        <v>1775.1433333333334</v>
      </c>
      <c r="H185" s="25">
        <f t="shared" si="31"/>
        <v>1814.2183333333332</v>
      </c>
      <c r="I185" s="25">
        <f t="shared" si="32"/>
        <v>1846.6416666666667</v>
      </c>
      <c r="L185" s="10">
        <v>151</v>
      </c>
      <c r="M185" s="11" t="s">
        <v>467</v>
      </c>
      <c r="N185" s="14">
        <v>1901.38</v>
      </c>
      <c r="O185" s="14">
        <f t="shared" si="35"/>
        <v>2021.073333333333</v>
      </c>
      <c r="P185" s="14">
        <f t="shared" si="39"/>
        <v>2005.7983333333334</v>
      </c>
      <c r="Q185" s="14">
        <f t="shared" si="43"/>
        <v>1980.1133333333335</v>
      </c>
      <c r="R185" s="4">
        <f t="shared" si="33"/>
        <v>-119.69333333333293</v>
      </c>
      <c r="S185" s="4">
        <f t="shared" si="37"/>
        <v>-104.41833333333329</v>
      </c>
      <c r="T185" s="4">
        <f t="shared" si="41"/>
        <v>-78.733333333333348</v>
      </c>
      <c r="U185" s="25">
        <f t="shared" si="36"/>
        <v>119.69333333333293</v>
      </c>
      <c r="V185" s="25">
        <f t="shared" si="40"/>
        <v>104.41833333333329</v>
      </c>
      <c r="W185" s="25">
        <f t="shared" si="44"/>
        <v>78.733333333333348</v>
      </c>
      <c r="X185" s="4">
        <f t="shared" si="34"/>
        <v>14326.494044444347</v>
      </c>
      <c r="Y185" s="4">
        <f t="shared" si="38"/>
        <v>10903.188336111103</v>
      </c>
      <c r="Z185" s="4">
        <f t="shared" si="42"/>
        <v>6198.93777777778</v>
      </c>
      <c r="AA185" s="29"/>
      <c r="AC185" s="26"/>
      <c r="AF185" s="28"/>
      <c r="AH185" s="28"/>
    </row>
    <row r="186" spans="4:34" ht="17.399999999999999" x14ac:dyDescent="0.3">
      <c r="D186" s="24">
        <v>181</v>
      </c>
      <c r="E186" s="11" t="s">
        <v>497</v>
      </c>
      <c r="F186" s="14">
        <v>1504.82</v>
      </c>
      <c r="G186" s="25">
        <f t="shared" si="30"/>
        <v>1721.1533333333334</v>
      </c>
      <c r="H186" s="25">
        <f t="shared" si="31"/>
        <v>1779.3766666666668</v>
      </c>
      <c r="I186" s="25">
        <f t="shared" si="32"/>
        <v>1827.5658333333333</v>
      </c>
      <c r="L186" s="10">
        <v>152</v>
      </c>
      <c r="M186" s="11" t="s">
        <v>468</v>
      </c>
      <c r="N186" s="14">
        <v>1971.31</v>
      </c>
      <c r="O186" s="14">
        <f t="shared" si="35"/>
        <v>1968.64</v>
      </c>
      <c r="P186" s="14">
        <f t="shared" si="39"/>
        <v>1996.8483333333334</v>
      </c>
      <c r="Q186" s="14">
        <f t="shared" si="43"/>
        <v>1977.3408333333334</v>
      </c>
      <c r="R186" s="4">
        <f t="shared" si="33"/>
        <v>2.6699999999998454</v>
      </c>
      <c r="S186" s="4">
        <f t="shared" si="37"/>
        <v>-25.538333333333412</v>
      </c>
      <c r="T186" s="4">
        <f t="shared" si="41"/>
        <v>-6.0308333333334758</v>
      </c>
      <c r="U186" s="25">
        <f t="shared" si="36"/>
        <v>2.6699999999998454</v>
      </c>
      <c r="V186" s="25">
        <f t="shared" si="40"/>
        <v>25.538333333333412</v>
      </c>
      <c r="W186" s="25">
        <f t="shared" si="44"/>
        <v>6.0308333333334758</v>
      </c>
      <c r="X186" s="4">
        <f t="shared" si="34"/>
        <v>7.1288999999991747</v>
      </c>
      <c r="Y186" s="4">
        <f t="shared" si="38"/>
        <v>652.20646944444843</v>
      </c>
      <c r="Z186" s="4">
        <f t="shared" si="42"/>
        <v>36.370950694446165</v>
      </c>
      <c r="AA186" s="29"/>
      <c r="AC186" s="26"/>
      <c r="AF186" s="28"/>
      <c r="AH186" s="28"/>
    </row>
    <row r="187" spans="4:34" ht="17.399999999999999" x14ac:dyDescent="0.3">
      <c r="D187" s="24">
        <v>182</v>
      </c>
      <c r="E187" s="11" t="s">
        <v>498</v>
      </c>
      <c r="F187" s="14">
        <v>1439.09</v>
      </c>
      <c r="G187" s="25">
        <f t="shared" si="30"/>
        <v>1629.07</v>
      </c>
      <c r="H187" s="25">
        <f t="shared" si="31"/>
        <v>1720.7483333333332</v>
      </c>
      <c r="I187" s="25">
        <f t="shared" si="32"/>
        <v>1795.7716666666668</v>
      </c>
      <c r="L187" s="10">
        <v>153</v>
      </c>
      <c r="M187" s="11" t="s">
        <v>469</v>
      </c>
      <c r="N187" s="14">
        <v>2024.45</v>
      </c>
      <c r="O187" s="14">
        <f t="shared" si="35"/>
        <v>1947.1566666666665</v>
      </c>
      <c r="P187" s="14">
        <f t="shared" si="39"/>
        <v>1994.3099999999997</v>
      </c>
      <c r="Q187" s="14">
        <f t="shared" si="43"/>
        <v>1979.5200000000002</v>
      </c>
      <c r="R187" s="4">
        <f t="shared" si="33"/>
        <v>77.293333333333521</v>
      </c>
      <c r="S187" s="4">
        <f t="shared" si="37"/>
        <v>30.140000000000327</v>
      </c>
      <c r="T187" s="4">
        <f t="shared" si="41"/>
        <v>44.929999999999836</v>
      </c>
      <c r="U187" s="25">
        <f t="shared" si="36"/>
        <v>77.293333333333521</v>
      </c>
      <c r="V187" s="25">
        <f t="shared" si="40"/>
        <v>30.140000000000327</v>
      </c>
      <c r="W187" s="25">
        <f t="shared" si="44"/>
        <v>44.929999999999836</v>
      </c>
      <c r="X187" s="4">
        <f t="shared" si="34"/>
        <v>5974.2593777778065</v>
      </c>
      <c r="Y187" s="4">
        <f t="shared" si="38"/>
        <v>908.41960000001973</v>
      </c>
      <c r="Z187" s="4">
        <f t="shared" si="42"/>
        <v>2018.7048999999854</v>
      </c>
      <c r="AA187" s="29"/>
      <c r="AC187" s="26"/>
      <c r="AF187" s="28"/>
      <c r="AH187" s="28"/>
    </row>
    <row r="188" spans="4:34" ht="17.399999999999999" x14ac:dyDescent="0.3">
      <c r="D188" s="24">
        <v>183</v>
      </c>
      <c r="E188" s="11" t="s">
        <v>499</v>
      </c>
      <c r="F188" s="14">
        <v>1507.7</v>
      </c>
      <c r="G188" s="25">
        <f t="shared" si="30"/>
        <v>1532.0466666666669</v>
      </c>
      <c r="H188" s="25">
        <f t="shared" si="31"/>
        <v>1653.595</v>
      </c>
      <c r="I188" s="25">
        <f t="shared" si="32"/>
        <v>1758.9691666666668</v>
      </c>
      <c r="L188" s="10">
        <v>154</v>
      </c>
      <c r="M188" s="11" t="s">
        <v>470</v>
      </c>
      <c r="N188" s="14">
        <v>2005.73</v>
      </c>
      <c r="O188" s="14">
        <f t="shared" si="35"/>
        <v>1965.7133333333334</v>
      </c>
      <c r="P188" s="14">
        <f t="shared" si="39"/>
        <v>1993.3933333333334</v>
      </c>
      <c r="Q188" s="14">
        <f t="shared" si="43"/>
        <v>1986.1908333333338</v>
      </c>
      <c r="R188" s="4">
        <f t="shared" si="33"/>
        <v>40.016666666666652</v>
      </c>
      <c r="S188" s="4">
        <f t="shared" si="37"/>
        <v>12.336666666666588</v>
      </c>
      <c r="T188" s="4">
        <f t="shared" si="41"/>
        <v>19.539166666666233</v>
      </c>
      <c r="U188" s="25">
        <f t="shared" si="36"/>
        <v>40.016666666666652</v>
      </c>
      <c r="V188" s="25">
        <f t="shared" si="40"/>
        <v>12.336666666666588</v>
      </c>
      <c r="W188" s="25">
        <f t="shared" si="44"/>
        <v>19.539166666666233</v>
      </c>
      <c r="X188" s="4">
        <f t="shared" si="34"/>
        <v>1601.3336111111098</v>
      </c>
      <c r="Y188" s="4">
        <f t="shared" si="38"/>
        <v>152.19334444444249</v>
      </c>
      <c r="Z188" s="4">
        <f t="shared" si="42"/>
        <v>381.77903402776082</v>
      </c>
      <c r="AA188" s="29"/>
      <c r="AC188" s="26"/>
      <c r="AF188" s="28"/>
      <c r="AH188" s="28"/>
    </row>
    <row r="189" spans="4:34" ht="17.399999999999999" x14ac:dyDescent="0.3">
      <c r="D189" s="24">
        <v>184</v>
      </c>
      <c r="E189" s="11" t="s">
        <v>500</v>
      </c>
      <c r="F189" s="14">
        <v>1507.44</v>
      </c>
      <c r="G189" s="25">
        <f t="shared" si="30"/>
        <v>1483.87</v>
      </c>
      <c r="H189" s="25">
        <f t="shared" si="31"/>
        <v>1602.5116666666665</v>
      </c>
      <c r="I189" s="25">
        <f t="shared" si="32"/>
        <v>1727.8766666666668</v>
      </c>
      <c r="L189" s="10">
        <v>155</v>
      </c>
      <c r="M189" s="11" t="s">
        <v>471</v>
      </c>
      <c r="N189" s="14">
        <v>1955.99</v>
      </c>
      <c r="O189" s="14">
        <f t="shared" si="35"/>
        <v>2000.4966666666667</v>
      </c>
      <c r="P189" s="14">
        <f t="shared" si="39"/>
        <v>1984.5683333333334</v>
      </c>
      <c r="Q189" s="14">
        <f t="shared" si="43"/>
        <v>1988.4733333333336</v>
      </c>
      <c r="R189" s="4">
        <f t="shared" si="33"/>
        <v>-44.506666666666661</v>
      </c>
      <c r="S189" s="4">
        <f t="shared" si="37"/>
        <v>-28.578333333333376</v>
      </c>
      <c r="T189" s="4">
        <f t="shared" si="41"/>
        <v>-32.483333333333576</v>
      </c>
      <c r="U189" s="25">
        <f t="shared" si="36"/>
        <v>44.506666666666661</v>
      </c>
      <c r="V189" s="25">
        <f t="shared" si="40"/>
        <v>28.578333333333376</v>
      </c>
      <c r="W189" s="25">
        <f t="shared" si="44"/>
        <v>32.483333333333576</v>
      </c>
      <c r="X189" s="4">
        <f t="shared" si="34"/>
        <v>1980.8433777777773</v>
      </c>
      <c r="Y189" s="4">
        <f t="shared" si="38"/>
        <v>816.72113611111354</v>
      </c>
      <c r="Z189" s="4">
        <f t="shared" si="42"/>
        <v>1055.1669444444601</v>
      </c>
      <c r="AA189" s="29"/>
      <c r="AC189" s="26"/>
      <c r="AF189" s="28"/>
      <c r="AH189" s="28"/>
    </row>
    <row r="190" spans="4:34" ht="17.399999999999999" x14ac:dyDescent="0.3">
      <c r="D190" s="24">
        <v>185</v>
      </c>
      <c r="E190" s="11" t="s">
        <v>501</v>
      </c>
      <c r="F190" s="14">
        <v>1542.2</v>
      </c>
      <c r="G190" s="25">
        <f t="shared" si="30"/>
        <v>1484.7433333333331</v>
      </c>
      <c r="H190" s="25">
        <f t="shared" si="31"/>
        <v>1556.9066666666668</v>
      </c>
      <c r="I190" s="25">
        <f t="shared" si="32"/>
        <v>1697.1733333333332</v>
      </c>
      <c r="L190" s="10">
        <v>156</v>
      </c>
      <c r="M190" s="11" t="s">
        <v>472</v>
      </c>
      <c r="N190" s="14">
        <v>1935.58</v>
      </c>
      <c r="O190" s="14">
        <f t="shared" si="35"/>
        <v>1995.39</v>
      </c>
      <c r="P190" s="14">
        <f t="shared" si="39"/>
        <v>1971.2733333333333</v>
      </c>
      <c r="Q190" s="14">
        <f t="shared" si="43"/>
        <v>1986.3875000000005</v>
      </c>
      <c r="R190" s="4">
        <f t="shared" si="33"/>
        <v>-59.810000000000173</v>
      </c>
      <c r="S190" s="4">
        <f t="shared" si="37"/>
        <v>-35.693333333333385</v>
      </c>
      <c r="T190" s="4">
        <f t="shared" si="41"/>
        <v>-50.807500000000573</v>
      </c>
      <c r="U190" s="25">
        <f t="shared" si="36"/>
        <v>59.810000000000173</v>
      </c>
      <c r="V190" s="25">
        <f t="shared" si="40"/>
        <v>35.693333333333385</v>
      </c>
      <c r="W190" s="25">
        <f t="shared" si="44"/>
        <v>50.807500000000573</v>
      </c>
      <c r="X190" s="4">
        <f t="shared" si="34"/>
        <v>3577.2361000000205</v>
      </c>
      <c r="Y190" s="4">
        <f t="shared" si="38"/>
        <v>1274.014044444448</v>
      </c>
      <c r="Z190" s="4">
        <f t="shared" si="42"/>
        <v>2581.4020562500582</v>
      </c>
      <c r="AA190" s="29"/>
      <c r="AC190" s="26"/>
      <c r="AF190" s="28"/>
      <c r="AH190" s="28"/>
    </row>
    <row r="191" spans="4:34" ht="17.399999999999999" x14ac:dyDescent="0.3">
      <c r="D191" s="24">
        <v>186</v>
      </c>
      <c r="E191" s="11" t="s">
        <v>502</v>
      </c>
      <c r="F191" s="14">
        <v>1580.03</v>
      </c>
      <c r="G191" s="25">
        <f t="shared" si="30"/>
        <v>1519.1133333333335</v>
      </c>
      <c r="H191" s="25">
        <f t="shared" si="31"/>
        <v>1525.5800000000002</v>
      </c>
      <c r="I191" s="25">
        <f t="shared" si="32"/>
        <v>1669.8991666666664</v>
      </c>
      <c r="L191" s="10">
        <v>157</v>
      </c>
      <c r="M191" s="11" t="s">
        <v>473</v>
      </c>
      <c r="N191" s="14">
        <v>1924.55</v>
      </c>
      <c r="O191" s="14">
        <f t="shared" si="35"/>
        <v>1965.7666666666667</v>
      </c>
      <c r="P191" s="14">
        <f t="shared" si="39"/>
        <v>1965.74</v>
      </c>
      <c r="Q191" s="14">
        <f t="shared" si="43"/>
        <v>1985.7691666666669</v>
      </c>
      <c r="R191" s="4">
        <f t="shared" si="33"/>
        <v>-41.216666666666697</v>
      </c>
      <c r="S191" s="4">
        <f t="shared" si="37"/>
        <v>-41.190000000000055</v>
      </c>
      <c r="T191" s="4">
        <f t="shared" si="41"/>
        <v>-61.219166666666979</v>
      </c>
      <c r="U191" s="25">
        <f t="shared" si="36"/>
        <v>41.216666666666697</v>
      </c>
      <c r="V191" s="25">
        <f t="shared" si="40"/>
        <v>41.190000000000055</v>
      </c>
      <c r="W191" s="25">
        <f t="shared" si="44"/>
        <v>61.219166666666979</v>
      </c>
      <c r="X191" s="4">
        <f t="shared" si="34"/>
        <v>1698.8136111111137</v>
      </c>
      <c r="Y191" s="4">
        <f t="shared" si="38"/>
        <v>1696.6161000000045</v>
      </c>
      <c r="Z191" s="4">
        <f t="shared" si="42"/>
        <v>3747.7863673611491</v>
      </c>
      <c r="AA191" s="29"/>
      <c r="AC191" s="26"/>
      <c r="AF191" s="28"/>
      <c r="AH191" s="28"/>
    </row>
    <row r="192" spans="4:34" ht="17.399999999999999" x14ac:dyDescent="0.3">
      <c r="D192" s="24">
        <v>187</v>
      </c>
      <c r="E192" s="11" t="s">
        <v>503</v>
      </c>
      <c r="F192" s="14">
        <v>1576.02</v>
      </c>
      <c r="G192" s="25">
        <f t="shared" si="30"/>
        <v>1543.2233333333334</v>
      </c>
      <c r="H192" s="25">
        <f t="shared" si="31"/>
        <v>1513.5466666666664</v>
      </c>
      <c r="I192" s="25">
        <f t="shared" si="32"/>
        <v>1646.4616666666668</v>
      </c>
      <c r="L192" s="10">
        <v>158</v>
      </c>
      <c r="M192" s="11" t="s">
        <v>474</v>
      </c>
      <c r="N192" s="14">
        <v>1952.49</v>
      </c>
      <c r="O192" s="14">
        <f t="shared" si="35"/>
        <v>1938.7066666666667</v>
      </c>
      <c r="P192" s="14">
        <f t="shared" si="39"/>
        <v>1969.6016666666665</v>
      </c>
      <c r="Q192" s="14">
        <f t="shared" si="43"/>
        <v>1983.2250000000001</v>
      </c>
      <c r="R192" s="4">
        <f t="shared" si="33"/>
        <v>13.783333333333303</v>
      </c>
      <c r="S192" s="4">
        <f t="shared" si="37"/>
        <v>-17.111666666666451</v>
      </c>
      <c r="T192" s="4">
        <f t="shared" si="41"/>
        <v>-30.735000000000127</v>
      </c>
      <c r="U192" s="25">
        <f t="shared" si="36"/>
        <v>13.783333333333303</v>
      </c>
      <c r="V192" s="25">
        <f t="shared" si="40"/>
        <v>17.111666666666451</v>
      </c>
      <c r="W192" s="25">
        <f t="shared" si="44"/>
        <v>30.735000000000127</v>
      </c>
      <c r="X192" s="4">
        <f t="shared" si="34"/>
        <v>189.98027777777693</v>
      </c>
      <c r="Y192" s="4">
        <f t="shared" si="38"/>
        <v>292.80913611110373</v>
      </c>
      <c r="Z192" s="4">
        <f t="shared" si="42"/>
        <v>944.64022500000783</v>
      </c>
      <c r="AA192" s="29"/>
      <c r="AC192" s="26"/>
      <c r="AF192" s="28"/>
      <c r="AH192" s="28"/>
    </row>
    <row r="193" spans="4:34" ht="17.399999999999999" x14ac:dyDescent="0.3">
      <c r="D193" s="24">
        <v>188</v>
      </c>
      <c r="E193" s="11" t="s">
        <v>504</v>
      </c>
      <c r="F193" s="14">
        <v>1544.49</v>
      </c>
      <c r="G193" s="25">
        <f t="shared" si="30"/>
        <v>1566.0833333333333</v>
      </c>
      <c r="H193" s="25">
        <f t="shared" si="31"/>
        <v>1525.4133333333332</v>
      </c>
      <c r="I193" s="25">
        <f t="shared" si="32"/>
        <v>1623.0808333333334</v>
      </c>
      <c r="L193" s="10">
        <v>159</v>
      </c>
      <c r="M193" s="11" t="s">
        <v>475</v>
      </c>
      <c r="N193" s="14">
        <v>1986.49</v>
      </c>
      <c r="O193" s="14">
        <f t="shared" si="35"/>
        <v>1937.54</v>
      </c>
      <c r="P193" s="14">
        <f t="shared" si="39"/>
        <v>1966.4649999999999</v>
      </c>
      <c r="Q193" s="14">
        <f t="shared" si="43"/>
        <v>1980.3875</v>
      </c>
      <c r="R193" s="4">
        <f t="shared" si="33"/>
        <v>48.950000000000045</v>
      </c>
      <c r="S193" s="4">
        <f t="shared" si="37"/>
        <v>20.025000000000091</v>
      </c>
      <c r="T193" s="4">
        <f t="shared" si="41"/>
        <v>6.1024999999999636</v>
      </c>
      <c r="U193" s="25">
        <f t="shared" si="36"/>
        <v>48.950000000000045</v>
      </c>
      <c r="V193" s="25">
        <f t="shared" si="40"/>
        <v>20.025000000000091</v>
      </c>
      <c r="W193" s="25">
        <f t="shared" si="44"/>
        <v>6.1024999999999636</v>
      </c>
      <c r="X193" s="4">
        <f t="shared" si="34"/>
        <v>2396.1025000000045</v>
      </c>
      <c r="Y193" s="4">
        <f t="shared" si="38"/>
        <v>401.00062500000365</v>
      </c>
      <c r="Z193" s="4">
        <f t="shared" si="42"/>
        <v>37.240506249999555</v>
      </c>
      <c r="AA193" s="29"/>
      <c r="AC193" s="26"/>
      <c r="AF193" s="28"/>
      <c r="AH193" s="28"/>
    </row>
    <row r="194" spans="4:34" ht="17.399999999999999" x14ac:dyDescent="0.3">
      <c r="D194" s="24">
        <v>189</v>
      </c>
      <c r="E194" s="11" t="s">
        <v>505</v>
      </c>
      <c r="F194" s="14">
        <v>1511.5</v>
      </c>
      <c r="G194" s="25">
        <f t="shared" si="30"/>
        <v>1566.8466666666666</v>
      </c>
      <c r="H194" s="25">
        <f t="shared" si="31"/>
        <v>1542.9799999999998</v>
      </c>
      <c r="I194" s="25">
        <f t="shared" si="32"/>
        <v>1598.2875000000004</v>
      </c>
      <c r="L194" s="10">
        <v>160</v>
      </c>
      <c r="M194" s="11" t="s">
        <v>476</v>
      </c>
      <c r="N194" s="14">
        <v>1949.39</v>
      </c>
      <c r="O194" s="14">
        <f t="shared" si="35"/>
        <v>1954.51</v>
      </c>
      <c r="P194" s="14">
        <f t="shared" si="39"/>
        <v>1960.1383333333333</v>
      </c>
      <c r="Q194" s="14">
        <f t="shared" si="43"/>
        <v>1976.7658333333336</v>
      </c>
      <c r="R194" s="4">
        <f t="shared" si="33"/>
        <v>-5.1199999999998909</v>
      </c>
      <c r="S194" s="4">
        <f t="shared" si="37"/>
        <v>-10.748333333333221</v>
      </c>
      <c r="T194" s="4">
        <f t="shared" si="41"/>
        <v>-27.375833333333503</v>
      </c>
      <c r="U194" s="25">
        <f t="shared" si="36"/>
        <v>5.1199999999998909</v>
      </c>
      <c r="V194" s="25">
        <f t="shared" si="40"/>
        <v>10.748333333333221</v>
      </c>
      <c r="W194" s="25">
        <f t="shared" si="44"/>
        <v>27.375833333333503</v>
      </c>
      <c r="X194" s="4">
        <f t="shared" si="34"/>
        <v>26.214399999998882</v>
      </c>
      <c r="Y194" s="4">
        <f t="shared" si="38"/>
        <v>115.52666944444204</v>
      </c>
      <c r="Z194" s="4">
        <f t="shared" si="42"/>
        <v>749.43625069445375</v>
      </c>
      <c r="AA194" s="29"/>
      <c r="AC194" s="26"/>
      <c r="AF194" s="28"/>
      <c r="AH194" s="28"/>
    </row>
    <row r="195" spans="4:34" ht="17.399999999999999" x14ac:dyDescent="0.3">
      <c r="D195" s="24">
        <v>190</v>
      </c>
      <c r="E195" s="11" t="s">
        <v>506</v>
      </c>
      <c r="F195" s="14">
        <v>1498.67</v>
      </c>
      <c r="G195" s="25">
        <f t="shared" si="30"/>
        <v>1544.0033333333333</v>
      </c>
      <c r="H195" s="25">
        <f t="shared" si="31"/>
        <v>1543.6133333333335</v>
      </c>
      <c r="I195" s="25">
        <f t="shared" si="32"/>
        <v>1573.0625000000002</v>
      </c>
      <c r="L195" s="10">
        <v>161</v>
      </c>
      <c r="M195" s="11" t="s">
        <v>477</v>
      </c>
      <c r="N195" s="14">
        <v>1899.89</v>
      </c>
      <c r="O195" s="14">
        <f t="shared" si="35"/>
        <v>1962.79</v>
      </c>
      <c r="P195" s="14">
        <f t="shared" si="39"/>
        <v>1950.7483333333332</v>
      </c>
      <c r="Q195" s="14">
        <f t="shared" si="43"/>
        <v>1967.6583333333335</v>
      </c>
      <c r="R195" s="4">
        <f t="shared" si="33"/>
        <v>-62.899999999999864</v>
      </c>
      <c r="S195" s="4">
        <f t="shared" si="37"/>
        <v>-50.858333333333121</v>
      </c>
      <c r="T195" s="4">
        <f t="shared" si="41"/>
        <v>-67.76833333333343</v>
      </c>
      <c r="U195" s="25">
        <f t="shared" si="36"/>
        <v>62.899999999999864</v>
      </c>
      <c r="V195" s="25">
        <f t="shared" si="40"/>
        <v>50.858333333333121</v>
      </c>
      <c r="W195" s="25">
        <f t="shared" si="44"/>
        <v>67.76833333333343</v>
      </c>
      <c r="X195" s="4">
        <f t="shared" si="34"/>
        <v>3956.409999999983</v>
      </c>
      <c r="Y195" s="4">
        <f t="shared" si="38"/>
        <v>2586.5700694444226</v>
      </c>
      <c r="Z195" s="4">
        <f t="shared" si="42"/>
        <v>4592.547002777791</v>
      </c>
      <c r="AA195" s="29"/>
      <c r="AC195" s="26"/>
      <c r="AF195" s="28"/>
      <c r="AH195" s="28"/>
    </row>
    <row r="196" spans="4:34" ht="17.399999999999999" x14ac:dyDescent="0.3">
      <c r="D196" s="24">
        <v>191</v>
      </c>
      <c r="E196" s="11" t="s">
        <v>507</v>
      </c>
      <c r="F196" s="14">
        <v>1473.58</v>
      </c>
      <c r="G196" s="25">
        <f t="shared" si="30"/>
        <v>1518.22</v>
      </c>
      <c r="H196" s="25">
        <f t="shared" si="31"/>
        <v>1542.1516666666666</v>
      </c>
      <c r="I196" s="25">
        <f t="shared" si="32"/>
        <v>1549.5291666666665</v>
      </c>
      <c r="L196" s="10">
        <v>162</v>
      </c>
      <c r="M196" s="11" t="s">
        <v>478</v>
      </c>
      <c r="N196" s="14">
        <v>1901.97</v>
      </c>
      <c r="O196" s="14">
        <f t="shared" si="35"/>
        <v>1945.2566666666669</v>
      </c>
      <c r="P196" s="14">
        <f t="shared" si="39"/>
        <v>1941.3983333333333</v>
      </c>
      <c r="Q196" s="14">
        <f t="shared" si="43"/>
        <v>1956.3358333333333</v>
      </c>
      <c r="R196" s="4">
        <f t="shared" si="33"/>
        <v>-43.286666666666861</v>
      </c>
      <c r="S196" s="4">
        <f t="shared" si="37"/>
        <v>-39.428333333333285</v>
      </c>
      <c r="T196" s="4">
        <f t="shared" si="41"/>
        <v>-54.365833333333285</v>
      </c>
      <c r="U196" s="25">
        <f t="shared" si="36"/>
        <v>43.286666666666861</v>
      </c>
      <c r="V196" s="25">
        <f t="shared" si="40"/>
        <v>39.428333333333285</v>
      </c>
      <c r="W196" s="25">
        <f t="shared" si="44"/>
        <v>54.365833333333285</v>
      </c>
      <c r="X196" s="4">
        <f t="shared" si="34"/>
        <v>1873.7355111111278</v>
      </c>
      <c r="Y196" s="4">
        <f t="shared" si="38"/>
        <v>1554.5934694444406</v>
      </c>
      <c r="Z196" s="4">
        <f t="shared" si="42"/>
        <v>2955.6438340277723</v>
      </c>
      <c r="AA196" s="29"/>
      <c r="AC196" s="26"/>
      <c r="AF196" s="28"/>
      <c r="AH196" s="28"/>
    </row>
    <row r="197" spans="4:34" ht="17.399999999999999" x14ac:dyDescent="0.3">
      <c r="D197" s="24">
        <v>192</v>
      </c>
      <c r="E197" s="11" t="s">
        <v>508</v>
      </c>
      <c r="F197" s="14">
        <v>1432.92</v>
      </c>
      <c r="G197" s="25">
        <f t="shared" si="30"/>
        <v>1494.5833333333333</v>
      </c>
      <c r="H197" s="25">
        <f t="shared" si="31"/>
        <v>1530.7150000000001</v>
      </c>
      <c r="I197" s="25">
        <f t="shared" si="32"/>
        <v>1528.1475000000003</v>
      </c>
      <c r="L197" s="10">
        <v>163</v>
      </c>
      <c r="M197" s="11" t="s">
        <v>479</v>
      </c>
      <c r="N197" s="14">
        <v>1933.09</v>
      </c>
      <c r="O197" s="14">
        <f t="shared" si="35"/>
        <v>1917.0833333333333</v>
      </c>
      <c r="P197" s="14">
        <f t="shared" si="39"/>
        <v>1935.7966666666664</v>
      </c>
      <c r="Q197" s="14">
        <f t="shared" si="43"/>
        <v>1950.7683333333334</v>
      </c>
      <c r="R197" s="4">
        <f t="shared" si="33"/>
        <v>16.006666666666661</v>
      </c>
      <c r="S197" s="4">
        <f t="shared" si="37"/>
        <v>-2.7066666666664787</v>
      </c>
      <c r="T197" s="4">
        <f t="shared" si="41"/>
        <v>-17.678333333333512</v>
      </c>
      <c r="U197" s="25">
        <f t="shared" si="36"/>
        <v>16.006666666666661</v>
      </c>
      <c r="V197" s="25">
        <f t="shared" si="40"/>
        <v>2.7066666666664787</v>
      </c>
      <c r="W197" s="25">
        <f t="shared" si="44"/>
        <v>17.678333333333512</v>
      </c>
      <c r="X197" s="4">
        <f t="shared" si="34"/>
        <v>256.21337777777757</v>
      </c>
      <c r="Y197" s="4">
        <f t="shared" si="38"/>
        <v>7.3260444444434265</v>
      </c>
      <c r="Z197" s="4">
        <f t="shared" si="42"/>
        <v>312.52346944445077</v>
      </c>
      <c r="AA197" s="29"/>
      <c r="AC197" s="26"/>
      <c r="AF197" s="28"/>
      <c r="AH197" s="28"/>
    </row>
    <row r="198" spans="4:34" ht="17.399999999999999" x14ac:dyDescent="0.3">
      <c r="D198" s="24">
        <v>193</v>
      </c>
      <c r="E198" s="11" t="s">
        <v>509</v>
      </c>
      <c r="F198" s="14">
        <v>1385.25</v>
      </c>
      <c r="G198" s="25">
        <f t="shared" si="30"/>
        <v>1468.39</v>
      </c>
      <c r="H198" s="25">
        <f t="shared" si="31"/>
        <v>1506.1966666666667</v>
      </c>
      <c r="I198" s="25">
        <f t="shared" si="32"/>
        <v>1509.8716666666667</v>
      </c>
      <c r="L198" s="10">
        <v>164</v>
      </c>
      <c r="M198" s="11" t="s">
        <v>480</v>
      </c>
      <c r="N198" s="14">
        <v>1947.65</v>
      </c>
      <c r="O198" s="14">
        <f t="shared" si="35"/>
        <v>1911.6499999999999</v>
      </c>
      <c r="P198" s="14">
        <f t="shared" si="39"/>
        <v>1937.22</v>
      </c>
      <c r="Q198" s="14">
        <f t="shared" si="43"/>
        <v>1953.4108333333334</v>
      </c>
      <c r="R198" s="4">
        <f t="shared" si="33"/>
        <v>36.000000000000227</v>
      </c>
      <c r="S198" s="4">
        <f t="shared" si="37"/>
        <v>10.430000000000064</v>
      </c>
      <c r="T198" s="4">
        <f t="shared" si="41"/>
        <v>-5.7608333333332666</v>
      </c>
      <c r="U198" s="25">
        <f t="shared" si="36"/>
        <v>36.000000000000227</v>
      </c>
      <c r="V198" s="25">
        <f t="shared" si="40"/>
        <v>10.430000000000064</v>
      </c>
      <c r="W198" s="25">
        <f t="shared" si="44"/>
        <v>5.7608333333332666</v>
      </c>
      <c r="X198" s="4">
        <f t="shared" si="34"/>
        <v>1296.0000000000164</v>
      </c>
      <c r="Y198" s="4">
        <f t="shared" si="38"/>
        <v>108.78490000000133</v>
      </c>
      <c r="Z198" s="4">
        <f t="shared" si="42"/>
        <v>33.187200694443675</v>
      </c>
      <c r="AA198" s="29"/>
      <c r="AC198" s="26"/>
      <c r="AF198" s="28"/>
      <c r="AH198" s="28"/>
    </row>
    <row r="199" spans="4:34" ht="17.399999999999999" x14ac:dyDescent="0.3">
      <c r="D199" s="24">
        <v>194</v>
      </c>
      <c r="E199" s="11" t="s">
        <v>510</v>
      </c>
      <c r="F199" s="14">
        <v>1351.65</v>
      </c>
      <c r="G199" s="25">
        <f t="shared" si="30"/>
        <v>1430.5833333333333</v>
      </c>
      <c r="H199" s="25">
        <f t="shared" si="31"/>
        <v>1474.4016666666666</v>
      </c>
      <c r="I199" s="25">
        <f t="shared" si="32"/>
        <v>1499.9075</v>
      </c>
      <c r="L199" s="10">
        <v>165</v>
      </c>
      <c r="M199" s="11" t="s">
        <v>481</v>
      </c>
      <c r="N199" s="14">
        <v>1934.56</v>
      </c>
      <c r="O199" s="14">
        <f t="shared" si="35"/>
        <v>1927.57</v>
      </c>
      <c r="P199" s="14">
        <f t="shared" si="39"/>
        <v>1936.4133333333332</v>
      </c>
      <c r="Q199" s="14">
        <f t="shared" si="43"/>
        <v>1951.4391666666668</v>
      </c>
      <c r="R199" s="4">
        <f t="shared" si="33"/>
        <v>6.9900000000000091</v>
      </c>
      <c r="S199" s="4">
        <f t="shared" si="37"/>
        <v>-1.8533333333332394</v>
      </c>
      <c r="T199" s="4">
        <f t="shared" si="41"/>
        <v>-16.879166666666833</v>
      </c>
      <c r="U199" s="25">
        <f t="shared" si="36"/>
        <v>6.9900000000000091</v>
      </c>
      <c r="V199" s="25">
        <f t="shared" si="40"/>
        <v>1.8533333333332394</v>
      </c>
      <c r="W199" s="25">
        <f t="shared" si="44"/>
        <v>16.879166666666833</v>
      </c>
      <c r="X199" s="4">
        <f t="shared" si="34"/>
        <v>48.860100000000131</v>
      </c>
      <c r="Y199" s="4">
        <f t="shared" si="38"/>
        <v>3.4348444444440962</v>
      </c>
      <c r="Z199" s="4">
        <f t="shared" si="42"/>
        <v>284.90626736111676</v>
      </c>
      <c r="AA199" s="29"/>
      <c r="AC199" s="26"/>
      <c r="AF199" s="28"/>
      <c r="AH199" s="28"/>
    </row>
    <row r="200" spans="4:34" ht="17.399999999999999" x14ac:dyDescent="0.3">
      <c r="D200" s="24">
        <v>195</v>
      </c>
      <c r="E200" s="11" t="s">
        <v>511</v>
      </c>
      <c r="F200" s="14">
        <v>1350.13</v>
      </c>
      <c r="G200" s="25">
        <f t="shared" si="30"/>
        <v>1389.9399999999998</v>
      </c>
      <c r="H200" s="25">
        <f t="shared" si="31"/>
        <v>1442.2616666666665</v>
      </c>
      <c r="I200" s="25">
        <f t="shared" si="32"/>
        <v>1492.6208333333334</v>
      </c>
      <c r="L200" s="10">
        <v>166</v>
      </c>
      <c r="M200" s="11" t="s">
        <v>482</v>
      </c>
      <c r="N200" s="14">
        <v>1903.16</v>
      </c>
      <c r="O200" s="14">
        <f t="shared" si="35"/>
        <v>1938.4333333333332</v>
      </c>
      <c r="P200" s="14">
        <f t="shared" si="39"/>
        <v>1927.7583333333332</v>
      </c>
      <c r="Q200" s="14">
        <f t="shared" si="43"/>
        <v>1943.9483333333335</v>
      </c>
      <c r="R200" s="4">
        <f t="shared" si="33"/>
        <v>-35.273333333333085</v>
      </c>
      <c r="S200" s="4">
        <f t="shared" si="37"/>
        <v>-24.59833333333313</v>
      </c>
      <c r="T200" s="4">
        <f t="shared" si="41"/>
        <v>-40.788333333333412</v>
      </c>
      <c r="U200" s="25">
        <f t="shared" si="36"/>
        <v>35.273333333333085</v>
      </c>
      <c r="V200" s="25">
        <f t="shared" si="40"/>
        <v>24.59833333333313</v>
      </c>
      <c r="W200" s="25">
        <f t="shared" si="44"/>
        <v>40.788333333333412</v>
      </c>
      <c r="X200" s="4">
        <f t="shared" si="34"/>
        <v>1244.2080444444268</v>
      </c>
      <c r="Y200" s="4">
        <f t="shared" si="38"/>
        <v>605.07800277776778</v>
      </c>
      <c r="Z200" s="4">
        <f t="shared" si="42"/>
        <v>1663.6881361111175</v>
      </c>
      <c r="AA200" s="29"/>
      <c r="AC200" s="26"/>
      <c r="AF200" s="28"/>
      <c r="AH200" s="28"/>
    </row>
    <row r="201" spans="4:34" ht="17.399999999999999" x14ac:dyDescent="0.3">
      <c r="D201" s="24">
        <v>196</v>
      </c>
      <c r="E201" s="11" t="s">
        <v>512</v>
      </c>
      <c r="F201" s="14">
        <v>1361.74</v>
      </c>
      <c r="G201" s="25">
        <f t="shared" si="30"/>
        <v>1362.3433333333335</v>
      </c>
      <c r="H201" s="25">
        <f t="shared" si="31"/>
        <v>1415.3666666666668</v>
      </c>
      <c r="I201" s="25">
        <f t="shared" si="32"/>
        <v>1479.49</v>
      </c>
      <c r="L201" s="10">
        <v>167</v>
      </c>
      <c r="M201" s="11" t="s">
        <v>483</v>
      </c>
      <c r="N201" s="14">
        <v>1879.99</v>
      </c>
      <c r="O201" s="14">
        <f t="shared" si="35"/>
        <v>1928.4566666666667</v>
      </c>
      <c r="P201" s="14">
        <f t="shared" si="39"/>
        <v>1920.0533333333333</v>
      </c>
      <c r="Q201" s="14">
        <f t="shared" si="43"/>
        <v>1935.4008333333334</v>
      </c>
      <c r="R201" s="4">
        <f t="shared" si="33"/>
        <v>-48.466666666666697</v>
      </c>
      <c r="S201" s="4">
        <f t="shared" si="37"/>
        <v>-40.063333333333276</v>
      </c>
      <c r="T201" s="4">
        <f t="shared" si="41"/>
        <v>-55.410833333333358</v>
      </c>
      <c r="U201" s="25">
        <f t="shared" si="36"/>
        <v>48.466666666666697</v>
      </c>
      <c r="V201" s="25">
        <f t="shared" si="40"/>
        <v>40.063333333333276</v>
      </c>
      <c r="W201" s="25">
        <f t="shared" si="44"/>
        <v>55.410833333333358</v>
      </c>
      <c r="X201" s="4">
        <f t="shared" si="34"/>
        <v>2349.0177777777808</v>
      </c>
      <c r="Y201" s="4">
        <f t="shared" si="38"/>
        <v>1605.0706777777732</v>
      </c>
      <c r="Z201" s="4">
        <f t="shared" si="42"/>
        <v>3070.3604506944471</v>
      </c>
      <c r="AA201" s="29"/>
      <c r="AC201" s="26"/>
      <c r="AF201" s="28"/>
      <c r="AH201" s="28"/>
    </row>
    <row r="202" spans="4:34" ht="17.399999999999999" x14ac:dyDescent="0.3">
      <c r="D202" s="24">
        <v>197</v>
      </c>
      <c r="E202" s="11" t="s">
        <v>513</v>
      </c>
      <c r="F202" s="14">
        <v>1388.74</v>
      </c>
      <c r="G202" s="25">
        <f t="shared" ref="G202:G265" si="45">AVERAGE(F199:F201)</f>
        <v>1354.5066666666669</v>
      </c>
      <c r="H202" s="25">
        <f t="shared" si="31"/>
        <v>1392.5450000000001</v>
      </c>
      <c r="I202" s="25">
        <f t="shared" si="32"/>
        <v>1467.3483333333334</v>
      </c>
      <c r="L202" s="10">
        <v>168</v>
      </c>
      <c r="M202" s="11" t="s">
        <v>484</v>
      </c>
      <c r="N202" s="14">
        <v>1881.14</v>
      </c>
      <c r="O202" s="14">
        <f t="shared" si="35"/>
        <v>1905.9033333333334</v>
      </c>
      <c r="P202" s="14">
        <f t="shared" si="39"/>
        <v>1916.7366666666667</v>
      </c>
      <c r="Q202" s="14">
        <f t="shared" si="43"/>
        <v>1929.0675000000001</v>
      </c>
      <c r="R202" s="4">
        <f t="shared" si="33"/>
        <v>-24.763333333333321</v>
      </c>
      <c r="S202" s="4">
        <f t="shared" si="37"/>
        <v>-35.596666666666579</v>
      </c>
      <c r="T202" s="4">
        <f t="shared" si="41"/>
        <v>-47.927500000000009</v>
      </c>
      <c r="U202" s="25">
        <f t="shared" si="36"/>
        <v>24.763333333333321</v>
      </c>
      <c r="V202" s="25">
        <f t="shared" si="40"/>
        <v>35.596666666666579</v>
      </c>
      <c r="W202" s="25">
        <f t="shared" si="44"/>
        <v>47.927500000000009</v>
      </c>
      <c r="X202" s="4">
        <f t="shared" si="34"/>
        <v>613.22267777777722</v>
      </c>
      <c r="Y202" s="4">
        <f t="shared" si="38"/>
        <v>1267.1226777777715</v>
      </c>
      <c r="Z202" s="4">
        <f t="shared" si="42"/>
        <v>2297.0452562500009</v>
      </c>
      <c r="AA202" s="29"/>
      <c r="AC202" s="26"/>
      <c r="AF202" s="28"/>
      <c r="AH202" s="28"/>
    </row>
    <row r="203" spans="4:34" ht="17.399999999999999" x14ac:dyDescent="0.3">
      <c r="D203" s="24">
        <v>198</v>
      </c>
      <c r="E203" s="11" t="s">
        <v>514</v>
      </c>
      <c r="F203" s="14">
        <v>1437.57</v>
      </c>
      <c r="G203" s="25">
        <f t="shared" si="45"/>
        <v>1366.87</v>
      </c>
      <c r="H203" s="25">
        <f t="shared" si="31"/>
        <v>1378.405</v>
      </c>
      <c r="I203" s="25">
        <f t="shared" si="32"/>
        <v>1454.5600000000002</v>
      </c>
      <c r="L203" s="10">
        <v>169</v>
      </c>
      <c r="M203" s="11" t="s">
        <v>485</v>
      </c>
      <c r="N203" s="14">
        <v>1886.35</v>
      </c>
      <c r="O203" s="14">
        <f t="shared" si="35"/>
        <v>1888.0966666666666</v>
      </c>
      <c r="P203" s="14">
        <f t="shared" si="39"/>
        <v>1913.2649999999996</v>
      </c>
      <c r="Q203" s="14">
        <f t="shared" si="43"/>
        <v>1924.5308333333332</v>
      </c>
      <c r="R203" s="4">
        <f t="shared" si="33"/>
        <v>-1.7466666666666697</v>
      </c>
      <c r="S203" s="4">
        <f t="shared" si="37"/>
        <v>-26.914999999999736</v>
      </c>
      <c r="T203" s="4">
        <f t="shared" si="41"/>
        <v>-38.180833333333339</v>
      </c>
      <c r="U203" s="25">
        <f t="shared" si="36"/>
        <v>1.7466666666666697</v>
      </c>
      <c r="V203" s="25">
        <f t="shared" si="40"/>
        <v>26.914999999999736</v>
      </c>
      <c r="W203" s="25">
        <f t="shared" si="44"/>
        <v>38.180833333333339</v>
      </c>
      <c r="X203" s="4">
        <f t="shared" si="34"/>
        <v>3.0508444444444551</v>
      </c>
      <c r="Y203" s="4">
        <f t="shared" si="38"/>
        <v>724.41722499998582</v>
      </c>
      <c r="Z203" s="4">
        <f t="shared" si="42"/>
        <v>1457.7760340277782</v>
      </c>
      <c r="AA203" s="29"/>
      <c r="AC203" s="26"/>
      <c r="AF203" s="28"/>
      <c r="AH203" s="28"/>
    </row>
    <row r="204" spans="4:34" ht="17.399999999999999" x14ac:dyDescent="0.3">
      <c r="D204" s="24">
        <v>199</v>
      </c>
      <c r="E204" s="11" t="s">
        <v>515</v>
      </c>
      <c r="F204" s="14">
        <v>1437.15</v>
      </c>
      <c r="G204" s="25">
        <f t="shared" si="45"/>
        <v>1396.0166666666667</v>
      </c>
      <c r="H204" s="25">
        <f t="shared" si="31"/>
        <v>1379.18</v>
      </c>
      <c r="I204" s="25">
        <f t="shared" si="32"/>
        <v>1442.6883333333333</v>
      </c>
      <c r="L204" s="10">
        <v>170</v>
      </c>
      <c r="M204" s="11" t="s">
        <v>486</v>
      </c>
      <c r="N204" s="14">
        <v>1880.72</v>
      </c>
      <c r="O204" s="14">
        <f t="shared" si="35"/>
        <v>1882.4933333333331</v>
      </c>
      <c r="P204" s="14">
        <f t="shared" si="39"/>
        <v>1905.4750000000001</v>
      </c>
      <c r="Q204" s="14">
        <f t="shared" si="43"/>
        <v>1921.3474999999999</v>
      </c>
      <c r="R204" s="4">
        <f t="shared" si="33"/>
        <v>-1.7733333333330847</v>
      </c>
      <c r="S204" s="4">
        <f t="shared" si="37"/>
        <v>-24.755000000000109</v>
      </c>
      <c r="T204" s="4">
        <f t="shared" si="41"/>
        <v>-40.627499999999827</v>
      </c>
      <c r="U204" s="25">
        <f t="shared" si="36"/>
        <v>1.7733333333330847</v>
      </c>
      <c r="V204" s="25">
        <f t="shared" si="40"/>
        <v>24.755000000000109</v>
      </c>
      <c r="W204" s="25">
        <f t="shared" si="44"/>
        <v>40.627499999999827</v>
      </c>
      <c r="X204" s="4">
        <f t="shared" si="34"/>
        <v>3.1447111111102295</v>
      </c>
      <c r="Y204" s="4">
        <f t="shared" si="38"/>
        <v>612.81002500000545</v>
      </c>
      <c r="Z204" s="4">
        <f t="shared" si="42"/>
        <v>1650.593756249986</v>
      </c>
      <c r="AA204" s="29"/>
      <c r="AC204" s="26"/>
      <c r="AF204" s="28"/>
      <c r="AH204" s="28"/>
    </row>
    <row r="205" spans="4:34" ht="17.399999999999999" x14ac:dyDescent="0.3">
      <c r="D205" s="24">
        <v>200</v>
      </c>
      <c r="E205" s="11" t="s">
        <v>516</v>
      </c>
      <c r="F205" s="14">
        <v>1411.69</v>
      </c>
      <c r="G205" s="25">
        <f t="shared" si="45"/>
        <v>1421.1533333333334</v>
      </c>
      <c r="H205" s="25">
        <f t="shared" ref="H205:H268" si="46">AVERAGE(F199:F204)</f>
        <v>1387.83</v>
      </c>
      <c r="I205" s="25">
        <f t="shared" si="32"/>
        <v>1431.1158333333333</v>
      </c>
      <c r="L205" s="10">
        <v>171</v>
      </c>
      <c r="M205" s="11" t="s">
        <v>487</v>
      </c>
      <c r="N205" s="14">
        <v>1880.81</v>
      </c>
      <c r="O205" s="14">
        <f t="shared" si="35"/>
        <v>1882.7366666666667</v>
      </c>
      <c r="P205" s="14">
        <f t="shared" si="39"/>
        <v>1894.32</v>
      </c>
      <c r="Q205" s="14">
        <f t="shared" si="43"/>
        <v>1915.3666666666666</v>
      </c>
      <c r="R205" s="4">
        <f t="shared" si="33"/>
        <v>-1.9266666666667334</v>
      </c>
      <c r="S205" s="4">
        <f t="shared" si="37"/>
        <v>-13.509999999999991</v>
      </c>
      <c r="T205" s="4">
        <f t="shared" si="41"/>
        <v>-34.556666666666615</v>
      </c>
      <c r="U205" s="25">
        <f t="shared" si="36"/>
        <v>1.9266666666667334</v>
      </c>
      <c r="V205" s="25">
        <f t="shared" si="40"/>
        <v>13.509999999999991</v>
      </c>
      <c r="W205" s="25">
        <f t="shared" si="44"/>
        <v>34.556666666666615</v>
      </c>
      <c r="X205" s="4">
        <f t="shared" si="34"/>
        <v>3.7120444444447016</v>
      </c>
      <c r="Y205" s="4">
        <f t="shared" si="38"/>
        <v>182.52009999999976</v>
      </c>
      <c r="Z205" s="4">
        <f t="shared" si="42"/>
        <v>1194.1632111111076</v>
      </c>
      <c r="AA205" s="29"/>
      <c r="AC205" s="26"/>
      <c r="AF205" s="28"/>
      <c r="AH205" s="28"/>
    </row>
    <row r="206" spans="4:34" ht="17.399999999999999" x14ac:dyDescent="0.3">
      <c r="D206" s="24">
        <v>201</v>
      </c>
      <c r="E206" s="11" t="s">
        <v>517</v>
      </c>
      <c r="F206" s="14">
        <v>1408.2</v>
      </c>
      <c r="G206" s="25">
        <f t="shared" si="45"/>
        <v>1428.8033333333333</v>
      </c>
      <c r="H206" s="25">
        <f t="shared" si="46"/>
        <v>1397.8366666666668</v>
      </c>
      <c r="I206" s="25">
        <f t="shared" si="32"/>
        <v>1420.0491666666667</v>
      </c>
      <c r="L206" s="10">
        <v>172</v>
      </c>
      <c r="M206" s="11" t="s">
        <v>488</v>
      </c>
      <c r="N206" s="14">
        <v>1875.88</v>
      </c>
      <c r="O206" s="14">
        <f t="shared" si="35"/>
        <v>1882.6266666666663</v>
      </c>
      <c r="P206" s="14">
        <f t="shared" si="39"/>
        <v>1885.3616666666665</v>
      </c>
      <c r="Q206" s="14">
        <f t="shared" si="43"/>
        <v>1906.5600000000002</v>
      </c>
      <c r="R206" s="4">
        <f t="shared" si="33"/>
        <v>-6.746666666666215</v>
      </c>
      <c r="S206" s="4">
        <f t="shared" si="37"/>
        <v>-9.4816666666663423</v>
      </c>
      <c r="T206" s="4">
        <f t="shared" si="41"/>
        <v>-30.680000000000064</v>
      </c>
      <c r="U206" s="25">
        <f t="shared" si="36"/>
        <v>6.746666666666215</v>
      </c>
      <c r="V206" s="25">
        <f t="shared" si="40"/>
        <v>9.4816666666663423</v>
      </c>
      <c r="W206" s="25">
        <f t="shared" si="44"/>
        <v>30.680000000000064</v>
      </c>
      <c r="X206" s="4">
        <f t="shared" si="34"/>
        <v>45.517511111105016</v>
      </c>
      <c r="Y206" s="4">
        <f t="shared" si="38"/>
        <v>89.902002777771628</v>
      </c>
      <c r="Z206" s="4">
        <f t="shared" si="42"/>
        <v>941.26240000000394</v>
      </c>
      <c r="AA206" s="29"/>
      <c r="AC206" s="26"/>
      <c r="AF206" s="28"/>
      <c r="AH206" s="28"/>
    </row>
    <row r="207" spans="4:34" ht="17.399999999999999" x14ac:dyDescent="0.3">
      <c r="D207" s="24">
        <v>202</v>
      </c>
      <c r="E207" s="11" t="s">
        <v>518</v>
      </c>
      <c r="F207" s="14">
        <v>1416.6</v>
      </c>
      <c r="G207" s="25">
        <f t="shared" si="45"/>
        <v>1419.0133333333333</v>
      </c>
      <c r="H207" s="25">
        <f t="shared" si="46"/>
        <v>1407.5150000000003</v>
      </c>
      <c r="I207" s="25">
        <f t="shared" si="32"/>
        <v>1411.4408333333333</v>
      </c>
      <c r="L207" s="10">
        <v>173</v>
      </c>
      <c r="M207" s="11" t="s">
        <v>489</v>
      </c>
      <c r="N207" s="14">
        <v>1869.49</v>
      </c>
      <c r="O207" s="14">
        <f t="shared" si="35"/>
        <v>1879.1366666666665</v>
      </c>
      <c r="P207" s="14">
        <f t="shared" si="39"/>
        <v>1880.8149999999998</v>
      </c>
      <c r="Q207" s="14">
        <f t="shared" si="43"/>
        <v>1900.4341666666669</v>
      </c>
      <c r="R207" s="4">
        <f t="shared" si="33"/>
        <v>-9.6466666666665333</v>
      </c>
      <c r="S207" s="4">
        <f t="shared" si="37"/>
        <v>-11.324999999999818</v>
      </c>
      <c r="T207" s="4">
        <f t="shared" si="41"/>
        <v>-30.944166666666888</v>
      </c>
      <c r="U207" s="25">
        <f t="shared" si="36"/>
        <v>9.6466666666665333</v>
      </c>
      <c r="V207" s="25">
        <f t="shared" si="40"/>
        <v>11.324999999999818</v>
      </c>
      <c r="W207" s="25">
        <f t="shared" si="44"/>
        <v>30.944166666666888</v>
      </c>
      <c r="X207" s="4">
        <f t="shared" si="34"/>
        <v>93.0581777777752</v>
      </c>
      <c r="Y207" s="4">
        <f t="shared" si="38"/>
        <v>128.25562499999589</v>
      </c>
      <c r="Z207" s="4">
        <f t="shared" si="42"/>
        <v>957.54145069445815</v>
      </c>
      <c r="AA207" s="29"/>
      <c r="AC207" s="26"/>
      <c r="AF207" s="28"/>
      <c r="AH207" s="28"/>
    </row>
    <row r="208" spans="4:34" ht="17.399999999999999" x14ac:dyDescent="0.3">
      <c r="D208" s="24">
        <v>203</v>
      </c>
      <c r="E208" s="11" t="s">
        <v>519</v>
      </c>
      <c r="F208" s="14">
        <v>1426.95</v>
      </c>
      <c r="G208" s="25">
        <f t="shared" si="45"/>
        <v>1412.1633333333332</v>
      </c>
      <c r="H208" s="25">
        <f t="shared" si="46"/>
        <v>1416.6583333333331</v>
      </c>
      <c r="I208" s="25">
        <f t="shared" si="32"/>
        <v>1404.6016666666667</v>
      </c>
      <c r="L208" s="10">
        <v>174</v>
      </c>
      <c r="M208" s="11" t="s">
        <v>490</v>
      </c>
      <c r="N208" s="14">
        <v>1861.28</v>
      </c>
      <c r="O208" s="14">
        <f t="shared" si="35"/>
        <v>1875.3933333333334</v>
      </c>
      <c r="P208" s="14">
        <f t="shared" si="39"/>
        <v>1879.0650000000003</v>
      </c>
      <c r="Q208" s="14">
        <f t="shared" si="43"/>
        <v>1897.9008333333338</v>
      </c>
      <c r="R208" s="4">
        <f t="shared" si="33"/>
        <v>-14.113333333333458</v>
      </c>
      <c r="S208" s="4">
        <f t="shared" si="37"/>
        <v>-17.785000000000309</v>
      </c>
      <c r="T208" s="4">
        <f t="shared" si="41"/>
        <v>-36.620833333333849</v>
      </c>
      <c r="U208" s="25">
        <f t="shared" si="36"/>
        <v>14.113333333333458</v>
      </c>
      <c r="V208" s="25">
        <f t="shared" si="40"/>
        <v>17.785000000000309</v>
      </c>
      <c r="W208" s="25">
        <f t="shared" si="44"/>
        <v>36.620833333333849</v>
      </c>
      <c r="X208" s="4">
        <f t="shared" si="34"/>
        <v>199.1861777777813</v>
      </c>
      <c r="Y208" s="4">
        <f t="shared" si="38"/>
        <v>316.30622500001101</v>
      </c>
      <c r="Z208" s="4">
        <f t="shared" si="42"/>
        <v>1341.0854340278156</v>
      </c>
      <c r="AA208" s="29"/>
      <c r="AC208" s="26"/>
      <c r="AF208" s="28"/>
      <c r="AH208" s="28"/>
    </row>
    <row r="209" spans="4:34" ht="17.399999999999999" x14ac:dyDescent="0.3">
      <c r="D209" s="24">
        <v>204</v>
      </c>
      <c r="E209" s="11" t="s">
        <v>520</v>
      </c>
      <c r="F209" s="14">
        <v>1454.61</v>
      </c>
      <c r="G209" s="25">
        <f t="shared" si="45"/>
        <v>1417.25</v>
      </c>
      <c r="H209" s="25">
        <f t="shared" si="46"/>
        <v>1423.0266666666666</v>
      </c>
      <c r="I209" s="25">
        <f t="shared" si="32"/>
        <v>1400.7158333333334</v>
      </c>
      <c r="L209" s="10">
        <v>175</v>
      </c>
      <c r="M209" s="11" t="s">
        <v>491</v>
      </c>
      <c r="N209" s="14">
        <v>1856.59</v>
      </c>
      <c r="O209" s="14">
        <f t="shared" si="35"/>
        <v>1868.8833333333332</v>
      </c>
      <c r="P209" s="14">
        <f t="shared" si="39"/>
        <v>1875.7550000000001</v>
      </c>
      <c r="Q209" s="14">
        <f t="shared" si="43"/>
        <v>1894.51</v>
      </c>
      <c r="R209" s="4">
        <f t="shared" si="33"/>
        <v>-12.293333333333294</v>
      </c>
      <c r="S209" s="4">
        <f t="shared" si="37"/>
        <v>-19.165000000000191</v>
      </c>
      <c r="T209" s="4">
        <f t="shared" si="41"/>
        <v>-37.920000000000073</v>
      </c>
      <c r="U209" s="25">
        <f t="shared" si="36"/>
        <v>12.293333333333294</v>
      </c>
      <c r="V209" s="25">
        <f t="shared" si="40"/>
        <v>19.165000000000191</v>
      </c>
      <c r="W209" s="25">
        <f t="shared" si="44"/>
        <v>37.920000000000073</v>
      </c>
      <c r="X209" s="4">
        <f t="shared" si="34"/>
        <v>151.12604444444347</v>
      </c>
      <c r="Y209" s="4">
        <f t="shared" si="38"/>
        <v>367.2972250000073</v>
      </c>
      <c r="Z209" s="4">
        <f t="shared" si="42"/>
        <v>1437.9264000000055</v>
      </c>
      <c r="AA209" s="29"/>
      <c r="AC209" s="26"/>
      <c r="AF209" s="28"/>
      <c r="AH209" s="28"/>
    </row>
    <row r="210" spans="4:34" ht="17.399999999999999" x14ac:dyDescent="0.3">
      <c r="D210" s="24">
        <v>205</v>
      </c>
      <c r="E210" s="11" t="s">
        <v>521</v>
      </c>
      <c r="F210" s="14">
        <v>1507.88</v>
      </c>
      <c r="G210" s="25">
        <f t="shared" si="45"/>
        <v>1432.72</v>
      </c>
      <c r="H210" s="25">
        <f t="shared" si="46"/>
        <v>1425.8666666666666</v>
      </c>
      <c r="I210" s="25">
        <f t="shared" si="32"/>
        <v>1402.5233333333335</v>
      </c>
      <c r="L210" s="10">
        <v>176</v>
      </c>
      <c r="M210" s="11" t="s">
        <v>492</v>
      </c>
      <c r="N210" s="14">
        <v>1842.01</v>
      </c>
      <c r="O210" s="14">
        <f t="shared" si="35"/>
        <v>1862.4533333333331</v>
      </c>
      <c r="P210" s="14">
        <f t="shared" si="39"/>
        <v>1870.7950000000001</v>
      </c>
      <c r="Q210" s="14">
        <f t="shared" si="43"/>
        <v>1888.135</v>
      </c>
      <c r="R210" s="4">
        <f t="shared" si="33"/>
        <v>-20.443333333333157</v>
      </c>
      <c r="S210" s="4">
        <f t="shared" si="37"/>
        <v>-28.785000000000082</v>
      </c>
      <c r="T210" s="4">
        <f t="shared" si="41"/>
        <v>-46.125</v>
      </c>
      <c r="U210" s="25">
        <f t="shared" si="36"/>
        <v>20.443333333333157</v>
      </c>
      <c r="V210" s="25">
        <f t="shared" si="40"/>
        <v>28.785000000000082</v>
      </c>
      <c r="W210" s="25">
        <f t="shared" si="44"/>
        <v>46.125</v>
      </c>
      <c r="X210" s="4">
        <f t="shared" si="34"/>
        <v>417.92987777777057</v>
      </c>
      <c r="Y210" s="4">
        <f t="shared" si="38"/>
        <v>828.57622500000468</v>
      </c>
      <c r="Z210" s="4">
        <f t="shared" si="42"/>
        <v>2127.515625</v>
      </c>
      <c r="AA210" s="29"/>
      <c r="AC210" s="26"/>
      <c r="AF210" s="28"/>
      <c r="AH210" s="28"/>
    </row>
    <row r="211" spans="4:34" ht="17.399999999999999" x14ac:dyDescent="0.3">
      <c r="D211" s="24">
        <v>206</v>
      </c>
      <c r="E211" s="11" t="s">
        <v>522</v>
      </c>
      <c r="F211" s="14">
        <v>1516.65</v>
      </c>
      <c r="G211" s="25">
        <f t="shared" si="45"/>
        <v>1463.1466666666668</v>
      </c>
      <c r="H211" s="25">
        <f t="shared" si="46"/>
        <v>1437.655</v>
      </c>
      <c r="I211" s="25">
        <f t="shared" ref="I211:I274" si="47">AVERAGE(F199:F210)</f>
        <v>1412.7425000000003</v>
      </c>
      <c r="L211" s="10">
        <v>177</v>
      </c>
      <c r="M211" s="11" t="s">
        <v>493</v>
      </c>
      <c r="N211" s="14">
        <v>1814.2</v>
      </c>
      <c r="O211" s="14">
        <f t="shared" si="35"/>
        <v>1853.2933333333333</v>
      </c>
      <c r="P211" s="14">
        <f t="shared" si="39"/>
        <v>1864.3433333333332</v>
      </c>
      <c r="Q211" s="14">
        <f t="shared" si="43"/>
        <v>1879.3316666666667</v>
      </c>
      <c r="R211" s="4">
        <f t="shared" si="33"/>
        <v>-39.093333333333248</v>
      </c>
      <c r="S211" s="4">
        <f t="shared" si="37"/>
        <v>-50.143333333333203</v>
      </c>
      <c r="T211" s="4">
        <f t="shared" si="41"/>
        <v>-65.131666666666661</v>
      </c>
      <c r="U211" s="25">
        <f t="shared" si="36"/>
        <v>39.093333333333248</v>
      </c>
      <c r="V211" s="25">
        <f t="shared" si="40"/>
        <v>50.143333333333203</v>
      </c>
      <c r="W211" s="25">
        <f t="shared" si="44"/>
        <v>65.131666666666661</v>
      </c>
      <c r="X211" s="4">
        <f t="shared" si="34"/>
        <v>1528.2887111111045</v>
      </c>
      <c r="Y211" s="4">
        <f t="shared" si="38"/>
        <v>2514.3538777777649</v>
      </c>
      <c r="Z211" s="4">
        <f t="shared" si="42"/>
        <v>4242.1340027777769</v>
      </c>
      <c r="AA211" s="29"/>
      <c r="AC211" s="26"/>
      <c r="AF211" s="28"/>
      <c r="AH211" s="28"/>
    </row>
    <row r="212" spans="4:34" ht="17.399999999999999" x14ac:dyDescent="0.3">
      <c r="D212" s="24">
        <v>207</v>
      </c>
      <c r="E212" s="11" t="s">
        <v>523</v>
      </c>
      <c r="F212" s="14">
        <v>1506.81</v>
      </c>
      <c r="G212" s="25">
        <f t="shared" si="45"/>
        <v>1493.0466666666664</v>
      </c>
      <c r="H212" s="25">
        <f t="shared" si="46"/>
        <v>1455.1483333333333</v>
      </c>
      <c r="I212" s="25">
        <f t="shared" si="47"/>
        <v>1426.4925000000003</v>
      </c>
      <c r="L212" s="10">
        <v>178</v>
      </c>
      <c r="M212" s="11" t="s">
        <v>494</v>
      </c>
      <c r="N212" s="14">
        <v>1781.07</v>
      </c>
      <c r="O212" s="14">
        <f t="shared" si="35"/>
        <v>1837.6000000000001</v>
      </c>
      <c r="P212" s="14">
        <f t="shared" si="39"/>
        <v>1853.2416666666668</v>
      </c>
      <c r="Q212" s="14">
        <f t="shared" si="43"/>
        <v>1869.3016666666665</v>
      </c>
      <c r="R212" s="4">
        <f t="shared" si="33"/>
        <v>-56.5300000000002</v>
      </c>
      <c r="S212" s="4">
        <f t="shared" si="37"/>
        <v>-72.171666666666852</v>
      </c>
      <c r="T212" s="4">
        <f t="shared" si="41"/>
        <v>-88.23166666666657</v>
      </c>
      <c r="U212" s="25">
        <f t="shared" si="36"/>
        <v>56.5300000000002</v>
      </c>
      <c r="V212" s="25">
        <f t="shared" si="40"/>
        <v>72.171666666666852</v>
      </c>
      <c r="W212" s="25">
        <f t="shared" si="44"/>
        <v>88.23166666666657</v>
      </c>
      <c r="X212" s="4">
        <f t="shared" si="34"/>
        <v>3195.6409000000226</v>
      </c>
      <c r="Y212" s="4">
        <f t="shared" si="38"/>
        <v>5208.7494694444713</v>
      </c>
      <c r="Z212" s="4">
        <f t="shared" si="42"/>
        <v>7784.8270027777608</v>
      </c>
      <c r="AA212" s="29"/>
      <c r="AC212" s="26"/>
      <c r="AF212" s="28"/>
      <c r="AH212" s="28"/>
    </row>
    <row r="213" spans="4:34" ht="17.399999999999999" x14ac:dyDescent="0.3">
      <c r="D213" s="24">
        <v>208</v>
      </c>
      <c r="E213" s="11" t="s">
        <v>524</v>
      </c>
      <c r="F213" s="14">
        <v>1487.54</v>
      </c>
      <c r="G213" s="25">
        <f t="shared" si="45"/>
        <v>1510.4466666666667</v>
      </c>
      <c r="H213" s="25">
        <f t="shared" si="46"/>
        <v>1471.5833333333333</v>
      </c>
      <c r="I213" s="25">
        <f t="shared" si="47"/>
        <v>1439.5491666666669</v>
      </c>
      <c r="L213" s="10">
        <v>179</v>
      </c>
      <c r="M213" s="11" t="s">
        <v>495</v>
      </c>
      <c r="N213" s="14">
        <v>1730.16</v>
      </c>
      <c r="O213" s="14">
        <f t="shared" si="35"/>
        <v>1812.4266666666665</v>
      </c>
      <c r="P213" s="14">
        <f t="shared" si="39"/>
        <v>1837.4399999999998</v>
      </c>
      <c r="Q213" s="14">
        <f t="shared" si="43"/>
        <v>1859.1274999999998</v>
      </c>
      <c r="R213" s="4">
        <f t="shared" si="33"/>
        <v>-82.266666666666424</v>
      </c>
      <c r="S213" s="4">
        <f t="shared" si="37"/>
        <v>-107.27999999999975</v>
      </c>
      <c r="T213" s="4">
        <f t="shared" si="41"/>
        <v>-128.96749999999975</v>
      </c>
      <c r="U213" s="25">
        <f t="shared" si="36"/>
        <v>82.266666666666424</v>
      </c>
      <c r="V213" s="25">
        <f t="shared" si="40"/>
        <v>107.27999999999975</v>
      </c>
      <c r="W213" s="25">
        <f t="shared" si="44"/>
        <v>128.96749999999975</v>
      </c>
      <c r="X213" s="4">
        <f t="shared" si="34"/>
        <v>6767.8044444444049</v>
      </c>
      <c r="Y213" s="4">
        <f t="shared" si="38"/>
        <v>11508.998399999946</v>
      </c>
      <c r="Z213" s="4">
        <f t="shared" si="42"/>
        <v>16632.616056249935</v>
      </c>
      <c r="AA213" s="29"/>
      <c r="AC213" s="26"/>
      <c r="AF213" s="28"/>
      <c r="AH213" s="28"/>
    </row>
    <row r="214" spans="4:34" ht="17.399999999999999" x14ac:dyDescent="0.3">
      <c r="D214" s="24">
        <v>209</v>
      </c>
      <c r="E214" s="11" t="s">
        <v>525</v>
      </c>
      <c r="F214" s="14">
        <v>1481.18</v>
      </c>
      <c r="G214" s="25">
        <f t="shared" si="45"/>
        <v>1503.6666666666667</v>
      </c>
      <c r="H214" s="25">
        <f t="shared" si="46"/>
        <v>1483.4066666666665</v>
      </c>
      <c r="I214" s="25">
        <f t="shared" si="47"/>
        <v>1450.0325</v>
      </c>
      <c r="L214" s="10">
        <v>180</v>
      </c>
      <c r="M214" s="11" t="s">
        <v>496</v>
      </c>
      <c r="N214" s="14">
        <v>1652.23</v>
      </c>
      <c r="O214" s="14">
        <f t="shared" si="35"/>
        <v>1775.1433333333334</v>
      </c>
      <c r="P214" s="14">
        <f t="shared" si="39"/>
        <v>1814.2183333333332</v>
      </c>
      <c r="Q214" s="14">
        <f t="shared" si="43"/>
        <v>1846.6416666666667</v>
      </c>
      <c r="R214" s="4">
        <f t="shared" si="33"/>
        <v>-122.91333333333341</v>
      </c>
      <c r="S214" s="4">
        <f t="shared" si="37"/>
        <v>-161.98833333333323</v>
      </c>
      <c r="T214" s="4">
        <f t="shared" si="41"/>
        <v>-194.41166666666663</v>
      </c>
      <c r="U214" s="25">
        <f t="shared" si="36"/>
        <v>122.91333333333341</v>
      </c>
      <c r="V214" s="25">
        <f t="shared" si="40"/>
        <v>161.98833333333323</v>
      </c>
      <c r="W214" s="25">
        <f t="shared" si="44"/>
        <v>194.41166666666663</v>
      </c>
      <c r="X214" s="4">
        <f t="shared" si="34"/>
        <v>15107.687511111131</v>
      </c>
      <c r="Y214" s="4">
        <f t="shared" si="38"/>
        <v>26240.220136111078</v>
      </c>
      <c r="Z214" s="4">
        <f t="shared" si="42"/>
        <v>37795.8961361111</v>
      </c>
      <c r="AA214" s="29"/>
      <c r="AC214" s="26"/>
      <c r="AF214" s="28"/>
      <c r="AH214" s="28"/>
    </row>
    <row r="215" spans="4:34" ht="17.399999999999999" x14ac:dyDescent="0.3">
      <c r="D215" s="24">
        <v>210</v>
      </c>
      <c r="E215" s="11" t="s">
        <v>526</v>
      </c>
      <c r="F215" s="14">
        <v>1461.57</v>
      </c>
      <c r="G215" s="25">
        <f t="shared" si="45"/>
        <v>1491.8433333333332</v>
      </c>
      <c r="H215" s="25">
        <f t="shared" si="46"/>
        <v>1492.4449999999997</v>
      </c>
      <c r="I215" s="25">
        <f t="shared" si="47"/>
        <v>1457.7358333333334</v>
      </c>
      <c r="L215" s="10">
        <v>181</v>
      </c>
      <c r="M215" s="11" t="s">
        <v>497</v>
      </c>
      <c r="N215" s="14">
        <v>1504.82</v>
      </c>
      <c r="O215" s="14">
        <f t="shared" si="35"/>
        <v>1721.1533333333334</v>
      </c>
      <c r="P215" s="14">
        <f t="shared" si="39"/>
        <v>1779.3766666666668</v>
      </c>
      <c r="Q215" s="14">
        <f t="shared" si="43"/>
        <v>1827.5658333333333</v>
      </c>
      <c r="R215" s="4">
        <f t="shared" si="33"/>
        <v>-216.33333333333348</v>
      </c>
      <c r="S215" s="4">
        <f t="shared" si="37"/>
        <v>-274.55666666666684</v>
      </c>
      <c r="T215" s="4">
        <f t="shared" si="41"/>
        <v>-322.74583333333339</v>
      </c>
      <c r="U215" s="25">
        <f t="shared" si="36"/>
        <v>216.33333333333348</v>
      </c>
      <c r="V215" s="25">
        <f t="shared" si="40"/>
        <v>274.55666666666684</v>
      </c>
      <c r="W215" s="25">
        <f t="shared" si="44"/>
        <v>322.74583333333339</v>
      </c>
      <c r="X215" s="4">
        <f t="shared" si="34"/>
        <v>46800.111111111175</v>
      </c>
      <c r="Y215" s="4">
        <f t="shared" si="38"/>
        <v>75381.363211111209</v>
      </c>
      <c r="Z215" s="4">
        <f t="shared" si="42"/>
        <v>104164.87293402782</v>
      </c>
      <c r="AA215" s="29"/>
      <c r="AC215" s="26"/>
      <c r="AF215" s="28"/>
      <c r="AH215" s="28"/>
    </row>
    <row r="216" spans="4:34" ht="17.399999999999999" x14ac:dyDescent="0.3">
      <c r="D216" s="24">
        <v>211</v>
      </c>
      <c r="E216" s="11" t="s">
        <v>527</v>
      </c>
      <c r="F216" s="14">
        <v>1438.62</v>
      </c>
      <c r="G216" s="25">
        <f t="shared" si="45"/>
        <v>1476.7633333333333</v>
      </c>
      <c r="H216" s="25">
        <f t="shared" si="46"/>
        <v>1493.6050000000002</v>
      </c>
      <c r="I216" s="25">
        <f t="shared" si="47"/>
        <v>1459.7358333333332</v>
      </c>
      <c r="L216" s="10">
        <v>182</v>
      </c>
      <c r="M216" s="11" t="s">
        <v>498</v>
      </c>
      <c r="N216" s="14">
        <v>1439.09</v>
      </c>
      <c r="O216" s="14">
        <f t="shared" si="35"/>
        <v>1629.07</v>
      </c>
      <c r="P216" s="14">
        <f t="shared" si="39"/>
        <v>1720.7483333333332</v>
      </c>
      <c r="Q216" s="14">
        <f t="shared" si="43"/>
        <v>1795.7716666666668</v>
      </c>
      <c r="R216" s="4">
        <f t="shared" si="33"/>
        <v>-189.98000000000002</v>
      </c>
      <c r="S216" s="4">
        <f t="shared" si="37"/>
        <v>-281.6583333333333</v>
      </c>
      <c r="T216" s="4">
        <f t="shared" si="41"/>
        <v>-356.68166666666684</v>
      </c>
      <c r="U216" s="25">
        <f t="shared" si="36"/>
        <v>189.98000000000002</v>
      </c>
      <c r="V216" s="25">
        <f t="shared" si="40"/>
        <v>281.6583333333333</v>
      </c>
      <c r="W216" s="25">
        <f t="shared" si="44"/>
        <v>356.68166666666684</v>
      </c>
      <c r="X216" s="4">
        <f t="shared" si="34"/>
        <v>36092.400400000006</v>
      </c>
      <c r="Y216" s="4">
        <f t="shared" si="38"/>
        <v>79331.416736111089</v>
      </c>
      <c r="Z216" s="4">
        <f t="shared" si="42"/>
        <v>127221.81133611123</v>
      </c>
      <c r="AA216" s="29"/>
      <c r="AC216" s="26"/>
      <c r="AF216" s="28"/>
      <c r="AH216" s="28"/>
    </row>
    <row r="217" spans="4:34" ht="17.399999999999999" x14ac:dyDescent="0.3">
      <c r="D217" s="24">
        <v>212</v>
      </c>
      <c r="E217" s="11" t="s">
        <v>528</v>
      </c>
      <c r="F217" s="14">
        <v>1451.82</v>
      </c>
      <c r="G217" s="25">
        <f t="shared" si="45"/>
        <v>1460.4566666666667</v>
      </c>
      <c r="H217" s="25">
        <f t="shared" si="46"/>
        <v>1482.0616666666665</v>
      </c>
      <c r="I217" s="25">
        <f t="shared" si="47"/>
        <v>1459.8583333333333</v>
      </c>
      <c r="L217" s="10">
        <v>183</v>
      </c>
      <c r="M217" s="11" t="s">
        <v>499</v>
      </c>
      <c r="N217" s="14">
        <v>1507.7</v>
      </c>
      <c r="O217" s="14">
        <f t="shared" si="35"/>
        <v>1532.0466666666669</v>
      </c>
      <c r="P217" s="14">
        <f t="shared" si="39"/>
        <v>1653.595</v>
      </c>
      <c r="Q217" s="14">
        <f t="shared" si="43"/>
        <v>1758.9691666666668</v>
      </c>
      <c r="R217" s="4">
        <f t="shared" si="33"/>
        <v>-24.346666666666806</v>
      </c>
      <c r="S217" s="4">
        <f t="shared" si="37"/>
        <v>-145.89499999999998</v>
      </c>
      <c r="T217" s="4">
        <f t="shared" si="41"/>
        <v>-251.26916666666671</v>
      </c>
      <c r="U217" s="25">
        <f t="shared" si="36"/>
        <v>24.346666666666806</v>
      </c>
      <c r="V217" s="25">
        <f t="shared" si="40"/>
        <v>145.89499999999998</v>
      </c>
      <c r="W217" s="25">
        <f t="shared" si="44"/>
        <v>251.26916666666671</v>
      </c>
      <c r="X217" s="4">
        <f t="shared" si="34"/>
        <v>592.76017777778452</v>
      </c>
      <c r="Y217" s="4">
        <f t="shared" si="38"/>
        <v>21285.351024999996</v>
      </c>
      <c r="Z217" s="4">
        <f t="shared" si="42"/>
        <v>63136.194117361134</v>
      </c>
      <c r="AA217" s="29"/>
      <c r="AC217" s="26"/>
      <c r="AF217" s="28"/>
      <c r="AH217" s="28"/>
    </row>
    <row r="218" spans="4:34" ht="17.399999999999999" x14ac:dyDescent="0.3">
      <c r="D218" s="24">
        <v>213</v>
      </c>
      <c r="E218" s="11" t="s">
        <v>529</v>
      </c>
      <c r="F218" s="14">
        <v>1479.66</v>
      </c>
      <c r="G218" s="25">
        <f t="shared" si="45"/>
        <v>1450.6699999999998</v>
      </c>
      <c r="H218" s="25">
        <f t="shared" si="46"/>
        <v>1471.2566666666664</v>
      </c>
      <c r="I218" s="25">
        <f t="shared" si="47"/>
        <v>1463.2024999999996</v>
      </c>
      <c r="L218" s="10">
        <v>184</v>
      </c>
      <c r="M218" s="11" t="s">
        <v>500</v>
      </c>
      <c r="N218" s="14">
        <v>1507.44</v>
      </c>
      <c r="O218" s="14">
        <f t="shared" si="35"/>
        <v>1483.87</v>
      </c>
      <c r="P218" s="14">
        <f t="shared" si="39"/>
        <v>1602.5116666666665</v>
      </c>
      <c r="Q218" s="14">
        <f t="shared" si="43"/>
        <v>1727.8766666666668</v>
      </c>
      <c r="R218" s="4">
        <f t="shared" si="33"/>
        <v>23.570000000000164</v>
      </c>
      <c r="S218" s="4">
        <f t="shared" si="37"/>
        <v>-95.071666666666488</v>
      </c>
      <c r="T218" s="4">
        <f t="shared" si="41"/>
        <v>-220.43666666666672</v>
      </c>
      <c r="U218" s="25">
        <f t="shared" si="36"/>
        <v>23.570000000000164</v>
      </c>
      <c r="V218" s="25">
        <f t="shared" si="40"/>
        <v>95.071666666666488</v>
      </c>
      <c r="W218" s="25">
        <f t="shared" si="44"/>
        <v>220.43666666666672</v>
      </c>
      <c r="X218" s="4">
        <f t="shared" si="34"/>
        <v>555.54490000000771</v>
      </c>
      <c r="Y218" s="4">
        <f t="shared" si="38"/>
        <v>9038.6218027777431</v>
      </c>
      <c r="Z218" s="4">
        <f t="shared" si="42"/>
        <v>48592.324011111137</v>
      </c>
      <c r="AA218" s="29"/>
      <c r="AC218" s="26"/>
      <c r="AF218" s="28"/>
      <c r="AH218" s="28"/>
    </row>
    <row r="219" spans="4:34" ht="17.399999999999999" x14ac:dyDescent="0.3">
      <c r="D219" s="24">
        <v>214</v>
      </c>
      <c r="E219" s="11" t="s">
        <v>530</v>
      </c>
      <c r="F219" s="14">
        <v>1504.49</v>
      </c>
      <c r="G219" s="25">
        <f t="shared" si="45"/>
        <v>1456.6999999999998</v>
      </c>
      <c r="H219" s="25">
        <f t="shared" si="46"/>
        <v>1466.7316666666666</v>
      </c>
      <c r="I219" s="25">
        <f t="shared" si="47"/>
        <v>1469.1575</v>
      </c>
      <c r="L219" s="10">
        <v>185</v>
      </c>
      <c r="M219" s="11" t="s">
        <v>501</v>
      </c>
      <c r="N219" s="14">
        <v>1542.2</v>
      </c>
      <c r="O219" s="14">
        <f t="shared" si="35"/>
        <v>1484.7433333333331</v>
      </c>
      <c r="P219" s="14">
        <f t="shared" si="39"/>
        <v>1556.9066666666668</v>
      </c>
      <c r="Q219" s="14">
        <f t="shared" si="43"/>
        <v>1697.1733333333332</v>
      </c>
      <c r="R219" s="4">
        <f t="shared" si="33"/>
        <v>57.456666666666933</v>
      </c>
      <c r="S219" s="4">
        <f t="shared" si="37"/>
        <v>-14.706666666666706</v>
      </c>
      <c r="T219" s="4">
        <f t="shared" si="41"/>
        <v>-154.97333333333313</v>
      </c>
      <c r="U219" s="25">
        <f t="shared" si="36"/>
        <v>57.456666666666933</v>
      </c>
      <c r="V219" s="25">
        <f t="shared" si="40"/>
        <v>14.706666666666706</v>
      </c>
      <c r="W219" s="25">
        <f t="shared" si="44"/>
        <v>154.97333333333313</v>
      </c>
      <c r="X219" s="4">
        <f t="shared" si="34"/>
        <v>3301.2685444444751</v>
      </c>
      <c r="Y219" s="4">
        <f t="shared" si="38"/>
        <v>216.28604444444559</v>
      </c>
      <c r="Z219" s="4">
        <f t="shared" si="42"/>
        <v>24016.73404444438</v>
      </c>
      <c r="AA219" s="29"/>
      <c r="AC219" s="26"/>
      <c r="AF219" s="28"/>
      <c r="AH219" s="28"/>
    </row>
    <row r="220" spans="4:34" ht="17.399999999999999" x14ac:dyDescent="0.3">
      <c r="D220" s="24">
        <v>215</v>
      </c>
      <c r="E220" s="11" t="s">
        <v>531</v>
      </c>
      <c r="F220" s="14">
        <v>1521.11</v>
      </c>
      <c r="G220" s="25">
        <f t="shared" si="45"/>
        <v>1478.6566666666668</v>
      </c>
      <c r="H220" s="25">
        <f t="shared" si="46"/>
        <v>1469.5566666666666</v>
      </c>
      <c r="I220" s="25">
        <f t="shared" si="47"/>
        <v>1476.4816666666666</v>
      </c>
      <c r="L220" s="10">
        <v>186</v>
      </c>
      <c r="M220" s="11" t="s">
        <v>502</v>
      </c>
      <c r="N220" s="14">
        <v>1580.03</v>
      </c>
      <c r="O220" s="14">
        <f t="shared" si="35"/>
        <v>1519.1133333333335</v>
      </c>
      <c r="P220" s="14">
        <f t="shared" si="39"/>
        <v>1525.5800000000002</v>
      </c>
      <c r="Q220" s="14">
        <f t="shared" si="43"/>
        <v>1669.8991666666664</v>
      </c>
      <c r="R220" s="4">
        <f t="shared" si="33"/>
        <v>60.916666666666515</v>
      </c>
      <c r="S220" s="4">
        <f t="shared" si="37"/>
        <v>54.449999999999818</v>
      </c>
      <c r="T220" s="4">
        <f t="shared" si="41"/>
        <v>-89.869166666666388</v>
      </c>
      <c r="U220" s="25">
        <f t="shared" si="36"/>
        <v>60.916666666666515</v>
      </c>
      <c r="V220" s="25">
        <f t="shared" si="40"/>
        <v>54.449999999999818</v>
      </c>
      <c r="W220" s="25">
        <f t="shared" si="44"/>
        <v>89.869166666666388</v>
      </c>
      <c r="X220" s="4">
        <f t="shared" si="34"/>
        <v>3710.8402777777592</v>
      </c>
      <c r="Y220" s="4">
        <f t="shared" si="38"/>
        <v>2964.8024999999802</v>
      </c>
      <c r="Z220" s="4">
        <f t="shared" si="42"/>
        <v>8076.4671173610614</v>
      </c>
      <c r="AA220" s="29"/>
      <c r="AC220" s="26"/>
      <c r="AF220" s="28"/>
      <c r="AH220" s="28"/>
    </row>
    <row r="221" spans="4:34" ht="17.399999999999999" x14ac:dyDescent="0.3">
      <c r="D221" s="24">
        <v>216</v>
      </c>
      <c r="E221" s="11" t="s">
        <v>532</v>
      </c>
      <c r="F221" s="14">
        <v>1540.27</v>
      </c>
      <c r="G221" s="25">
        <f t="shared" si="45"/>
        <v>1501.7533333333333</v>
      </c>
      <c r="H221" s="25">
        <f t="shared" si="46"/>
        <v>1476.2116666666664</v>
      </c>
      <c r="I221" s="25">
        <f t="shared" si="47"/>
        <v>1484.3283333333329</v>
      </c>
      <c r="L221" s="10">
        <v>187</v>
      </c>
      <c r="M221" s="11" t="s">
        <v>503</v>
      </c>
      <c r="N221" s="14">
        <v>1576.02</v>
      </c>
      <c r="O221" s="14">
        <f t="shared" si="35"/>
        <v>1543.2233333333334</v>
      </c>
      <c r="P221" s="14">
        <f t="shared" si="39"/>
        <v>1513.5466666666664</v>
      </c>
      <c r="Q221" s="14">
        <f t="shared" si="43"/>
        <v>1646.4616666666668</v>
      </c>
      <c r="R221" s="4">
        <f t="shared" si="33"/>
        <v>32.796666666666624</v>
      </c>
      <c r="S221" s="4">
        <f t="shared" si="37"/>
        <v>62.473333333333585</v>
      </c>
      <c r="T221" s="4">
        <f t="shared" si="41"/>
        <v>-70.441666666666833</v>
      </c>
      <c r="U221" s="25">
        <f t="shared" si="36"/>
        <v>32.796666666666624</v>
      </c>
      <c r="V221" s="25">
        <f t="shared" si="40"/>
        <v>62.473333333333585</v>
      </c>
      <c r="W221" s="25">
        <f t="shared" si="44"/>
        <v>70.441666666666833</v>
      </c>
      <c r="X221" s="4">
        <f t="shared" si="34"/>
        <v>1075.6213444444415</v>
      </c>
      <c r="Y221" s="4">
        <f t="shared" si="38"/>
        <v>3902.9173777778092</v>
      </c>
      <c r="Z221" s="4">
        <f t="shared" si="42"/>
        <v>4962.0284027778016</v>
      </c>
      <c r="AA221" s="29"/>
      <c r="AC221" s="26"/>
      <c r="AF221" s="28"/>
      <c r="AH221" s="28"/>
    </row>
    <row r="222" spans="4:34" ht="17.399999999999999" x14ac:dyDescent="0.3">
      <c r="D222" s="24">
        <v>217</v>
      </c>
      <c r="E222" s="11" t="s">
        <v>533</v>
      </c>
      <c r="F222" s="14">
        <v>1551.76</v>
      </c>
      <c r="G222" s="25">
        <f t="shared" si="45"/>
        <v>1521.9566666666667</v>
      </c>
      <c r="H222" s="25">
        <f t="shared" si="46"/>
        <v>1489.3283333333331</v>
      </c>
      <c r="I222" s="25">
        <f t="shared" si="47"/>
        <v>1491.4666666666665</v>
      </c>
      <c r="L222" s="10">
        <v>188</v>
      </c>
      <c r="M222" s="11" t="s">
        <v>504</v>
      </c>
      <c r="N222" s="14">
        <v>1544.49</v>
      </c>
      <c r="O222" s="14">
        <f t="shared" si="35"/>
        <v>1566.0833333333333</v>
      </c>
      <c r="P222" s="14">
        <f t="shared" si="39"/>
        <v>1525.4133333333332</v>
      </c>
      <c r="Q222" s="14">
        <f t="shared" si="43"/>
        <v>1623.0808333333334</v>
      </c>
      <c r="R222" s="4">
        <f t="shared" si="33"/>
        <v>-21.593333333333248</v>
      </c>
      <c r="S222" s="4">
        <f t="shared" si="37"/>
        <v>19.076666666666824</v>
      </c>
      <c r="T222" s="4">
        <f t="shared" si="41"/>
        <v>-78.590833333333421</v>
      </c>
      <c r="U222" s="25">
        <f t="shared" si="36"/>
        <v>21.593333333333248</v>
      </c>
      <c r="V222" s="25">
        <f t="shared" si="40"/>
        <v>19.076666666666824</v>
      </c>
      <c r="W222" s="25">
        <f t="shared" si="44"/>
        <v>78.590833333333421</v>
      </c>
      <c r="X222" s="4">
        <f t="shared" si="34"/>
        <v>466.27204444444078</v>
      </c>
      <c r="Y222" s="4">
        <f t="shared" si="38"/>
        <v>363.91921111111714</v>
      </c>
      <c r="Z222" s="4">
        <f t="shared" si="42"/>
        <v>6176.5190840277919</v>
      </c>
      <c r="AA222" s="29"/>
      <c r="AC222" s="26"/>
      <c r="AF222" s="28"/>
      <c r="AH222" s="28"/>
    </row>
    <row r="223" spans="4:34" ht="17.399999999999999" x14ac:dyDescent="0.3">
      <c r="D223" s="24">
        <v>218</v>
      </c>
      <c r="E223" s="11" t="s">
        <v>534</v>
      </c>
      <c r="F223" s="14">
        <v>1564.55</v>
      </c>
      <c r="G223" s="25">
        <f t="shared" si="45"/>
        <v>1537.7133333333334</v>
      </c>
      <c r="H223" s="25">
        <f t="shared" si="46"/>
        <v>1508.1850000000002</v>
      </c>
      <c r="I223" s="25">
        <f t="shared" si="47"/>
        <v>1495.123333333333</v>
      </c>
      <c r="L223" s="10">
        <v>189</v>
      </c>
      <c r="M223" s="11" t="s">
        <v>505</v>
      </c>
      <c r="N223" s="14">
        <v>1511.5</v>
      </c>
      <c r="O223" s="14">
        <f t="shared" si="35"/>
        <v>1566.8466666666666</v>
      </c>
      <c r="P223" s="14">
        <f t="shared" si="39"/>
        <v>1542.9799999999998</v>
      </c>
      <c r="Q223" s="14">
        <f t="shared" si="43"/>
        <v>1598.2875000000004</v>
      </c>
      <c r="R223" s="4">
        <f t="shared" si="33"/>
        <v>-55.346666666666579</v>
      </c>
      <c r="S223" s="4">
        <f t="shared" si="37"/>
        <v>-31.479999999999791</v>
      </c>
      <c r="T223" s="4">
        <f t="shared" si="41"/>
        <v>-86.787500000000364</v>
      </c>
      <c r="U223" s="25">
        <f t="shared" si="36"/>
        <v>55.346666666666579</v>
      </c>
      <c r="V223" s="25">
        <f t="shared" si="40"/>
        <v>31.479999999999791</v>
      </c>
      <c r="W223" s="25">
        <f t="shared" si="44"/>
        <v>86.787500000000364</v>
      </c>
      <c r="X223" s="4">
        <f t="shared" si="34"/>
        <v>3063.2535111111015</v>
      </c>
      <c r="Y223" s="4">
        <f t="shared" si="38"/>
        <v>990.99039999998683</v>
      </c>
      <c r="Z223" s="4">
        <f t="shared" si="42"/>
        <v>7532.0701562500635</v>
      </c>
      <c r="AA223" s="29"/>
      <c r="AC223" s="26"/>
      <c r="AF223" s="28"/>
      <c r="AH223" s="28"/>
    </row>
    <row r="224" spans="4:34" ht="17.399999999999999" x14ac:dyDescent="0.3">
      <c r="D224" s="24">
        <v>219</v>
      </c>
      <c r="E224" s="11" t="s">
        <v>535</v>
      </c>
      <c r="F224" s="14">
        <v>1557.85</v>
      </c>
      <c r="G224" s="25">
        <f t="shared" si="45"/>
        <v>1552.1933333333334</v>
      </c>
      <c r="H224" s="25">
        <f t="shared" si="46"/>
        <v>1526.9733333333334</v>
      </c>
      <c r="I224" s="25">
        <f t="shared" si="47"/>
        <v>1499.1149999999998</v>
      </c>
      <c r="L224" s="10">
        <v>190</v>
      </c>
      <c r="M224" s="11" t="s">
        <v>506</v>
      </c>
      <c r="N224" s="14">
        <v>1498.67</v>
      </c>
      <c r="O224" s="14">
        <f t="shared" si="35"/>
        <v>1544.0033333333333</v>
      </c>
      <c r="P224" s="14">
        <f t="shared" si="39"/>
        <v>1543.6133333333335</v>
      </c>
      <c r="Q224" s="14">
        <f t="shared" si="43"/>
        <v>1573.0625000000002</v>
      </c>
      <c r="R224" s="4">
        <f t="shared" si="33"/>
        <v>-45.333333333333258</v>
      </c>
      <c r="S224" s="4">
        <f t="shared" si="37"/>
        <v>-44.943333333333385</v>
      </c>
      <c r="T224" s="4">
        <f t="shared" si="41"/>
        <v>-74.392500000000155</v>
      </c>
      <c r="U224" s="25">
        <f t="shared" si="36"/>
        <v>45.333333333333258</v>
      </c>
      <c r="V224" s="25">
        <f t="shared" si="40"/>
        <v>44.943333333333385</v>
      </c>
      <c r="W224" s="25">
        <f t="shared" si="44"/>
        <v>74.392500000000155</v>
      </c>
      <c r="X224" s="4">
        <f t="shared" si="34"/>
        <v>2055.111111111104</v>
      </c>
      <c r="Y224" s="4">
        <f t="shared" si="38"/>
        <v>2019.9032111111158</v>
      </c>
      <c r="Z224" s="4">
        <f t="shared" si="42"/>
        <v>5534.2440562500233</v>
      </c>
      <c r="AA224" s="29"/>
      <c r="AC224" s="26"/>
      <c r="AF224" s="28"/>
      <c r="AH224" s="28"/>
    </row>
    <row r="225" spans="4:34" ht="17.399999999999999" x14ac:dyDescent="0.3">
      <c r="D225" s="24">
        <v>220</v>
      </c>
      <c r="E225" s="11" t="s">
        <v>536</v>
      </c>
      <c r="F225" s="14">
        <v>1551.33</v>
      </c>
      <c r="G225" s="25">
        <f t="shared" si="45"/>
        <v>1558.0533333333333</v>
      </c>
      <c r="H225" s="25">
        <f t="shared" si="46"/>
        <v>1540.0050000000001</v>
      </c>
      <c r="I225" s="25">
        <f t="shared" si="47"/>
        <v>1503.3683333333331</v>
      </c>
      <c r="L225" s="10">
        <v>191</v>
      </c>
      <c r="M225" s="11" t="s">
        <v>507</v>
      </c>
      <c r="N225" s="14">
        <v>1473.58</v>
      </c>
      <c r="O225" s="14">
        <f t="shared" si="35"/>
        <v>1518.22</v>
      </c>
      <c r="P225" s="14">
        <f t="shared" si="39"/>
        <v>1542.1516666666666</v>
      </c>
      <c r="Q225" s="14">
        <f t="shared" si="43"/>
        <v>1549.5291666666665</v>
      </c>
      <c r="R225" s="4">
        <f t="shared" si="33"/>
        <v>-44.6400000000001</v>
      </c>
      <c r="S225" s="4">
        <f t="shared" si="37"/>
        <v>-68.571666666666715</v>
      </c>
      <c r="T225" s="4">
        <f t="shared" si="41"/>
        <v>-75.949166666666542</v>
      </c>
      <c r="U225" s="25">
        <f t="shared" si="36"/>
        <v>44.6400000000001</v>
      </c>
      <c r="V225" s="25">
        <f t="shared" si="40"/>
        <v>68.571666666666715</v>
      </c>
      <c r="W225" s="25">
        <f t="shared" si="44"/>
        <v>75.949166666666542</v>
      </c>
      <c r="X225" s="4">
        <f t="shared" si="34"/>
        <v>1992.729600000009</v>
      </c>
      <c r="Y225" s="4">
        <f t="shared" si="38"/>
        <v>4702.0734694444509</v>
      </c>
      <c r="Z225" s="4">
        <f t="shared" si="42"/>
        <v>5768.2759173610921</v>
      </c>
      <c r="AA225" s="29"/>
      <c r="AC225" s="26"/>
      <c r="AF225" s="28"/>
      <c r="AH225" s="28"/>
    </row>
    <row r="226" spans="4:34" ht="17.399999999999999" x14ac:dyDescent="0.3">
      <c r="D226" s="24">
        <v>221</v>
      </c>
      <c r="E226" s="11" t="s">
        <v>537</v>
      </c>
      <c r="F226" s="14">
        <v>1580.29</v>
      </c>
      <c r="G226" s="25">
        <f t="shared" si="45"/>
        <v>1557.9099999999999</v>
      </c>
      <c r="H226" s="25">
        <f t="shared" si="46"/>
        <v>1547.8116666666667</v>
      </c>
      <c r="I226" s="25">
        <f t="shared" si="47"/>
        <v>1508.6841666666667</v>
      </c>
      <c r="L226" s="10">
        <v>192</v>
      </c>
      <c r="M226" s="11" t="s">
        <v>508</v>
      </c>
      <c r="N226" s="14">
        <v>1432.92</v>
      </c>
      <c r="O226" s="14">
        <f t="shared" si="35"/>
        <v>1494.5833333333333</v>
      </c>
      <c r="P226" s="14">
        <f t="shared" si="39"/>
        <v>1530.7150000000001</v>
      </c>
      <c r="Q226" s="14">
        <f t="shared" si="43"/>
        <v>1528.1475000000003</v>
      </c>
      <c r="R226" s="4">
        <f t="shared" si="33"/>
        <v>-61.663333333333185</v>
      </c>
      <c r="S226" s="4">
        <f t="shared" si="37"/>
        <v>-97.795000000000073</v>
      </c>
      <c r="T226" s="4">
        <f t="shared" si="41"/>
        <v>-95.227500000000191</v>
      </c>
      <c r="U226" s="25">
        <f t="shared" si="36"/>
        <v>61.663333333333185</v>
      </c>
      <c r="V226" s="25">
        <f t="shared" si="40"/>
        <v>97.795000000000073</v>
      </c>
      <c r="W226" s="25">
        <f t="shared" si="44"/>
        <v>95.227500000000191</v>
      </c>
      <c r="X226" s="4">
        <f t="shared" si="34"/>
        <v>3802.3666777777594</v>
      </c>
      <c r="Y226" s="4">
        <f t="shared" si="38"/>
        <v>9563.8620250000149</v>
      </c>
      <c r="Z226" s="4">
        <f t="shared" si="42"/>
        <v>9068.2767562500358</v>
      </c>
      <c r="AA226" s="29"/>
      <c r="AC226" s="26"/>
      <c r="AF226" s="28"/>
      <c r="AH226" s="28"/>
    </row>
    <row r="227" spans="4:34" ht="17.399999999999999" x14ac:dyDescent="0.3">
      <c r="D227" s="24">
        <v>222</v>
      </c>
      <c r="E227" s="11" t="s">
        <v>538</v>
      </c>
      <c r="F227" s="14">
        <v>1609.08</v>
      </c>
      <c r="G227" s="25">
        <f t="shared" si="45"/>
        <v>1563.1566666666665</v>
      </c>
      <c r="H227" s="25">
        <f t="shared" si="46"/>
        <v>1557.675</v>
      </c>
      <c r="I227" s="25">
        <f t="shared" si="47"/>
        <v>1516.9433333333334</v>
      </c>
      <c r="L227" s="10">
        <v>193</v>
      </c>
      <c r="M227" s="11" t="s">
        <v>509</v>
      </c>
      <c r="N227" s="14">
        <v>1385.25</v>
      </c>
      <c r="O227" s="14">
        <f t="shared" si="35"/>
        <v>1468.39</v>
      </c>
      <c r="P227" s="14">
        <f t="shared" si="39"/>
        <v>1506.1966666666667</v>
      </c>
      <c r="Q227" s="14">
        <f t="shared" si="43"/>
        <v>1509.8716666666667</v>
      </c>
      <c r="R227" s="4">
        <f t="shared" si="33"/>
        <v>-83.1400000000001</v>
      </c>
      <c r="S227" s="4">
        <f t="shared" si="37"/>
        <v>-120.94666666666672</v>
      </c>
      <c r="T227" s="4">
        <f t="shared" si="41"/>
        <v>-124.62166666666667</v>
      </c>
      <c r="U227" s="25">
        <f t="shared" si="36"/>
        <v>83.1400000000001</v>
      </c>
      <c r="V227" s="25">
        <f t="shared" si="40"/>
        <v>120.94666666666672</v>
      </c>
      <c r="W227" s="25">
        <f t="shared" si="44"/>
        <v>124.62166666666667</v>
      </c>
      <c r="X227" s="4">
        <f t="shared" si="34"/>
        <v>6912.2596000000167</v>
      </c>
      <c r="Y227" s="4">
        <f t="shared" si="38"/>
        <v>14628.09617777779</v>
      </c>
      <c r="Z227" s="4">
        <f t="shared" si="42"/>
        <v>15530.559802777778</v>
      </c>
      <c r="AA227" s="29"/>
      <c r="AC227" s="26"/>
      <c r="AF227" s="28"/>
      <c r="AH227" s="28"/>
    </row>
    <row r="228" spans="4:34" ht="17.399999999999999" x14ac:dyDescent="0.3">
      <c r="D228" s="24">
        <v>223</v>
      </c>
      <c r="E228" s="11" t="s">
        <v>539</v>
      </c>
      <c r="F228" s="14">
        <v>1610.91</v>
      </c>
      <c r="G228" s="25">
        <f t="shared" si="45"/>
        <v>1580.2333333333333</v>
      </c>
      <c r="H228" s="25">
        <f t="shared" si="46"/>
        <v>1569.1433333333334</v>
      </c>
      <c r="I228" s="25">
        <f t="shared" si="47"/>
        <v>1529.2358333333334</v>
      </c>
      <c r="L228" s="10">
        <v>194</v>
      </c>
      <c r="M228" s="11" t="s">
        <v>510</v>
      </c>
      <c r="N228" s="14">
        <v>1351.65</v>
      </c>
      <c r="O228" s="14">
        <f t="shared" si="35"/>
        <v>1430.5833333333333</v>
      </c>
      <c r="P228" s="14">
        <f t="shared" si="39"/>
        <v>1474.4016666666666</v>
      </c>
      <c r="Q228" s="14">
        <f t="shared" si="43"/>
        <v>1499.9075</v>
      </c>
      <c r="R228" s="4">
        <f t="shared" si="33"/>
        <v>-78.933333333333167</v>
      </c>
      <c r="S228" s="4">
        <f t="shared" si="37"/>
        <v>-122.75166666666655</v>
      </c>
      <c r="T228" s="4">
        <f t="shared" si="41"/>
        <v>-148.25749999999994</v>
      </c>
      <c r="U228" s="25">
        <f t="shared" si="36"/>
        <v>78.933333333333167</v>
      </c>
      <c r="V228" s="25">
        <f t="shared" si="40"/>
        <v>122.75166666666655</v>
      </c>
      <c r="W228" s="25">
        <f t="shared" si="44"/>
        <v>148.25749999999994</v>
      </c>
      <c r="X228" s="4">
        <f t="shared" si="34"/>
        <v>6230.4711111110846</v>
      </c>
      <c r="Y228" s="4">
        <f t="shared" si="38"/>
        <v>15067.971669444416</v>
      </c>
      <c r="Z228" s="4">
        <f t="shared" si="42"/>
        <v>21980.286306249982</v>
      </c>
      <c r="AA228" s="29"/>
      <c r="AC228" s="26"/>
      <c r="AF228" s="28"/>
      <c r="AH228" s="28"/>
    </row>
    <row r="229" spans="4:34" ht="17.399999999999999" x14ac:dyDescent="0.3">
      <c r="D229" s="24">
        <v>224</v>
      </c>
      <c r="E229" s="11" t="s">
        <v>540</v>
      </c>
      <c r="F229" s="14">
        <v>1618.29</v>
      </c>
      <c r="G229" s="25">
        <f t="shared" si="45"/>
        <v>1600.0933333333332</v>
      </c>
      <c r="H229" s="25">
        <f t="shared" si="46"/>
        <v>1579.0016666666668</v>
      </c>
      <c r="I229" s="25">
        <f t="shared" si="47"/>
        <v>1543.5933333333332</v>
      </c>
      <c r="L229" s="10">
        <v>195</v>
      </c>
      <c r="M229" s="11" t="s">
        <v>511</v>
      </c>
      <c r="N229" s="14">
        <v>1350.13</v>
      </c>
      <c r="O229" s="14">
        <f t="shared" si="35"/>
        <v>1389.9399999999998</v>
      </c>
      <c r="P229" s="14">
        <f t="shared" si="39"/>
        <v>1442.2616666666665</v>
      </c>
      <c r="Q229" s="14">
        <f t="shared" si="43"/>
        <v>1492.6208333333334</v>
      </c>
      <c r="R229" s="4">
        <f t="shared" si="33"/>
        <v>-39.809999999999718</v>
      </c>
      <c r="S229" s="4">
        <f t="shared" si="37"/>
        <v>-92.131666666666433</v>
      </c>
      <c r="T229" s="4">
        <f t="shared" si="41"/>
        <v>-142.49083333333328</v>
      </c>
      <c r="U229" s="25">
        <f t="shared" si="36"/>
        <v>39.809999999999718</v>
      </c>
      <c r="V229" s="25">
        <f t="shared" si="40"/>
        <v>92.131666666666433</v>
      </c>
      <c r="W229" s="25">
        <f t="shared" si="44"/>
        <v>142.49083333333328</v>
      </c>
      <c r="X229" s="4">
        <f t="shared" si="34"/>
        <v>1584.8360999999775</v>
      </c>
      <c r="Y229" s="4">
        <f t="shared" si="38"/>
        <v>8488.2440027777357</v>
      </c>
      <c r="Z229" s="4">
        <f t="shared" si="42"/>
        <v>20303.637584027765</v>
      </c>
      <c r="AA229" s="29"/>
      <c r="AC229" s="26"/>
      <c r="AF229" s="28"/>
      <c r="AH229" s="28"/>
    </row>
    <row r="230" spans="4:34" ht="17.399999999999999" x14ac:dyDescent="0.3">
      <c r="D230" s="24">
        <v>225</v>
      </c>
      <c r="E230" s="11" t="s">
        <v>541</v>
      </c>
      <c r="F230" s="14">
        <v>1637.58</v>
      </c>
      <c r="G230" s="25">
        <f t="shared" si="45"/>
        <v>1612.76</v>
      </c>
      <c r="H230" s="25">
        <f t="shared" si="46"/>
        <v>1587.9583333333333</v>
      </c>
      <c r="I230" s="25">
        <f t="shared" si="47"/>
        <v>1557.4658333333336</v>
      </c>
      <c r="L230" s="10">
        <v>196</v>
      </c>
      <c r="M230" s="11" t="s">
        <v>512</v>
      </c>
      <c r="N230" s="14">
        <v>1361.74</v>
      </c>
      <c r="O230" s="14">
        <f t="shared" si="35"/>
        <v>1362.3433333333335</v>
      </c>
      <c r="P230" s="14">
        <f t="shared" si="39"/>
        <v>1415.3666666666668</v>
      </c>
      <c r="Q230" s="14">
        <f t="shared" si="43"/>
        <v>1479.49</v>
      </c>
      <c r="R230" s="4">
        <f t="shared" ref="R230:R293" si="48">N230-O230</f>
        <v>-0.60333333333346673</v>
      </c>
      <c r="S230" s="4">
        <f t="shared" si="37"/>
        <v>-53.626666666666779</v>
      </c>
      <c r="T230" s="4">
        <f t="shared" si="41"/>
        <v>-117.75</v>
      </c>
      <c r="U230" s="25">
        <f t="shared" si="36"/>
        <v>0.60333333333346673</v>
      </c>
      <c r="V230" s="25">
        <f t="shared" si="40"/>
        <v>53.626666666666779</v>
      </c>
      <c r="W230" s="25">
        <f t="shared" si="44"/>
        <v>117.75</v>
      </c>
      <c r="X230" s="4">
        <f t="shared" ref="X230:X293" si="49">R230^2</f>
        <v>0.36401111111127205</v>
      </c>
      <c r="Y230" s="4">
        <f t="shared" si="38"/>
        <v>2875.8193777777897</v>
      </c>
      <c r="Z230" s="4">
        <f t="shared" si="42"/>
        <v>13865.0625</v>
      </c>
      <c r="AA230" s="29"/>
      <c r="AC230" s="26"/>
      <c r="AF230" s="28"/>
      <c r="AH230" s="28"/>
    </row>
    <row r="231" spans="4:34" ht="17.399999999999999" x14ac:dyDescent="0.3">
      <c r="D231" s="24">
        <v>226</v>
      </c>
      <c r="E231" s="11" t="s">
        <v>542</v>
      </c>
      <c r="F231" s="14">
        <v>1681.12</v>
      </c>
      <c r="G231" s="25">
        <f t="shared" si="45"/>
        <v>1622.26</v>
      </c>
      <c r="H231" s="25">
        <f t="shared" si="46"/>
        <v>1601.2466666666667</v>
      </c>
      <c r="I231" s="25">
        <f t="shared" si="47"/>
        <v>1570.6258333333335</v>
      </c>
      <c r="L231" s="10">
        <v>197</v>
      </c>
      <c r="M231" s="11" t="s">
        <v>513</v>
      </c>
      <c r="N231" s="14">
        <v>1388.74</v>
      </c>
      <c r="O231" s="14">
        <f t="shared" ref="O231:O294" si="50">AVERAGE(N228:N230)</f>
        <v>1354.5066666666669</v>
      </c>
      <c r="P231" s="14">
        <f t="shared" si="39"/>
        <v>1392.5450000000001</v>
      </c>
      <c r="Q231" s="14">
        <f t="shared" si="43"/>
        <v>1467.3483333333334</v>
      </c>
      <c r="R231" s="4">
        <f t="shared" si="48"/>
        <v>34.233333333333121</v>
      </c>
      <c r="S231" s="4">
        <f t="shared" si="37"/>
        <v>-3.8050000000000637</v>
      </c>
      <c r="T231" s="4">
        <f t="shared" si="41"/>
        <v>-78.608333333333348</v>
      </c>
      <c r="U231" s="25">
        <f t="shared" ref="U231:U294" si="51">ABS(R231)</f>
        <v>34.233333333333121</v>
      </c>
      <c r="V231" s="25">
        <f t="shared" si="40"/>
        <v>3.8050000000000637</v>
      </c>
      <c r="W231" s="25">
        <f t="shared" si="44"/>
        <v>78.608333333333348</v>
      </c>
      <c r="X231" s="4">
        <f t="shared" si="49"/>
        <v>1171.9211111110965</v>
      </c>
      <c r="Y231" s="4">
        <f t="shared" si="38"/>
        <v>14.478025000000484</v>
      </c>
      <c r="Z231" s="4">
        <f t="shared" si="42"/>
        <v>6179.2700694444466</v>
      </c>
      <c r="AA231" s="29"/>
      <c r="AC231" s="26"/>
      <c r="AF231" s="28"/>
      <c r="AH231" s="28"/>
    </row>
    <row r="232" spans="4:34" ht="17.399999999999999" x14ac:dyDescent="0.3">
      <c r="D232" s="24">
        <v>227</v>
      </c>
      <c r="E232" s="11" t="s">
        <v>543</v>
      </c>
      <c r="F232" s="14">
        <v>1580.91</v>
      </c>
      <c r="G232" s="25">
        <f t="shared" si="45"/>
        <v>1645.6633333333332</v>
      </c>
      <c r="H232" s="25">
        <f t="shared" si="46"/>
        <v>1622.8783333333333</v>
      </c>
      <c r="I232" s="25">
        <f t="shared" si="47"/>
        <v>1585.3449999999996</v>
      </c>
      <c r="L232" s="10">
        <v>198</v>
      </c>
      <c r="M232" s="11" t="s">
        <v>514</v>
      </c>
      <c r="N232" s="14">
        <v>1437.57</v>
      </c>
      <c r="O232" s="14">
        <f t="shared" si="50"/>
        <v>1366.87</v>
      </c>
      <c r="P232" s="14">
        <f t="shared" si="39"/>
        <v>1378.405</v>
      </c>
      <c r="Q232" s="14">
        <f t="shared" si="43"/>
        <v>1454.5600000000002</v>
      </c>
      <c r="R232" s="4">
        <f t="shared" si="48"/>
        <v>70.700000000000045</v>
      </c>
      <c r="S232" s="4">
        <f t="shared" si="37"/>
        <v>59.164999999999964</v>
      </c>
      <c r="T232" s="4">
        <f t="shared" si="41"/>
        <v>-16.990000000000236</v>
      </c>
      <c r="U232" s="25">
        <f t="shared" si="51"/>
        <v>70.700000000000045</v>
      </c>
      <c r="V232" s="25">
        <f t="shared" si="40"/>
        <v>59.164999999999964</v>
      </c>
      <c r="W232" s="25">
        <f t="shared" si="44"/>
        <v>16.990000000000236</v>
      </c>
      <c r="X232" s="4">
        <f t="shared" si="49"/>
        <v>4998.4900000000061</v>
      </c>
      <c r="Y232" s="4">
        <f t="shared" si="38"/>
        <v>3500.4972249999955</v>
      </c>
      <c r="Z232" s="4">
        <f t="shared" si="42"/>
        <v>288.66010000000801</v>
      </c>
      <c r="AA232" s="29"/>
      <c r="AC232" s="26"/>
      <c r="AF232" s="28"/>
      <c r="AH232" s="28"/>
    </row>
    <row r="233" spans="4:34" ht="17.399999999999999" x14ac:dyDescent="0.3">
      <c r="D233" s="24">
        <v>228</v>
      </c>
      <c r="E233" s="11" t="s">
        <v>544</v>
      </c>
      <c r="F233" s="14">
        <v>1433.13</v>
      </c>
      <c r="G233" s="25">
        <f t="shared" si="45"/>
        <v>1633.2033333333331</v>
      </c>
      <c r="H233" s="25">
        <f t="shared" si="46"/>
        <v>1622.9816666666666</v>
      </c>
      <c r="I233" s="25">
        <f t="shared" si="47"/>
        <v>1590.3283333333331</v>
      </c>
      <c r="L233" s="10">
        <v>199</v>
      </c>
      <c r="M233" s="11" t="s">
        <v>515</v>
      </c>
      <c r="N233" s="14">
        <v>1437.15</v>
      </c>
      <c r="O233" s="14">
        <f t="shared" si="50"/>
        <v>1396.0166666666667</v>
      </c>
      <c r="P233" s="14">
        <f t="shared" si="39"/>
        <v>1379.18</v>
      </c>
      <c r="Q233" s="14">
        <f t="shared" si="43"/>
        <v>1442.6883333333333</v>
      </c>
      <c r="R233" s="4">
        <f t="shared" si="48"/>
        <v>41.133333333333439</v>
      </c>
      <c r="S233" s="4">
        <f t="shared" ref="S233:S296" si="52">N233-P233</f>
        <v>57.970000000000027</v>
      </c>
      <c r="T233" s="4">
        <f t="shared" si="41"/>
        <v>-5.5383333333331848</v>
      </c>
      <c r="U233" s="25">
        <f t="shared" si="51"/>
        <v>41.133333333333439</v>
      </c>
      <c r="V233" s="25">
        <f t="shared" si="40"/>
        <v>57.970000000000027</v>
      </c>
      <c r="W233" s="25">
        <f t="shared" si="44"/>
        <v>5.5383333333331848</v>
      </c>
      <c r="X233" s="4">
        <f t="shared" si="49"/>
        <v>1691.9511111111199</v>
      </c>
      <c r="Y233" s="4">
        <f t="shared" ref="Y233:Y296" si="53">S233^2</f>
        <v>3360.5209000000032</v>
      </c>
      <c r="Z233" s="4">
        <f t="shared" si="42"/>
        <v>30.673136111109464</v>
      </c>
      <c r="AA233" s="29"/>
      <c r="AC233" s="26"/>
      <c r="AF233" s="28"/>
      <c r="AH233" s="28"/>
    </row>
    <row r="234" spans="4:34" ht="17.399999999999999" x14ac:dyDescent="0.3">
      <c r="D234" s="24">
        <v>229</v>
      </c>
      <c r="E234" s="11" t="s">
        <v>545</v>
      </c>
      <c r="F234" s="14">
        <v>1351.19</v>
      </c>
      <c r="G234" s="25">
        <f t="shared" si="45"/>
        <v>1565.0533333333333</v>
      </c>
      <c r="H234" s="25">
        <f t="shared" si="46"/>
        <v>1593.6566666666665</v>
      </c>
      <c r="I234" s="25">
        <f t="shared" si="47"/>
        <v>1581.4000000000003</v>
      </c>
      <c r="L234" s="10">
        <v>200</v>
      </c>
      <c r="M234" s="11" t="s">
        <v>516</v>
      </c>
      <c r="N234" s="14">
        <v>1411.69</v>
      </c>
      <c r="O234" s="14">
        <f t="shared" si="50"/>
        <v>1421.1533333333334</v>
      </c>
      <c r="P234" s="14">
        <f t="shared" ref="P234:P297" si="54">AVERAGE(N228:N233)</f>
        <v>1387.83</v>
      </c>
      <c r="Q234" s="14">
        <f t="shared" si="43"/>
        <v>1431.1158333333333</v>
      </c>
      <c r="R234" s="4">
        <f t="shared" si="48"/>
        <v>-9.4633333333333667</v>
      </c>
      <c r="S234" s="4">
        <f t="shared" si="52"/>
        <v>23.860000000000127</v>
      </c>
      <c r="T234" s="4">
        <f t="shared" si="41"/>
        <v>-19.42583333333323</v>
      </c>
      <c r="U234" s="25">
        <f t="shared" si="51"/>
        <v>9.4633333333333667</v>
      </c>
      <c r="V234" s="25">
        <f t="shared" ref="V234:V297" si="55">ABS(S234)</f>
        <v>23.860000000000127</v>
      </c>
      <c r="W234" s="25">
        <f t="shared" si="44"/>
        <v>19.42583333333323</v>
      </c>
      <c r="X234" s="4">
        <f t="shared" si="49"/>
        <v>89.554677777778409</v>
      </c>
      <c r="Y234" s="4">
        <f t="shared" si="53"/>
        <v>569.29960000000608</v>
      </c>
      <c r="Z234" s="4">
        <f t="shared" si="42"/>
        <v>377.36300069444042</v>
      </c>
      <c r="AA234" s="29"/>
      <c r="AC234" s="26"/>
      <c r="AF234" s="28"/>
      <c r="AH234" s="28"/>
    </row>
    <row r="235" spans="4:34" ht="17.399999999999999" x14ac:dyDescent="0.3">
      <c r="D235" s="24">
        <v>230</v>
      </c>
      <c r="E235" s="11" t="s">
        <v>546</v>
      </c>
      <c r="F235" s="14">
        <v>1343.77</v>
      </c>
      <c r="G235" s="25">
        <f t="shared" si="45"/>
        <v>1455.0766666666666</v>
      </c>
      <c r="H235" s="25">
        <f t="shared" si="46"/>
        <v>1550.37</v>
      </c>
      <c r="I235" s="25">
        <f t="shared" si="47"/>
        <v>1564.6858333333332</v>
      </c>
      <c r="L235" s="10">
        <v>201</v>
      </c>
      <c r="M235" s="11" t="s">
        <v>517</v>
      </c>
      <c r="N235" s="14">
        <v>1408.2</v>
      </c>
      <c r="O235" s="14">
        <f t="shared" si="50"/>
        <v>1428.8033333333333</v>
      </c>
      <c r="P235" s="14">
        <f t="shared" si="54"/>
        <v>1397.8366666666668</v>
      </c>
      <c r="Q235" s="14">
        <f t="shared" si="43"/>
        <v>1420.0491666666667</v>
      </c>
      <c r="R235" s="4">
        <f t="shared" si="48"/>
        <v>-20.603333333333239</v>
      </c>
      <c r="S235" s="4">
        <f t="shared" si="52"/>
        <v>10.36333333333323</v>
      </c>
      <c r="T235" s="4">
        <f t="shared" si="41"/>
        <v>-11.849166666666633</v>
      </c>
      <c r="U235" s="25">
        <f t="shared" si="51"/>
        <v>20.603333333333239</v>
      </c>
      <c r="V235" s="25">
        <f t="shared" si="55"/>
        <v>10.36333333333323</v>
      </c>
      <c r="W235" s="25">
        <f t="shared" si="44"/>
        <v>11.849166666666633</v>
      </c>
      <c r="X235" s="4">
        <f t="shared" si="49"/>
        <v>424.49734444444056</v>
      </c>
      <c r="Y235" s="4">
        <f t="shared" si="53"/>
        <v>107.39867777777565</v>
      </c>
      <c r="Z235" s="4">
        <f t="shared" si="42"/>
        <v>140.40275069444365</v>
      </c>
      <c r="AA235" s="29"/>
      <c r="AC235" s="26"/>
      <c r="AF235" s="28"/>
      <c r="AH235" s="28"/>
    </row>
    <row r="236" spans="4:34" ht="17.399999999999999" x14ac:dyDescent="0.3">
      <c r="D236" s="24">
        <v>231</v>
      </c>
      <c r="E236" s="11" t="s">
        <v>547</v>
      </c>
      <c r="F236" s="14">
        <v>1369.52</v>
      </c>
      <c r="G236" s="25">
        <f t="shared" si="45"/>
        <v>1376.03</v>
      </c>
      <c r="H236" s="25">
        <f t="shared" si="46"/>
        <v>1504.6166666666668</v>
      </c>
      <c r="I236" s="25">
        <f t="shared" si="47"/>
        <v>1546.2875000000001</v>
      </c>
      <c r="L236" s="10">
        <v>202</v>
      </c>
      <c r="M236" s="11" t="s">
        <v>518</v>
      </c>
      <c r="N236" s="14">
        <v>1416.6</v>
      </c>
      <c r="O236" s="14">
        <f t="shared" si="50"/>
        <v>1419.0133333333333</v>
      </c>
      <c r="P236" s="14">
        <f t="shared" si="54"/>
        <v>1407.5150000000003</v>
      </c>
      <c r="Q236" s="14">
        <f t="shared" si="43"/>
        <v>1411.4408333333333</v>
      </c>
      <c r="R236" s="4">
        <f t="shared" si="48"/>
        <v>-2.4133333333334122</v>
      </c>
      <c r="S236" s="4">
        <f t="shared" si="52"/>
        <v>9.0849999999995816</v>
      </c>
      <c r="T236" s="4">
        <f t="shared" si="41"/>
        <v>5.1591666666665787</v>
      </c>
      <c r="U236" s="25">
        <f t="shared" si="51"/>
        <v>2.4133333333334122</v>
      </c>
      <c r="V236" s="25">
        <f t="shared" si="55"/>
        <v>9.0849999999995816</v>
      </c>
      <c r="W236" s="25">
        <f t="shared" si="44"/>
        <v>5.1591666666665787</v>
      </c>
      <c r="X236" s="4">
        <f t="shared" si="49"/>
        <v>5.824177777778158</v>
      </c>
      <c r="Y236" s="4">
        <f t="shared" si="53"/>
        <v>82.537224999992404</v>
      </c>
      <c r="Z236" s="4">
        <f t="shared" si="42"/>
        <v>26.617000694443536</v>
      </c>
      <c r="AA236" s="29"/>
      <c r="AC236" s="26"/>
      <c r="AF236" s="28"/>
      <c r="AH236" s="28"/>
    </row>
    <row r="237" spans="4:34" ht="17.399999999999999" x14ac:dyDescent="0.3">
      <c r="D237" s="24">
        <v>232</v>
      </c>
      <c r="E237" s="11" t="s">
        <v>548</v>
      </c>
      <c r="F237" s="14">
        <v>1424.39</v>
      </c>
      <c r="G237" s="25">
        <f t="shared" si="45"/>
        <v>1354.8266666666666</v>
      </c>
      <c r="H237" s="25">
        <f t="shared" si="46"/>
        <v>1459.9400000000003</v>
      </c>
      <c r="I237" s="25">
        <f t="shared" si="47"/>
        <v>1530.5933333333332</v>
      </c>
      <c r="L237" s="10">
        <v>203</v>
      </c>
      <c r="M237" s="11" t="s">
        <v>519</v>
      </c>
      <c r="N237" s="14">
        <v>1426.95</v>
      </c>
      <c r="O237" s="14">
        <f t="shared" si="50"/>
        <v>1412.1633333333332</v>
      </c>
      <c r="P237" s="14">
        <f t="shared" si="54"/>
        <v>1416.6583333333331</v>
      </c>
      <c r="Q237" s="14">
        <f t="shared" si="43"/>
        <v>1404.6016666666667</v>
      </c>
      <c r="R237" s="4">
        <f t="shared" si="48"/>
        <v>14.786666666666861</v>
      </c>
      <c r="S237" s="4">
        <f t="shared" si="52"/>
        <v>10.29166666666697</v>
      </c>
      <c r="T237" s="4">
        <f t="shared" si="41"/>
        <v>22.348333333333358</v>
      </c>
      <c r="U237" s="25">
        <f t="shared" si="51"/>
        <v>14.786666666666861</v>
      </c>
      <c r="V237" s="25">
        <f t="shared" si="55"/>
        <v>10.29166666666697</v>
      </c>
      <c r="W237" s="25">
        <f t="shared" si="44"/>
        <v>22.348333333333358</v>
      </c>
      <c r="X237" s="4">
        <f t="shared" si="49"/>
        <v>218.64551111111686</v>
      </c>
      <c r="Y237" s="4">
        <f t="shared" si="53"/>
        <v>105.91840277778402</v>
      </c>
      <c r="Z237" s="4">
        <f t="shared" si="42"/>
        <v>499.44800277777887</v>
      </c>
      <c r="AA237" s="29"/>
      <c r="AC237" s="26"/>
      <c r="AF237" s="28"/>
      <c r="AH237" s="28"/>
    </row>
    <row r="238" spans="4:34" ht="17.399999999999999" x14ac:dyDescent="0.3">
      <c r="D238" s="24">
        <v>233</v>
      </c>
      <c r="E238" s="11" t="s">
        <v>549</v>
      </c>
      <c r="F238" s="14">
        <v>1517.22</v>
      </c>
      <c r="G238" s="25">
        <f t="shared" si="45"/>
        <v>1379.2266666666667</v>
      </c>
      <c r="H238" s="25">
        <f t="shared" si="46"/>
        <v>1417.1516666666666</v>
      </c>
      <c r="I238" s="25">
        <f t="shared" si="47"/>
        <v>1520.0150000000001</v>
      </c>
      <c r="L238" s="10">
        <v>204</v>
      </c>
      <c r="M238" s="11" t="s">
        <v>520</v>
      </c>
      <c r="N238" s="14">
        <v>1454.61</v>
      </c>
      <c r="O238" s="14">
        <f t="shared" si="50"/>
        <v>1417.25</v>
      </c>
      <c r="P238" s="14">
        <f t="shared" si="54"/>
        <v>1423.0266666666666</v>
      </c>
      <c r="Q238" s="14">
        <f t="shared" si="43"/>
        <v>1400.7158333333334</v>
      </c>
      <c r="R238" s="4">
        <f t="shared" si="48"/>
        <v>37.3599999999999</v>
      </c>
      <c r="S238" s="4">
        <f t="shared" si="52"/>
        <v>31.583333333333258</v>
      </c>
      <c r="T238" s="4">
        <f t="shared" si="41"/>
        <v>53.894166666666479</v>
      </c>
      <c r="U238" s="25">
        <f t="shared" si="51"/>
        <v>37.3599999999999</v>
      </c>
      <c r="V238" s="25">
        <f t="shared" si="55"/>
        <v>31.583333333333258</v>
      </c>
      <c r="W238" s="25">
        <f t="shared" si="44"/>
        <v>53.894166666666479</v>
      </c>
      <c r="X238" s="4">
        <f t="shared" si="49"/>
        <v>1395.7695999999926</v>
      </c>
      <c r="Y238" s="4">
        <f t="shared" si="53"/>
        <v>997.50694444443968</v>
      </c>
      <c r="Z238" s="4">
        <f t="shared" si="42"/>
        <v>2904.5812006944243</v>
      </c>
      <c r="AA238" s="29"/>
      <c r="AC238" s="26"/>
      <c r="AF238" s="28"/>
      <c r="AH238" s="28"/>
    </row>
    <row r="239" spans="4:34" ht="17.399999999999999" x14ac:dyDescent="0.3">
      <c r="D239" s="24">
        <v>234</v>
      </c>
      <c r="E239" s="11" t="s">
        <v>550</v>
      </c>
      <c r="F239" s="14">
        <v>1517.54</v>
      </c>
      <c r="G239" s="25">
        <f t="shared" si="45"/>
        <v>1437.0433333333333</v>
      </c>
      <c r="H239" s="25">
        <f t="shared" si="46"/>
        <v>1406.5366666666669</v>
      </c>
      <c r="I239" s="25">
        <f t="shared" si="47"/>
        <v>1514.7591666666669</v>
      </c>
      <c r="L239" s="10">
        <v>205</v>
      </c>
      <c r="M239" s="11" t="s">
        <v>521</v>
      </c>
      <c r="N239" s="14">
        <v>1507.88</v>
      </c>
      <c r="O239" s="14">
        <f t="shared" si="50"/>
        <v>1432.72</v>
      </c>
      <c r="P239" s="14">
        <f t="shared" si="54"/>
        <v>1425.8666666666666</v>
      </c>
      <c r="Q239" s="14">
        <f t="shared" si="43"/>
        <v>1402.5233333333335</v>
      </c>
      <c r="R239" s="4">
        <f t="shared" si="48"/>
        <v>75.160000000000082</v>
      </c>
      <c r="S239" s="4">
        <f t="shared" si="52"/>
        <v>82.013333333333549</v>
      </c>
      <c r="T239" s="4">
        <f t="shared" ref="T239:T302" si="56">N239-Q239</f>
        <v>105.35666666666657</v>
      </c>
      <c r="U239" s="25">
        <f t="shared" si="51"/>
        <v>75.160000000000082</v>
      </c>
      <c r="V239" s="25">
        <f t="shared" si="55"/>
        <v>82.013333333333549</v>
      </c>
      <c r="W239" s="25">
        <f t="shared" si="44"/>
        <v>105.35666666666657</v>
      </c>
      <c r="X239" s="4">
        <f t="shared" si="49"/>
        <v>5649.0256000000127</v>
      </c>
      <c r="Y239" s="4">
        <f t="shared" si="53"/>
        <v>6726.1868444444799</v>
      </c>
      <c r="Z239" s="4">
        <f t="shared" ref="Z239:Z302" si="57">T239^2</f>
        <v>11100.02721111109</v>
      </c>
      <c r="AA239" s="29"/>
      <c r="AC239" s="26"/>
      <c r="AF239" s="28"/>
      <c r="AH239" s="28"/>
    </row>
    <row r="240" spans="4:34" ht="17.399999999999999" x14ac:dyDescent="0.3">
      <c r="D240" s="24">
        <v>235</v>
      </c>
      <c r="E240" s="11" t="s">
        <v>551</v>
      </c>
      <c r="F240" s="14">
        <v>1491.5</v>
      </c>
      <c r="G240" s="25">
        <f t="shared" si="45"/>
        <v>1486.3833333333332</v>
      </c>
      <c r="H240" s="25">
        <f t="shared" si="46"/>
        <v>1420.6050000000002</v>
      </c>
      <c r="I240" s="25">
        <f t="shared" si="47"/>
        <v>1507.1308333333334</v>
      </c>
      <c r="L240" s="10">
        <v>206</v>
      </c>
      <c r="M240" s="11" t="s">
        <v>522</v>
      </c>
      <c r="N240" s="14">
        <v>1516.65</v>
      </c>
      <c r="O240" s="14">
        <f t="shared" si="50"/>
        <v>1463.1466666666668</v>
      </c>
      <c r="P240" s="14">
        <f t="shared" si="54"/>
        <v>1437.655</v>
      </c>
      <c r="Q240" s="14">
        <f t="shared" ref="Q240:Q303" si="58">AVERAGE(N228:N239)</f>
        <v>1412.7425000000003</v>
      </c>
      <c r="R240" s="4">
        <f t="shared" si="48"/>
        <v>53.50333333333333</v>
      </c>
      <c r="S240" s="4">
        <f t="shared" si="52"/>
        <v>78.995000000000118</v>
      </c>
      <c r="T240" s="4">
        <f t="shared" si="56"/>
        <v>103.9074999999998</v>
      </c>
      <c r="U240" s="25">
        <f t="shared" si="51"/>
        <v>53.50333333333333</v>
      </c>
      <c r="V240" s="25">
        <f t="shared" si="55"/>
        <v>78.995000000000118</v>
      </c>
      <c r="W240" s="25">
        <f t="shared" ref="W240:W303" si="59">ABS(T240)</f>
        <v>103.9074999999998</v>
      </c>
      <c r="X240" s="4">
        <f t="shared" si="49"/>
        <v>2862.6066777777773</v>
      </c>
      <c r="Y240" s="4">
        <f t="shared" si="53"/>
        <v>6240.2100250000185</v>
      </c>
      <c r="Z240" s="4">
        <f t="shared" si="57"/>
        <v>10796.768556249959</v>
      </c>
      <c r="AA240" s="29"/>
      <c r="AC240" s="26"/>
      <c r="AF240" s="28"/>
      <c r="AH240" s="28"/>
    </row>
    <row r="241" spans="4:34" ht="17.399999999999999" x14ac:dyDescent="0.3">
      <c r="D241" s="24">
        <v>236</v>
      </c>
      <c r="E241" s="11" t="s">
        <v>552</v>
      </c>
      <c r="F241" s="14">
        <v>1493.72</v>
      </c>
      <c r="G241" s="25">
        <f t="shared" si="45"/>
        <v>1508.7533333333333</v>
      </c>
      <c r="H241" s="25">
        <f t="shared" si="46"/>
        <v>1443.99</v>
      </c>
      <c r="I241" s="25">
        <f t="shared" si="47"/>
        <v>1497.18</v>
      </c>
      <c r="L241" s="10">
        <v>207</v>
      </c>
      <c r="M241" s="11" t="s">
        <v>523</v>
      </c>
      <c r="N241" s="14">
        <v>1506.81</v>
      </c>
      <c r="O241" s="14">
        <f t="shared" si="50"/>
        <v>1493.0466666666664</v>
      </c>
      <c r="P241" s="14">
        <f t="shared" si="54"/>
        <v>1455.1483333333333</v>
      </c>
      <c r="Q241" s="14">
        <f t="shared" si="58"/>
        <v>1426.4925000000003</v>
      </c>
      <c r="R241" s="4">
        <f t="shared" si="48"/>
        <v>13.763333333333549</v>
      </c>
      <c r="S241" s="4">
        <f t="shared" si="52"/>
        <v>51.661666666666633</v>
      </c>
      <c r="T241" s="4">
        <f t="shared" si="56"/>
        <v>80.317499999999654</v>
      </c>
      <c r="U241" s="25">
        <f t="shared" si="51"/>
        <v>13.763333333333549</v>
      </c>
      <c r="V241" s="25">
        <f t="shared" si="55"/>
        <v>51.661666666666633</v>
      </c>
      <c r="W241" s="25">
        <f t="shared" si="59"/>
        <v>80.317499999999654</v>
      </c>
      <c r="X241" s="4">
        <f t="shared" si="49"/>
        <v>189.42934444445038</v>
      </c>
      <c r="Y241" s="4">
        <f t="shared" si="53"/>
        <v>2668.9278027777746</v>
      </c>
      <c r="Z241" s="4">
        <f t="shared" si="57"/>
        <v>6450.9008062499443</v>
      </c>
      <c r="AA241" s="29"/>
      <c r="AC241" s="26"/>
      <c r="AF241" s="28"/>
      <c r="AH241" s="28"/>
    </row>
    <row r="242" spans="4:34" ht="17.399999999999999" x14ac:dyDescent="0.3">
      <c r="D242" s="24">
        <v>237</v>
      </c>
      <c r="E242" s="11" t="s">
        <v>553</v>
      </c>
      <c r="F242" s="14">
        <v>1529.27</v>
      </c>
      <c r="G242" s="25">
        <f t="shared" si="45"/>
        <v>1500.92</v>
      </c>
      <c r="H242" s="25">
        <f t="shared" si="46"/>
        <v>1468.9816666666666</v>
      </c>
      <c r="I242" s="25">
        <f t="shared" si="47"/>
        <v>1486.7991666666667</v>
      </c>
      <c r="L242" s="10">
        <v>208</v>
      </c>
      <c r="M242" s="11" t="s">
        <v>524</v>
      </c>
      <c r="N242" s="14">
        <v>1487.54</v>
      </c>
      <c r="O242" s="14">
        <f t="shared" si="50"/>
        <v>1510.4466666666667</v>
      </c>
      <c r="P242" s="14">
        <f t="shared" si="54"/>
        <v>1471.5833333333333</v>
      </c>
      <c r="Q242" s="14">
        <f t="shared" si="58"/>
        <v>1439.5491666666669</v>
      </c>
      <c r="R242" s="4">
        <f t="shared" si="48"/>
        <v>-22.906666666666752</v>
      </c>
      <c r="S242" s="4">
        <f t="shared" si="52"/>
        <v>15.956666666666706</v>
      </c>
      <c r="T242" s="4">
        <f t="shared" si="56"/>
        <v>47.990833333333057</v>
      </c>
      <c r="U242" s="25">
        <f t="shared" si="51"/>
        <v>22.906666666666752</v>
      </c>
      <c r="V242" s="25">
        <f t="shared" si="55"/>
        <v>15.956666666666706</v>
      </c>
      <c r="W242" s="25">
        <f t="shared" si="59"/>
        <v>47.990833333333057</v>
      </c>
      <c r="X242" s="4">
        <f t="shared" si="49"/>
        <v>524.71537777778167</v>
      </c>
      <c r="Y242" s="4">
        <f t="shared" si="53"/>
        <v>254.61521111111236</v>
      </c>
      <c r="Z242" s="4">
        <f t="shared" si="57"/>
        <v>2303.1200840277511</v>
      </c>
      <c r="AA242" s="29"/>
      <c r="AC242" s="26"/>
      <c r="AF242" s="28"/>
      <c r="AH242" s="28"/>
    </row>
    <row r="243" spans="4:34" ht="17.399999999999999" x14ac:dyDescent="0.3">
      <c r="D243" s="24">
        <v>238</v>
      </c>
      <c r="E243" s="11" t="s">
        <v>554</v>
      </c>
      <c r="F243" s="14">
        <v>1540.47</v>
      </c>
      <c r="G243" s="25">
        <f t="shared" si="45"/>
        <v>1504.83</v>
      </c>
      <c r="H243" s="25">
        <f t="shared" si="46"/>
        <v>1495.6066666666666</v>
      </c>
      <c r="I243" s="25">
        <f t="shared" si="47"/>
        <v>1477.7733333333333</v>
      </c>
      <c r="L243" s="10">
        <v>209</v>
      </c>
      <c r="M243" s="11" t="s">
        <v>525</v>
      </c>
      <c r="N243" s="14">
        <v>1481.18</v>
      </c>
      <c r="O243" s="14">
        <f t="shared" si="50"/>
        <v>1503.6666666666667</v>
      </c>
      <c r="P243" s="14">
        <f t="shared" si="54"/>
        <v>1483.4066666666665</v>
      </c>
      <c r="Q243" s="14">
        <f t="shared" si="58"/>
        <v>1450.0325</v>
      </c>
      <c r="R243" s="4">
        <f t="shared" si="48"/>
        <v>-22.486666666666679</v>
      </c>
      <c r="S243" s="4">
        <f t="shared" si="52"/>
        <v>-2.2266666666664605</v>
      </c>
      <c r="T243" s="4">
        <f t="shared" si="56"/>
        <v>31.147500000000036</v>
      </c>
      <c r="U243" s="25">
        <f t="shared" si="51"/>
        <v>22.486666666666679</v>
      </c>
      <c r="V243" s="25">
        <f t="shared" si="55"/>
        <v>2.2266666666664605</v>
      </c>
      <c r="W243" s="25">
        <f t="shared" si="59"/>
        <v>31.147500000000036</v>
      </c>
      <c r="X243" s="4">
        <f t="shared" si="49"/>
        <v>505.65017777777831</v>
      </c>
      <c r="Y243" s="4">
        <f t="shared" si="53"/>
        <v>4.9580444444435265</v>
      </c>
      <c r="Z243" s="4">
        <f t="shared" si="57"/>
        <v>970.16675625000232</v>
      </c>
      <c r="AA243" s="29"/>
      <c r="AC243" s="26"/>
      <c r="AF243" s="28"/>
      <c r="AH243" s="28"/>
    </row>
    <row r="244" spans="4:34" ht="17.399999999999999" x14ac:dyDescent="0.3">
      <c r="D244" s="24">
        <v>239</v>
      </c>
      <c r="E244" s="11" t="s">
        <v>555</v>
      </c>
      <c r="F244" s="14">
        <v>1535.65</v>
      </c>
      <c r="G244" s="25">
        <f t="shared" si="45"/>
        <v>1521.1533333333334</v>
      </c>
      <c r="H244" s="25">
        <f t="shared" si="46"/>
        <v>1514.9533333333331</v>
      </c>
      <c r="I244" s="25">
        <f t="shared" si="47"/>
        <v>1466.0524999999998</v>
      </c>
      <c r="L244" s="10">
        <v>210</v>
      </c>
      <c r="M244" s="11" t="s">
        <v>526</v>
      </c>
      <c r="N244" s="14">
        <v>1461.57</v>
      </c>
      <c r="O244" s="14">
        <f t="shared" si="50"/>
        <v>1491.8433333333332</v>
      </c>
      <c r="P244" s="14">
        <f t="shared" si="54"/>
        <v>1492.4449999999997</v>
      </c>
      <c r="Q244" s="14">
        <f t="shared" si="58"/>
        <v>1457.7358333333334</v>
      </c>
      <c r="R244" s="4">
        <f t="shared" si="48"/>
        <v>-30.273333333333312</v>
      </c>
      <c r="S244" s="4">
        <f t="shared" si="52"/>
        <v>-30.874999999999773</v>
      </c>
      <c r="T244" s="4">
        <f t="shared" si="56"/>
        <v>3.8341666666665333</v>
      </c>
      <c r="U244" s="25">
        <f t="shared" si="51"/>
        <v>30.273333333333312</v>
      </c>
      <c r="V244" s="25">
        <f t="shared" si="55"/>
        <v>30.874999999999773</v>
      </c>
      <c r="W244" s="25">
        <f t="shared" si="59"/>
        <v>3.8341666666665333</v>
      </c>
      <c r="X244" s="4">
        <f t="shared" si="49"/>
        <v>916.47471111110985</v>
      </c>
      <c r="Y244" s="4">
        <f t="shared" si="53"/>
        <v>953.2656249999859</v>
      </c>
      <c r="Z244" s="4">
        <f t="shared" si="57"/>
        <v>14.700834027776756</v>
      </c>
      <c r="AA244" s="29"/>
      <c r="AC244" s="26"/>
      <c r="AF244" s="28"/>
      <c r="AH244" s="28"/>
    </row>
    <row r="245" spans="4:34" ht="17.399999999999999" x14ac:dyDescent="0.3">
      <c r="D245" s="24">
        <v>240</v>
      </c>
      <c r="E245" s="11" t="s">
        <v>556</v>
      </c>
      <c r="F245" s="14">
        <v>1548.47</v>
      </c>
      <c r="G245" s="25">
        <f t="shared" si="45"/>
        <v>1535.1299999999999</v>
      </c>
      <c r="H245" s="25">
        <f t="shared" si="46"/>
        <v>1518.0250000000003</v>
      </c>
      <c r="I245" s="25">
        <f t="shared" si="47"/>
        <v>1462.2808333333335</v>
      </c>
      <c r="L245" s="10">
        <v>211</v>
      </c>
      <c r="M245" s="11" t="s">
        <v>527</v>
      </c>
      <c r="N245" s="14">
        <v>1438.62</v>
      </c>
      <c r="O245" s="14">
        <f t="shared" si="50"/>
        <v>1476.7633333333333</v>
      </c>
      <c r="P245" s="14">
        <f t="shared" si="54"/>
        <v>1493.6050000000002</v>
      </c>
      <c r="Q245" s="14">
        <f t="shared" si="58"/>
        <v>1459.7358333333332</v>
      </c>
      <c r="R245" s="4">
        <f t="shared" si="48"/>
        <v>-38.14333333333343</v>
      </c>
      <c r="S245" s="4">
        <f t="shared" si="52"/>
        <v>-54.985000000000355</v>
      </c>
      <c r="T245" s="4">
        <f t="shared" si="56"/>
        <v>-21.115833333333285</v>
      </c>
      <c r="U245" s="25">
        <f t="shared" si="51"/>
        <v>38.14333333333343</v>
      </c>
      <c r="V245" s="25">
        <f t="shared" si="55"/>
        <v>54.985000000000355</v>
      </c>
      <c r="W245" s="25">
        <f t="shared" si="59"/>
        <v>21.115833333333285</v>
      </c>
      <c r="X245" s="4">
        <f t="shared" si="49"/>
        <v>1454.9138777777853</v>
      </c>
      <c r="Y245" s="4">
        <f t="shared" si="53"/>
        <v>3023.3502250000388</v>
      </c>
      <c r="Z245" s="4">
        <f t="shared" si="57"/>
        <v>445.87841736110909</v>
      </c>
      <c r="AA245" s="29"/>
      <c r="AC245" s="26"/>
      <c r="AF245" s="28"/>
      <c r="AH245" s="28"/>
    </row>
    <row r="246" spans="4:34" ht="17.399999999999999" x14ac:dyDescent="0.3">
      <c r="D246" s="24">
        <v>241</v>
      </c>
      <c r="E246" s="11" t="s">
        <v>557</v>
      </c>
      <c r="F246" s="14">
        <v>1568.44</v>
      </c>
      <c r="G246" s="25">
        <f t="shared" si="45"/>
        <v>1541.53</v>
      </c>
      <c r="H246" s="25">
        <f t="shared" si="46"/>
        <v>1523.18</v>
      </c>
      <c r="I246" s="25">
        <f t="shared" si="47"/>
        <v>1471.8924999999999</v>
      </c>
      <c r="L246" s="10">
        <v>212</v>
      </c>
      <c r="M246" s="11" t="s">
        <v>528</v>
      </c>
      <c r="N246" s="14">
        <v>1451.82</v>
      </c>
      <c r="O246" s="14">
        <f t="shared" si="50"/>
        <v>1460.4566666666667</v>
      </c>
      <c r="P246" s="14">
        <f t="shared" si="54"/>
        <v>1482.0616666666665</v>
      </c>
      <c r="Q246" s="14">
        <f t="shared" si="58"/>
        <v>1459.8583333333333</v>
      </c>
      <c r="R246" s="4">
        <f t="shared" si="48"/>
        <v>-8.6366666666667697</v>
      </c>
      <c r="S246" s="4">
        <f t="shared" si="52"/>
        <v>-30.241666666666561</v>
      </c>
      <c r="T246" s="4">
        <f t="shared" si="56"/>
        <v>-8.0383333333334122</v>
      </c>
      <c r="U246" s="25">
        <f t="shared" si="51"/>
        <v>8.6366666666667697</v>
      </c>
      <c r="V246" s="25">
        <f t="shared" si="55"/>
        <v>30.241666666666561</v>
      </c>
      <c r="W246" s="25">
        <f t="shared" si="59"/>
        <v>8.0383333333334122</v>
      </c>
      <c r="X246" s="4">
        <f t="shared" si="49"/>
        <v>74.592011111112896</v>
      </c>
      <c r="Y246" s="4">
        <f t="shared" si="53"/>
        <v>914.55840277777133</v>
      </c>
      <c r="Z246" s="4">
        <f t="shared" si="57"/>
        <v>64.614802777779047</v>
      </c>
      <c r="AA246" s="29"/>
      <c r="AC246" s="26"/>
      <c r="AF246" s="28"/>
      <c r="AH246" s="28"/>
    </row>
    <row r="247" spans="4:34" ht="17.399999999999999" x14ac:dyDescent="0.3">
      <c r="D247" s="24">
        <v>242</v>
      </c>
      <c r="E247" s="11" t="s">
        <v>558</v>
      </c>
      <c r="F247" s="14">
        <v>1545.29</v>
      </c>
      <c r="G247" s="25">
        <f t="shared" si="45"/>
        <v>1550.8533333333332</v>
      </c>
      <c r="H247" s="25">
        <f t="shared" si="46"/>
        <v>1536.0033333333333</v>
      </c>
      <c r="I247" s="25">
        <f t="shared" si="47"/>
        <v>1489.9966666666667</v>
      </c>
      <c r="L247" s="10">
        <v>213</v>
      </c>
      <c r="M247" s="11" t="s">
        <v>529</v>
      </c>
      <c r="N247" s="14">
        <v>1479.66</v>
      </c>
      <c r="O247" s="14">
        <f t="shared" si="50"/>
        <v>1450.6699999999998</v>
      </c>
      <c r="P247" s="14">
        <f t="shared" si="54"/>
        <v>1471.2566666666664</v>
      </c>
      <c r="Q247" s="14">
        <f t="shared" si="58"/>
        <v>1463.2024999999996</v>
      </c>
      <c r="R247" s="4">
        <f t="shared" si="48"/>
        <v>28.990000000000236</v>
      </c>
      <c r="S247" s="4">
        <f t="shared" si="52"/>
        <v>8.4033333333336486</v>
      </c>
      <c r="T247" s="4">
        <f t="shared" si="56"/>
        <v>16.457500000000437</v>
      </c>
      <c r="U247" s="25">
        <f t="shared" si="51"/>
        <v>28.990000000000236</v>
      </c>
      <c r="V247" s="25">
        <f t="shared" si="55"/>
        <v>8.4033333333336486</v>
      </c>
      <c r="W247" s="25">
        <f t="shared" si="59"/>
        <v>16.457500000000437</v>
      </c>
      <c r="X247" s="4">
        <f t="shared" si="49"/>
        <v>840.42010000001369</v>
      </c>
      <c r="Y247" s="4">
        <f t="shared" si="53"/>
        <v>70.616011111116407</v>
      </c>
      <c r="Z247" s="4">
        <f t="shared" si="57"/>
        <v>270.84930625001437</v>
      </c>
      <c r="AA247" s="29"/>
      <c r="AC247" s="26"/>
      <c r="AF247" s="28"/>
      <c r="AH247" s="28"/>
    </row>
    <row r="248" spans="4:34" ht="17.399999999999999" x14ac:dyDescent="0.3">
      <c r="D248" s="24">
        <v>243</v>
      </c>
      <c r="E248" s="11" t="s">
        <v>559</v>
      </c>
      <c r="F248" s="14">
        <v>1469.06</v>
      </c>
      <c r="G248" s="25">
        <f t="shared" si="45"/>
        <v>1554.0666666666666</v>
      </c>
      <c r="H248" s="25">
        <f t="shared" si="46"/>
        <v>1544.5983333333334</v>
      </c>
      <c r="I248" s="25">
        <f t="shared" si="47"/>
        <v>1506.79</v>
      </c>
      <c r="L248" s="10">
        <v>214</v>
      </c>
      <c r="M248" s="11" t="s">
        <v>530</v>
      </c>
      <c r="N248" s="14">
        <v>1504.49</v>
      </c>
      <c r="O248" s="14">
        <f t="shared" si="50"/>
        <v>1456.6999999999998</v>
      </c>
      <c r="P248" s="14">
        <f t="shared" si="54"/>
        <v>1466.7316666666666</v>
      </c>
      <c r="Q248" s="14">
        <f t="shared" si="58"/>
        <v>1469.1575</v>
      </c>
      <c r="R248" s="4">
        <f t="shared" si="48"/>
        <v>47.790000000000191</v>
      </c>
      <c r="S248" s="4">
        <f t="shared" si="52"/>
        <v>37.758333333333439</v>
      </c>
      <c r="T248" s="4">
        <f t="shared" si="56"/>
        <v>35.332499999999982</v>
      </c>
      <c r="U248" s="25">
        <f t="shared" si="51"/>
        <v>47.790000000000191</v>
      </c>
      <c r="V248" s="25">
        <f t="shared" si="55"/>
        <v>37.758333333333439</v>
      </c>
      <c r="W248" s="25">
        <f t="shared" si="59"/>
        <v>35.332499999999982</v>
      </c>
      <c r="X248" s="4">
        <f t="shared" si="49"/>
        <v>2283.8841000000184</v>
      </c>
      <c r="Y248" s="4">
        <f t="shared" si="53"/>
        <v>1425.6917361111191</v>
      </c>
      <c r="Z248" s="4">
        <f t="shared" si="57"/>
        <v>1248.3855562499987</v>
      </c>
      <c r="AA248" s="29"/>
      <c r="AC248" s="26"/>
      <c r="AF248" s="28"/>
      <c r="AH248" s="28"/>
    </row>
    <row r="249" spans="4:34" ht="17.399999999999999" x14ac:dyDescent="0.3">
      <c r="D249" s="24">
        <v>244</v>
      </c>
      <c r="E249" s="11" t="s">
        <v>560</v>
      </c>
      <c r="F249" s="14">
        <v>1323.66</v>
      </c>
      <c r="G249" s="25">
        <f t="shared" si="45"/>
        <v>1527.5966666666666</v>
      </c>
      <c r="H249" s="25">
        <f t="shared" si="46"/>
        <v>1534.5633333333335</v>
      </c>
      <c r="I249" s="25">
        <f t="shared" si="47"/>
        <v>1515.085</v>
      </c>
      <c r="L249" s="10">
        <v>215</v>
      </c>
      <c r="M249" s="11" t="s">
        <v>531</v>
      </c>
      <c r="N249" s="14">
        <v>1521.11</v>
      </c>
      <c r="O249" s="14">
        <f t="shared" si="50"/>
        <v>1478.6566666666668</v>
      </c>
      <c r="P249" s="14">
        <f t="shared" si="54"/>
        <v>1469.5566666666666</v>
      </c>
      <c r="Q249" s="14">
        <f t="shared" si="58"/>
        <v>1476.4816666666666</v>
      </c>
      <c r="R249" s="4">
        <f t="shared" si="48"/>
        <v>42.453333333333148</v>
      </c>
      <c r="S249" s="4">
        <f t="shared" si="52"/>
        <v>51.553333333333285</v>
      </c>
      <c r="T249" s="4">
        <f t="shared" si="56"/>
        <v>44.62833333333333</v>
      </c>
      <c r="U249" s="25">
        <f t="shared" si="51"/>
        <v>42.453333333333148</v>
      </c>
      <c r="V249" s="25">
        <f t="shared" si="55"/>
        <v>51.553333333333285</v>
      </c>
      <c r="W249" s="25">
        <f t="shared" si="59"/>
        <v>44.62833333333333</v>
      </c>
      <c r="X249" s="4">
        <f t="shared" si="49"/>
        <v>1802.2855111110955</v>
      </c>
      <c r="Y249" s="4">
        <f t="shared" si="53"/>
        <v>2657.7461777777726</v>
      </c>
      <c r="Z249" s="4">
        <f t="shared" si="57"/>
        <v>1991.6881361111109</v>
      </c>
      <c r="AA249" s="29"/>
      <c r="AC249" s="26"/>
      <c r="AF249" s="28"/>
      <c r="AH249" s="28"/>
    </row>
    <row r="250" spans="4:34" ht="17.399999999999999" x14ac:dyDescent="0.3">
      <c r="D250" s="24">
        <v>245</v>
      </c>
      <c r="E250" s="11" t="s">
        <v>561</v>
      </c>
      <c r="F250" s="14">
        <v>1255.08</v>
      </c>
      <c r="G250" s="25">
        <f t="shared" si="45"/>
        <v>1446.0033333333333</v>
      </c>
      <c r="H250" s="25">
        <f t="shared" si="46"/>
        <v>1498.4283333333333</v>
      </c>
      <c r="I250" s="25">
        <f t="shared" si="47"/>
        <v>1506.6908333333333</v>
      </c>
      <c r="L250" s="10">
        <v>216</v>
      </c>
      <c r="M250" s="11" t="s">
        <v>532</v>
      </c>
      <c r="N250" s="14">
        <v>1540.27</v>
      </c>
      <c r="O250" s="14">
        <f t="shared" si="50"/>
        <v>1501.7533333333333</v>
      </c>
      <c r="P250" s="14">
        <f t="shared" si="54"/>
        <v>1476.2116666666664</v>
      </c>
      <c r="Q250" s="14">
        <f t="shared" si="58"/>
        <v>1484.3283333333329</v>
      </c>
      <c r="R250" s="4">
        <f t="shared" si="48"/>
        <v>38.516666666666652</v>
      </c>
      <c r="S250" s="4">
        <f t="shared" si="52"/>
        <v>64.058333333333621</v>
      </c>
      <c r="T250" s="4">
        <f t="shared" si="56"/>
        <v>55.941666666667061</v>
      </c>
      <c r="U250" s="25">
        <f t="shared" si="51"/>
        <v>38.516666666666652</v>
      </c>
      <c r="V250" s="25">
        <f t="shared" si="55"/>
        <v>64.058333333333621</v>
      </c>
      <c r="W250" s="25">
        <f t="shared" si="59"/>
        <v>55.941666666667061</v>
      </c>
      <c r="X250" s="4">
        <f t="shared" si="49"/>
        <v>1483.5336111111098</v>
      </c>
      <c r="Y250" s="4">
        <f t="shared" si="53"/>
        <v>4103.4700694444809</v>
      </c>
      <c r="Z250" s="4">
        <f t="shared" si="57"/>
        <v>3129.4700694444887</v>
      </c>
      <c r="AA250" s="29"/>
      <c r="AC250" s="26"/>
      <c r="AF250" s="28"/>
      <c r="AH250" s="28"/>
    </row>
    <row r="251" spans="4:34" ht="17.399999999999999" x14ac:dyDescent="0.3">
      <c r="D251" s="24">
        <v>246</v>
      </c>
      <c r="E251" s="11" t="s">
        <v>562</v>
      </c>
      <c r="F251" s="14">
        <v>1322.88</v>
      </c>
      <c r="G251" s="25">
        <f t="shared" si="45"/>
        <v>1349.2666666666667</v>
      </c>
      <c r="H251" s="25">
        <f t="shared" si="46"/>
        <v>1451.6666666666667</v>
      </c>
      <c r="I251" s="25">
        <f t="shared" si="47"/>
        <v>1484.8458333333335</v>
      </c>
      <c r="L251" s="10">
        <v>217</v>
      </c>
      <c r="M251" s="11" t="s">
        <v>533</v>
      </c>
      <c r="N251" s="14">
        <v>1551.76</v>
      </c>
      <c r="O251" s="14">
        <f t="shared" si="50"/>
        <v>1521.9566666666667</v>
      </c>
      <c r="P251" s="14">
        <f t="shared" si="54"/>
        <v>1489.3283333333331</v>
      </c>
      <c r="Q251" s="14">
        <f t="shared" si="58"/>
        <v>1491.4666666666665</v>
      </c>
      <c r="R251" s="4">
        <f t="shared" si="48"/>
        <v>29.803333333333285</v>
      </c>
      <c r="S251" s="4">
        <f t="shared" si="52"/>
        <v>62.431666666666843</v>
      </c>
      <c r="T251" s="4">
        <f t="shared" si="56"/>
        <v>60.293333333333521</v>
      </c>
      <c r="U251" s="25">
        <f t="shared" si="51"/>
        <v>29.803333333333285</v>
      </c>
      <c r="V251" s="25">
        <f t="shared" si="55"/>
        <v>62.431666666666843</v>
      </c>
      <c r="W251" s="25">
        <f t="shared" si="59"/>
        <v>60.293333333333521</v>
      </c>
      <c r="X251" s="4">
        <f t="shared" si="49"/>
        <v>888.23867777777491</v>
      </c>
      <c r="Y251" s="4">
        <f t="shared" si="53"/>
        <v>3897.7130027777998</v>
      </c>
      <c r="Z251" s="4">
        <f t="shared" si="57"/>
        <v>3635.2860444444673</v>
      </c>
      <c r="AA251" s="29"/>
      <c r="AC251" s="26"/>
      <c r="AF251" s="28"/>
      <c r="AH251" s="28"/>
    </row>
    <row r="252" spans="4:34" ht="17.399999999999999" x14ac:dyDescent="0.3">
      <c r="D252" s="24">
        <v>247</v>
      </c>
      <c r="E252" s="11" t="s">
        <v>563</v>
      </c>
      <c r="F252" s="14">
        <v>1360.25</v>
      </c>
      <c r="G252" s="25">
        <f t="shared" si="45"/>
        <v>1300.54</v>
      </c>
      <c r="H252" s="25">
        <f t="shared" si="46"/>
        <v>1414.0683333333334</v>
      </c>
      <c r="I252" s="25">
        <f t="shared" si="47"/>
        <v>1468.6241666666667</v>
      </c>
      <c r="L252" s="10">
        <v>218</v>
      </c>
      <c r="M252" s="11" t="s">
        <v>534</v>
      </c>
      <c r="N252" s="14">
        <v>1564.55</v>
      </c>
      <c r="O252" s="14">
        <f t="shared" si="50"/>
        <v>1537.7133333333334</v>
      </c>
      <c r="P252" s="14">
        <f t="shared" si="54"/>
        <v>1508.1850000000002</v>
      </c>
      <c r="Q252" s="14">
        <f t="shared" si="58"/>
        <v>1495.123333333333</v>
      </c>
      <c r="R252" s="4">
        <f t="shared" si="48"/>
        <v>26.836666666666588</v>
      </c>
      <c r="S252" s="4">
        <f t="shared" si="52"/>
        <v>56.364999999999782</v>
      </c>
      <c r="T252" s="4">
        <f t="shared" si="56"/>
        <v>69.426666666666961</v>
      </c>
      <c r="U252" s="25">
        <f t="shared" si="51"/>
        <v>26.836666666666588</v>
      </c>
      <c r="V252" s="25">
        <f t="shared" si="55"/>
        <v>56.364999999999782</v>
      </c>
      <c r="W252" s="25">
        <f t="shared" si="59"/>
        <v>69.426666666666961</v>
      </c>
      <c r="X252" s="4">
        <f t="shared" si="49"/>
        <v>720.20667777777351</v>
      </c>
      <c r="Y252" s="4">
        <f t="shared" si="53"/>
        <v>3177.0132249999756</v>
      </c>
      <c r="Z252" s="4">
        <f t="shared" si="57"/>
        <v>4820.0620444444849</v>
      </c>
      <c r="AA252" s="29"/>
      <c r="AC252" s="26"/>
      <c r="AF252" s="28"/>
      <c r="AH252" s="28"/>
    </row>
    <row r="253" spans="4:34" ht="17.399999999999999" x14ac:dyDescent="0.3">
      <c r="D253" s="24">
        <v>248</v>
      </c>
      <c r="E253" s="11" t="s">
        <v>564</v>
      </c>
      <c r="F253" s="14">
        <v>1361.09</v>
      </c>
      <c r="G253" s="25">
        <f t="shared" si="45"/>
        <v>1312.7366666666667</v>
      </c>
      <c r="H253" s="25">
        <f t="shared" si="46"/>
        <v>1379.3700000000001</v>
      </c>
      <c r="I253" s="25">
        <f t="shared" si="47"/>
        <v>1457.6866666666667</v>
      </c>
      <c r="L253" s="10">
        <v>219</v>
      </c>
      <c r="M253" s="11" t="s">
        <v>535</v>
      </c>
      <c r="N253" s="14">
        <v>1557.85</v>
      </c>
      <c r="O253" s="14">
        <f t="shared" si="50"/>
        <v>1552.1933333333334</v>
      </c>
      <c r="P253" s="14">
        <f t="shared" si="54"/>
        <v>1526.9733333333334</v>
      </c>
      <c r="Q253" s="14">
        <f t="shared" si="58"/>
        <v>1499.1149999999998</v>
      </c>
      <c r="R253" s="4">
        <f t="shared" si="48"/>
        <v>5.6566666666665242</v>
      </c>
      <c r="S253" s="4">
        <f t="shared" si="52"/>
        <v>30.876666666666551</v>
      </c>
      <c r="T253" s="4">
        <f t="shared" si="56"/>
        <v>58.735000000000127</v>
      </c>
      <c r="U253" s="25">
        <f t="shared" si="51"/>
        <v>5.6566666666665242</v>
      </c>
      <c r="V253" s="25">
        <f t="shared" si="55"/>
        <v>30.876666666666551</v>
      </c>
      <c r="W253" s="25">
        <f t="shared" si="59"/>
        <v>58.735000000000127</v>
      </c>
      <c r="X253" s="4">
        <f t="shared" si="49"/>
        <v>31.997877777776164</v>
      </c>
      <c r="Y253" s="4">
        <f t="shared" si="53"/>
        <v>953.36854444443736</v>
      </c>
      <c r="Z253" s="4">
        <f t="shared" si="57"/>
        <v>3449.800225000015</v>
      </c>
      <c r="AA253" s="29"/>
      <c r="AC253" s="26"/>
      <c r="AF253" s="28"/>
      <c r="AH253" s="28"/>
    </row>
    <row r="254" spans="4:34" ht="17.399999999999999" x14ac:dyDescent="0.3">
      <c r="D254" s="24">
        <v>249</v>
      </c>
      <c r="E254" s="11" t="s">
        <v>565</v>
      </c>
      <c r="F254" s="14">
        <v>1352.47</v>
      </c>
      <c r="G254" s="25">
        <f t="shared" si="45"/>
        <v>1348.0733333333335</v>
      </c>
      <c r="H254" s="25">
        <f t="shared" si="46"/>
        <v>1348.67</v>
      </c>
      <c r="I254" s="25">
        <f t="shared" si="47"/>
        <v>1446.6341666666667</v>
      </c>
      <c r="L254" s="10">
        <v>220</v>
      </c>
      <c r="M254" s="11" t="s">
        <v>536</v>
      </c>
      <c r="N254" s="14">
        <v>1551.33</v>
      </c>
      <c r="O254" s="14">
        <f t="shared" si="50"/>
        <v>1558.0533333333333</v>
      </c>
      <c r="P254" s="14">
        <f t="shared" si="54"/>
        <v>1540.0050000000001</v>
      </c>
      <c r="Q254" s="14">
        <f t="shared" si="58"/>
        <v>1503.3683333333331</v>
      </c>
      <c r="R254" s="4">
        <f t="shared" si="48"/>
        <v>-6.7233333333333576</v>
      </c>
      <c r="S254" s="4">
        <f t="shared" si="52"/>
        <v>11.324999999999818</v>
      </c>
      <c r="T254" s="4">
        <f t="shared" si="56"/>
        <v>47.961666666666815</v>
      </c>
      <c r="U254" s="25">
        <f t="shared" si="51"/>
        <v>6.7233333333333576</v>
      </c>
      <c r="V254" s="25">
        <f t="shared" si="55"/>
        <v>11.324999999999818</v>
      </c>
      <c r="W254" s="25">
        <f t="shared" si="59"/>
        <v>47.961666666666815</v>
      </c>
      <c r="X254" s="4">
        <f t="shared" si="49"/>
        <v>45.203211111111436</v>
      </c>
      <c r="Y254" s="4">
        <f t="shared" si="53"/>
        <v>128.25562499999589</v>
      </c>
      <c r="Z254" s="4">
        <f t="shared" si="57"/>
        <v>2300.3214694444587</v>
      </c>
      <c r="AA254" s="29"/>
      <c r="AC254" s="26"/>
      <c r="AF254" s="28"/>
      <c r="AH254" s="28"/>
    </row>
    <row r="255" spans="4:34" ht="17.399999999999999" x14ac:dyDescent="0.3">
      <c r="D255" s="24">
        <v>250</v>
      </c>
      <c r="E255" s="11" t="s">
        <v>566</v>
      </c>
      <c r="F255" s="14">
        <v>1333.28</v>
      </c>
      <c r="G255" s="25">
        <f t="shared" si="45"/>
        <v>1357.9366666666667</v>
      </c>
      <c r="H255" s="25">
        <f t="shared" si="46"/>
        <v>1329.2383333333335</v>
      </c>
      <c r="I255" s="25">
        <f t="shared" si="47"/>
        <v>1431.9008333333334</v>
      </c>
      <c r="L255" s="10">
        <v>221</v>
      </c>
      <c r="M255" s="11" t="s">
        <v>537</v>
      </c>
      <c r="N255" s="14">
        <v>1580.29</v>
      </c>
      <c r="O255" s="14">
        <f t="shared" si="50"/>
        <v>1557.9099999999999</v>
      </c>
      <c r="P255" s="14">
        <f t="shared" si="54"/>
        <v>1547.8116666666667</v>
      </c>
      <c r="Q255" s="14">
        <f t="shared" si="58"/>
        <v>1508.6841666666667</v>
      </c>
      <c r="R255" s="4">
        <f t="shared" si="48"/>
        <v>22.380000000000109</v>
      </c>
      <c r="S255" s="4">
        <f t="shared" si="52"/>
        <v>32.478333333333239</v>
      </c>
      <c r="T255" s="4">
        <f t="shared" si="56"/>
        <v>71.605833333333294</v>
      </c>
      <c r="U255" s="25">
        <f t="shared" si="51"/>
        <v>22.380000000000109</v>
      </c>
      <c r="V255" s="25">
        <f t="shared" si="55"/>
        <v>32.478333333333239</v>
      </c>
      <c r="W255" s="25">
        <f t="shared" si="59"/>
        <v>71.605833333333294</v>
      </c>
      <c r="X255" s="4">
        <f t="shared" si="49"/>
        <v>500.86440000000488</v>
      </c>
      <c r="Y255" s="4">
        <f t="shared" si="53"/>
        <v>1054.842136111105</v>
      </c>
      <c r="Z255" s="4">
        <f t="shared" si="57"/>
        <v>5127.3953673611059</v>
      </c>
      <c r="AA255" s="29"/>
      <c r="AC255" s="26"/>
      <c r="AF255" s="28"/>
      <c r="AH255" s="28"/>
    </row>
    <row r="256" spans="4:34" ht="17.399999999999999" x14ac:dyDescent="0.3">
      <c r="D256" s="24">
        <v>251</v>
      </c>
      <c r="E256" s="11" t="s">
        <v>567</v>
      </c>
      <c r="F256" s="14">
        <v>1319.59</v>
      </c>
      <c r="G256" s="25">
        <f t="shared" si="45"/>
        <v>1348.9466666666667</v>
      </c>
      <c r="H256" s="25">
        <f t="shared" si="46"/>
        <v>1330.8416666666667</v>
      </c>
      <c r="I256" s="25">
        <f t="shared" si="47"/>
        <v>1414.635</v>
      </c>
      <c r="L256" s="10">
        <v>222</v>
      </c>
      <c r="M256" s="11" t="s">
        <v>538</v>
      </c>
      <c r="N256" s="14">
        <v>1609.08</v>
      </c>
      <c r="O256" s="14">
        <f t="shared" si="50"/>
        <v>1563.1566666666665</v>
      </c>
      <c r="P256" s="14">
        <f t="shared" si="54"/>
        <v>1557.675</v>
      </c>
      <c r="Q256" s="14">
        <f t="shared" si="58"/>
        <v>1516.9433333333334</v>
      </c>
      <c r="R256" s="4">
        <f t="shared" si="48"/>
        <v>45.923333333333403</v>
      </c>
      <c r="S256" s="4">
        <f t="shared" si="52"/>
        <v>51.404999999999973</v>
      </c>
      <c r="T256" s="4">
        <f t="shared" si="56"/>
        <v>92.136666666666542</v>
      </c>
      <c r="U256" s="25">
        <f t="shared" si="51"/>
        <v>45.923333333333403</v>
      </c>
      <c r="V256" s="25">
        <f t="shared" si="55"/>
        <v>51.404999999999973</v>
      </c>
      <c r="W256" s="25">
        <f t="shared" si="59"/>
        <v>92.136666666666542</v>
      </c>
      <c r="X256" s="4">
        <f t="shared" si="49"/>
        <v>2108.9525444444507</v>
      </c>
      <c r="Y256" s="4">
        <f t="shared" si="53"/>
        <v>2642.4740249999973</v>
      </c>
      <c r="Z256" s="4">
        <f t="shared" si="57"/>
        <v>8489.1653444444219</v>
      </c>
      <c r="AA256" s="29"/>
      <c r="AC256" s="26"/>
      <c r="AF256" s="28"/>
      <c r="AH256" s="28"/>
    </row>
    <row r="257" spans="4:34" ht="17.399999999999999" x14ac:dyDescent="0.3">
      <c r="D257" s="24">
        <v>252</v>
      </c>
      <c r="E257" s="11" t="s">
        <v>568</v>
      </c>
      <c r="F257" s="14">
        <v>1367.77</v>
      </c>
      <c r="G257" s="25">
        <f t="shared" si="45"/>
        <v>1335.1133333333335</v>
      </c>
      <c r="H257" s="25">
        <f t="shared" si="46"/>
        <v>1341.5933333333335</v>
      </c>
      <c r="I257" s="25">
        <f t="shared" si="47"/>
        <v>1396.63</v>
      </c>
      <c r="L257" s="10">
        <v>223</v>
      </c>
      <c r="M257" s="11" t="s">
        <v>539</v>
      </c>
      <c r="N257" s="14">
        <v>1610.91</v>
      </c>
      <c r="O257" s="14">
        <f t="shared" si="50"/>
        <v>1580.2333333333333</v>
      </c>
      <c r="P257" s="14">
        <f t="shared" si="54"/>
        <v>1569.1433333333334</v>
      </c>
      <c r="Q257" s="14">
        <f t="shared" si="58"/>
        <v>1529.2358333333334</v>
      </c>
      <c r="R257" s="4">
        <f t="shared" si="48"/>
        <v>30.676666666666733</v>
      </c>
      <c r="S257" s="4">
        <f t="shared" si="52"/>
        <v>41.766666666666652</v>
      </c>
      <c r="T257" s="4">
        <f t="shared" si="56"/>
        <v>81.674166666666679</v>
      </c>
      <c r="U257" s="25">
        <f t="shared" si="51"/>
        <v>30.676666666666733</v>
      </c>
      <c r="V257" s="25">
        <f t="shared" si="55"/>
        <v>41.766666666666652</v>
      </c>
      <c r="W257" s="25">
        <f t="shared" si="59"/>
        <v>81.674166666666679</v>
      </c>
      <c r="X257" s="4">
        <f t="shared" si="49"/>
        <v>941.05787777778187</v>
      </c>
      <c r="Y257" s="4">
        <f t="shared" si="53"/>
        <v>1744.4544444444432</v>
      </c>
      <c r="Z257" s="4">
        <f t="shared" si="57"/>
        <v>6670.6695006944465</v>
      </c>
      <c r="AA257" s="29"/>
      <c r="AC257" s="26"/>
      <c r="AF257" s="28"/>
      <c r="AH257" s="28"/>
    </row>
    <row r="258" spans="4:34" ht="17.399999999999999" x14ac:dyDescent="0.3">
      <c r="D258" s="24">
        <v>253</v>
      </c>
      <c r="E258" s="11" t="s">
        <v>569</v>
      </c>
      <c r="F258" s="14">
        <v>1441.84</v>
      </c>
      <c r="G258" s="25">
        <f t="shared" si="45"/>
        <v>1340.2133333333334</v>
      </c>
      <c r="H258" s="25">
        <f t="shared" si="46"/>
        <v>1349.075</v>
      </c>
      <c r="I258" s="25">
        <f t="shared" si="47"/>
        <v>1381.5716666666667</v>
      </c>
      <c r="L258" s="10">
        <v>224</v>
      </c>
      <c r="M258" s="11" t="s">
        <v>540</v>
      </c>
      <c r="N258" s="14">
        <v>1618.29</v>
      </c>
      <c r="O258" s="14">
        <f t="shared" si="50"/>
        <v>1600.0933333333332</v>
      </c>
      <c r="P258" s="14">
        <f t="shared" si="54"/>
        <v>1579.0016666666668</v>
      </c>
      <c r="Q258" s="14">
        <f t="shared" si="58"/>
        <v>1543.5933333333332</v>
      </c>
      <c r="R258" s="4">
        <f t="shared" si="48"/>
        <v>18.196666666666715</v>
      </c>
      <c r="S258" s="4">
        <f t="shared" si="52"/>
        <v>39.288333333333185</v>
      </c>
      <c r="T258" s="4">
        <f t="shared" si="56"/>
        <v>74.696666666666715</v>
      </c>
      <c r="U258" s="25">
        <f t="shared" si="51"/>
        <v>18.196666666666715</v>
      </c>
      <c r="V258" s="25">
        <f t="shared" si="55"/>
        <v>39.288333333333185</v>
      </c>
      <c r="W258" s="25">
        <f t="shared" si="59"/>
        <v>74.696666666666715</v>
      </c>
      <c r="X258" s="4">
        <f t="shared" si="49"/>
        <v>331.11867777777957</v>
      </c>
      <c r="Y258" s="4">
        <f t="shared" si="53"/>
        <v>1543.5731361110995</v>
      </c>
      <c r="Z258" s="4">
        <f t="shared" si="57"/>
        <v>5579.5920111111182</v>
      </c>
      <c r="AA258" s="29"/>
      <c r="AC258" s="26"/>
      <c r="AF258" s="28"/>
      <c r="AH258" s="28"/>
    </row>
    <row r="259" spans="4:34" ht="17.399999999999999" x14ac:dyDescent="0.3">
      <c r="D259" s="24">
        <v>254</v>
      </c>
      <c r="E259" s="11" t="s">
        <v>570</v>
      </c>
      <c r="F259" s="14">
        <v>1463.22</v>
      </c>
      <c r="G259" s="25">
        <f t="shared" si="45"/>
        <v>1376.3999999999999</v>
      </c>
      <c r="H259" s="25">
        <f t="shared" si="46"/>
        <v>1362.6733333333334</v>
      </c>
      <c r="I259" s="25">
        <f t="shared" si="47"/>
        <v>1371.0216666666668</v>
      </c>
      <c r="L259" s="10">
        <v>225</v>
      </c>
      <c r="M259" s="11" t="s">
        <v>541</v>
      </c>
      <c r="N259" s="14">
        <v>1637.58</v>
      </c>
      <c r="O259" s="14">
        <f t="shared" si="50"/>
        <v>1612.76</v>
      </c>
      <c r="P259" s="14">
        <f t="shared" si="54"/>
        <v>1587.9583333333333</v>
      </c>
      <c r="Q259" s="14">
        <f t="shared" si="58"/>
        <v>1557.4658333333336</v>
      </c>
      <c r="R259" s="4">
        <f t="shared" si="48"/>
        <v>24.819999999999936</v>
      </c>
      <c r="S259" s="4">
        <f t="shared" si="52"/>
        <v>49.62166666666667</v>
      </c>
      <c r="T259" s="4">
        <f t="shared" si="56"/>
        <v>80.114166666666279</v>
      </c>
      <c r="U259" s="25">
        <f t="shared" si="51"/>
        <v>24.819999999999936</v>
      </c>
      <c r="V259" s="25">
        <f t="shared" si="55"/>
        <v>49.62166666666667</v>
      </c>
      <c r="W259" s="25">
        <f t="shared" si="59"/>
        <v>80.114166666666279</v>
      </c>
      <c r="X259" s="4">
        <f t="shared" si="49"/>
        <v>616.03239999999687</v>
      </c>
      <c r="Y259" s="4">
        <f t="shared" si="53"/>
        <v>2462.3098027777783</v>
      </c>
      <c r="Z259" s="4">
        <f t="shared" si="57"/>
        <v>6418.279700694382</v>
      </c>
      <c r="AA259" s="29"/>
      <c r="AC259" s="26"/>
      <c r="AF259" s="28"/>
      <c r="AH259" s="28"/>
    </row>
    <row r="260" spans="4:34" ht="17.399999999999999" x14ac:dyDescent="0.3">
      <c r="D260" s="24">
        <v>255</v>
      </c>
      <c r="E260" s="11" t="s">
        <v>571</v>
      </c>
      <c r="F260" s="14">
        <v>1513.27</v>
      </c>
      <c r="G260" s="25">
        <f t="shared" si="45"/>
        <v>1424.2766666666666</v>
      </c>
      <c r="H260" s="25">
        <f t="shared" si="46"/>
        <v>1379.6949999999999</v>
      </c>
      <c r="I260" s="25">
        <f t="shared" si="47"/>
        <v>1364.1825000000001</v>
      </c>
      <c r="L260" s="10">
        <v>226</v>
      </c>
      <c r="M260" s="11" t="s">
        <v>542</v>
      </c>
      <c r="N260" s="14">
        <v>1681.12</v>
      </c>
      <c r="O260" s="14">
        <f t="shared" si="50"/>
        <v>1622.26</v>
      </c>
      <c r="P260" s="14">
        <f t="shared" si="54"/>
        <v>1601.2466666666667</v>
      </c>
      <c r="Q260" s="14">
        <f t="shared" si="58"/>
        <v>1570.6258333333335</v>
      </c>
      <c r="R260" s="4">
        <f t="shared" si="48"/>
        <v>58.8599999999999</v>
      </c>
      <c r="S260" s="4">
        <f t="shared" si="52"/>
        <v>79.873333333333221</v>
      </c>
      <c r="T260" s="4">
        <f t="shared" si="56"/>
        <v>110.49416666666639</v>
      </c>
      <c r="U260" s="25">
        <f t="shared" si="51"/>
        <v>58.8599999999999</v>
      </c>
      <c r="V260" s="25">
        <f t="shared" si="55"/>
        <v>79.873333333333221</v>
      </c>
      <c r="W260" s="25">
        <f t="shared" si="59"/>
        <v>110.49416666666639</v>
      </c>
      <c r="X260" s="4">
        <f t="shared" si="49"/>
        <v>3464.4995999999883</v>
      </c>
      <c r="Y260" s="4">
        <f t="shared" si="53"/>
        <v>6379.7493777777599</v>
      </c>
      <c r="Z260" s="4">
        <f t="shared" si="57"/>
        <v>12208.960867361049</v>
      </c>
      <c r="AA260" s="29"/>
      <c r="AC260" s="26"/>
      <c r="AF260" s="28"/>
      <c r="AH260" s="28"/>
    </row>
    <row r="261" spans="4:34" ht="17.399999999999999" x14ac:dyDescent="0.3">
      <c r="D261" s="24">
        <v>256</v>
      </c>
      <c r="E261" s="11" t="s">
        <v>572</v>
      </c>
      <c r="F261" s="14">
        <v>1534.52</v>
      </c>
      <c r="G261" s="25">
        <f t="shared" si="45"/>
        <v>1472.7766666666666</v>
      </c>
      <c r="H261" s="25">
        <f t="shared" si="46"/>
        <v>1406.4949999999999</v>
      </c>
      <c r="I261" s="25">
        <f t="shared" si="47"/>
        <v>1367.8666666666668</v>
      </c>
      <c r="L261" s="10">
        <v>227</v>
      </c>
      <c r="M261" s="11" t="s">
        <v>543</v>
      </c>
      <c r="N261" s="14">
        <v>1580.91</v>
      </c>
      <c r="O261" s="14">
        <f t="shared" si="50"/>
        <v>1645.6633333333332</v>
      </c>
      <c r="P261" s="14">
        <f t="shared" si="54"/>
        <v>1622.8783333333333</v>
      </c>
      <c r="Q261" s="14">
        <f t="shared" si="58"/>
        <v>1585.3449999999996</v>
      </c>
      <c r="R261" s="4">
        <f t="shared" si="48"/>
        <v>-64.753333333333103</v>
      </c>
      <c r="S261" s="4">
        <f t="shared" si="52"/>
        <v>-41.968333333333248</v>
      </c>
      <c r="T261" s="4">
        <f t="shared" si="56"/>
        <v>-4.4349999999994907</v>
      </c>
      <c r="U261" s="25">
        <f t="shared" si="51"/>
        <v>64.753333333333103</v>
      </c>
      <c r="V261" s="25">
        <f t="shared" si="55"/>
        <v>41.968333333333248</v>
      </c>
      <c r="W261" s="25">
        <f t="shared" si="59"/>
        <v>4.4349999999994907</v>
      </c>
      <c r="X261" s="4">
        <f t="shared" si="49"/>
        <v>4192.9941777777476</v>
      </c>
      <c r="Y261" s="4">
        <f t="shared" si="53"/>
        <v>1761.3410027777707</v>
      </c>
      <c r="Z261" s="4">
        <f t="shared" si="57"/>
        <v>19.669224999995482</v>
      </c>
      <c r="AA261" s="29"/>
      <c r="AC261" s="26"/>
      <c r="AF261" s="28"/>
      <c r="AH261" s="28"/>
    </row>
    <row r="262" spans="4:34" ht="17.399999999999999" x14ac:dyDescent="0.3">
      <c r="D262" s="24">
        <v>257</v>
      </c>
      <c r="E262" s="11" t="s">
        <v>573</v>
      </c>
      <c r="F262" s="14">
        <v>1541.51</v>
      </c>
      <c r="G262" s="25">
        <f t="shared" si="45"/>
        <v>1503.67</v>
      </c>
      <c r="H262" s="25">
        <f t="shared" si="46"/>
        <v>1440.0350000000001</v>
      </c>
      <c r="I262" s="25">
        <f t="shared" si="47"/>
        <v>1385.4383333333333</v>
      </c>
      <c r="L262" s="10">
        <v>228</v>
      </c>
      <c r="M262" s="11" t="s">
        <v>544</v>
      </c>
      <c r="N262" s="14">
        <v>1433.13</v>
      </c>
      <c r="O262" s="14">
        <f t="shared" si="50"/>
        <v>1633.2033333333331</v>
      </c>
      <c r="P262" s="14">
        <f t="shared" si="54"/>
        <v>1622.9816666666666</v>
      </c>
      <c r="Q262" s="14">
        <f t="shared" si="58"/>
        <v>1590.3283333333331</v>
      </c>
      <c r="R262" s="4">
        <f t="shared" si="48"/>
        <v>-200.07333333333304</v>
      </c>
      <c r="S262" s="4">
        <f t="shared" si="52"/>
        <v>-189.85166666666646</v>
      </c>
      <c r="T262" s="4">
        <f t="shared" si="56"/>
        <v>-157.19833333333304</v>
      </c>
      <c r="U262" s="25">
        <f t="shared" si="51"/>
        <v>200.07333333333304</v>
      </c>
      <c r="V262" s="25">
        <f t="shared" si="55"/>
        <v>189.85166666666646</v>
      </c>
      <c r="W262" s="25">
        <f t="shared" si="59"/>
        <v>157.19833333333304</v>
      </c>
      <c r="X262" s="4">
        <f t="shared" si="49"/>
        <v>40029.338711110991</v>
      </c>
      <c r="Y262" s="4">
        <f t="shared" si="53"/>
        <v>36043.655336111035</v>
      </c>
      <c r="Z262" s="4">
        <f t="shared" si="57"/>
        <v>24711.316002777687</v>
      </c>
      <c r="AA262" s="29"/>
      <c r="AC262" s="26"/>
      <c r="AF262" s="28"/>
      <c r="AH262" s="28"/>
    </row>
    <row r="263" spans="4:34" ht="17.399999999999999" x14ac:dyDescent="0.3">
      <c r="D263" s="24">
        <v>258</v>
      </c>
      <c r="E263" s="11" t="s">
        <v>574</v>
      </c>
      <c r="F263" s="14">
        <v>1577.33</v>
      </c>
      <c r="G263" s="25">
        <f t="shared" si="45"/>
        <v>1529.7666666666667</v>
      </c>
      <c r="H263" s="25">
        <f t="shared" si="46"/>
        <v>1477.0216666666668</v>
      </c>
      <c r="I263" s="25">
        <f t="shared" si="47"/>
        <v>1409.3074999999999</v>
      </c>
      <c r="L263" s="10">
        <v>229</v>
      </c>
      <c r="M263" s="11" t="s">
        <v>545</v>
      </c>
      <c r="N263" s="14">
        <v>1351.19</v>
      </c>
      <c r="O263" s="14">
        <f t="shared" si="50"/>
        <v>1565.0533333333333</v>
      </c>
      <c r="P263" s="14">
        <f t="shared" si="54"/>
        <v>1593.6566666666665</v>
      </c>
      <c r="Q263" s="14">
        <f t="shared" si="58"/>
        <v>1581.4000000000003</v>
      </c>
      <c r="R263" s="4">
        <f t="shared" si="48"/>
        <v>-213.86333333333323</v>
      </c>
      <c r="S263" s="4">
        <f t="shared" si="52"/>
        <v>-242.46666666666647</v>
      </c>
      <c r="T263" s="4">
        <f t="shared" si="56"/>
        <v>-230.21000000000026</v>
      </c>
      <c r="U263" s="25">
        <f t="shared" si="51"/>
        <v>213.86333333333323</v>
      </c>
      <c r="V263" s="25">
        <f t="shared" si="55"/>
        <v>242.46666666666647</v>
      </c>
      <c r="W263" s="25">
        <f t="shared" si="59"/>
        <v>230.21000000000026</v>
      </c>
      <c r="X263" s="4">
        <f t="shared" si="49"/>
        <v>45737.525344444402</v>
      </c>
      <c r="Y263" s="4">
        <f t="shared" si="53"/>
        <v>58790.08444444435</v>
      </c>
      <c r="Z263" s="4">
        <f t="shared" si="57"/>
        <v>52996.644100000121</v>
      </c>
      <c r="AA263" s="29"/>
      <c r="AC263" s="26"/>
      <c r="AF263" s="28"/>
      <c r="AH263" s="28"/>
    </row>
    <row r="264" spans="4:34" ht="17.399999999999999" x14ac:dyDescent="0.3">
      <c r="D264" s="24">
        <v>259</v>
      </c>
      <c r="E264" s="11" t="s">
        <v>575</v>
      </c>
      <c r="F264" s="14">
        <v>1629.26</v>
      </c>
      <c r="G264" s="25">
        <f t="shared" si="45"/>
        <v>1551.12</v>
      </c>
      <c r="H264" s="25">
        <f t="shared" si="46"/>
        <v>1511.9483333333335</v>
      </c>
      <c r="I264" s="25">
        <f t="shared" si="47"/>
        <v>1430.5116666666665</v>
      </c>
      <c r="L264" s="10">
        <v>230</v>
      </c>
      <c r="M264" s="11" t="s">
        <v>546</v>
      </c>
      <c r="N264" s="14">
        <v>1343.77</v>
      </c>
      <c r="O264" s="14">
        <f t="shared" si="50"/>
        <v>1455.0766666666666</v>
      </c>
      <c r="P264" s="14">
        <f t="shared" si="54"/>
        <v>1550.37</v>
      </c>
      <c r="Q264" s="14">
        <f t="shared" si="58"/>
        <v>1564.6858333333332</v>
      </c>
      <c r="R264" s="4">
        <f t="shared" si="48"/>
        <v>-111.30666666666662</v>
      </c>
      <c r="S264" s="4">
        <f t="shared" si="52"/>
        <v>-206.59999999999991</v>
      </c>
      <c r="T264" s="4">
        <f t="shared" si="56"/>
        <v>-220.91583333333324</v>
      </c>
      <c r="U264" s="25">
        <f t="shared" si="51"/>
        <v>111.30666666666662</v>
      </c>
      <c r="V264" s="25">
        <f t="shared" si="55"/>
        <v>206.59999999999991</v>
      </c>
      <c r="W264" s="25">
        <f t="shared" si="59"/>
        <v>220.91583333333324</v>
      </c>
      <c r="X264" s="4">
        <f t="shared" si="49"/>
        <v>12389.174044444433</v>
      </c>
      <c r="Y264" s="4">
        <f t="shared" si="53"/>
        <v>42683.559999999961</v>
      </c>
      <c r="Z264" s="4">
        <f t="shared" si="57"/>
        <v>48803.805417361073</v>
      </c>
      <c r="AA264" s="29"/>
      <c r="AC264" s="26"/>
      <c r="AF264" s="28"/>
      <c r="AH264" s="28"/>
    </row>
    <row r="265" spans="4:34" ht="17.399999999999999" x14ac:dyDescent="0.3">
      <c r="D265" s="24">
        <v>260</v>
      </c>
      <c r="E265" s="11" t="s">
        <v>576</v>
      </c>
      <c r="F265" s="14">
        <v>1645.75</v>
      </c>
      <c r="G265" s="25">
        <f t="shared" si="45"/>
        <v>1582.7</v>
      </c>
      <c r="H265" s="25">
        <f t="shared" si="46"/>
        <v>1543.1850000000002</v>
      </c>
      <c r="I265" s="25">
        <f t="shared" si="47"/>
        <v>1452.9291666666668</v>
      </c>
      <c r="L265" s="10">
        <v>231</v>
      </c>
      <c r="M265" s="11" t="s">
        <v>547</v>
      </c>
      <c r="N265" s="14">
        <v>1369.52</v>
      </c>
      <c r="O265" s="14">
        <f t="shared" si="50"/>
        <v>1376.03</v>
      </c>
      <c r="P265" s="14">
        <f t="shared" si="54"/>
        <v>1504.6166666666668</v>
      </c>
      <c r="Q265" s="14">
        <f t="shared" si="58"/>
        <v>1546.2875000000001</v>
      </c>
      <c r="R265" s="4">
        <f t="shared" si="48"/>
        <v>-6.5099999999999909</v>
      </c>
      <c r="S265" s="4">
        <f t="shared" si="52"/>
        <v>-135.09666666666681</v>
      </c>
      <c r="T265" s="4">
        <f t="shared" si="56"/>
        <v>-176.76750000000015</v>
      </c>
      <c r="U265" s="25">
        <f t="shared" si="51"/>
        <v>6.5099999999999909</v>
      </c>
      <c r="V265" s="25">
        <f t="shared" si="55"/>
        <v>135.09666666666681</v>
      </c>
      <c r="W265" s="25">
        <f t="shared" si="59"/>
        <v>176.76750000000015</v>
      </c>
      <c r="X265" s="4">
        <f t="shared" si="49"/>
        <v>42.380099999999885</v>
      </c>
      <c r="Y265" s="4">
        <f t="shared" si="53"/>
        <v>18251.109344444481</v>
      </c>
      <c r="Z265" s="4">
        <f t="shared" si="57"/>
        <v>31246.749056250053</v>
      </c>
      <c r="AA265" s="29"/>
      <c r="AC265" s="26"/>
      <c r="AF265" s="28"/>
      <c r="AH265" s="28"/>
    </row>
    <row r="266" spans="4:34" ht="17.399999999999999" x14ac:dyDescent="0.3">
      <c r="D266" s="24">
        <v>261</v>
      </c>
      <c r="E266" s="11" t="s">
        <v>577</v>
      </c>
      <c r="F266" s="14">
        <v>1642.68</v>
      </c>
      <c r="G266" s="25">
        <f t="shared" ref="G266:G311" si="60">AVERAGE(F263:F265)</f>
        <v>1617.4466666666667</v>
      </c>
      <c r="H266" s="25">
        <f t="shared" si="46"/>
        <v>1573.6066666666666</v>
      </c>
      <c r="I266" s="25">
        <f t="shared" si="47"/>
        <v>1476.6508333333334</v>
      </c>
      <c r="L266" s="10">
        <v>232</v>
      </c>
      <c r="M266" s="11" t="s">
        <v>548</v>
      </c>
      <c r="N266" s="14">
        <v>1424.39</v>
      </c>
      <c r="O266" s="14">
        <f t="shared" si="50"/>
        <v>1354.8266666666666</v>
      </c>
      <c r="P266" s="14">
        <f t="shared" si="54"/>
        <v>1459.9400000000003</v>
      </c>
      <c r="Q266" s="14">
        <f t="shared" si="58"/>
        <v>1530.5933333333332</v>
      </c>
      <c r="R266" s="4">
        <f t="shared" si="48"/>
        <v>69.563333333333503</v>
      </c>
      <c r="S266" s="4">
        <f t="shared" si="52"/>
        <v>-35.550000000000182</v>
      </c>
      <c r="T266" s="4">
        <f t="shared" si="56"/>
        <v>-106.20333333333315</v>
      </c>
      <c r="U266" s="25">
        <f t="shared" si="51"/>
        <v>69.563333333333503</v>
      </c>
      <c r="V266" s="25">
        <f t="shared" si="55"/>
        <v>35.550000000000182</v>
      </c>
      <c r="W266" s="25">
        <f t="shared" si="59"/>
        <v>106.20333333333315</v>
      </c>
      <c r="X266" s="4">
        <f t="shared" si="49"/>
        <v>4839.0573444444681</v>
      </c>
      <c r="Y266" s="4">
        <f t="shared" si="53"/>
        <v>1263.802500000013</v>
      </c>
      <c r="Z266" s="4">
        <f t="shared" si="57"/>
        <v>11279.148011111072</v>
      </c>
      <c r="AA266" s="29"/>
      <c r="AC266" s="26"/>
      <c r="AF266" s="28"/>
      <c r="AH266" s="28"/>
    </row>
    <row r="267" spans="4:34" ht="17.399999999999999" x14ac:dyDescent="0.3">
      <c r="D267" s="24">
        <v>262</v>
      </c>
      <c r="E267" s="11" t="s">
        <v>578</v>
      </c>
      <c r="F267" s="14">
        <v>1712.32</v>
      </c>
      <c r="G267" s="25">
        <f t="shared" si="60"/>
        <v>1639.2300000000002</v>
      </c>
      <c r="H267" s="25">
        <f t="shared" si="46"/>
        <v>1595.175</v>
      </c>
      <c r="I267" s="25">
        <f t="shared" si="47"/>
        <v>1500.835</v>
      </c>
      <c r="L267" s="10">
        <v>233</v>
      </c>
      <c r="M267" s="11" t="s">
        <v>549</v>
      </c>
      <c r="N267" s="14">
        <v>1517.22</v>
      </c>
      <c r="O267" s="14">
        <f t="shared" si="50"/>
        <v>1379.2266666666667</v>
      </c>
      <c r="P267" s="14">
        <f t="shared" si="54"/>
        <v>1417.1516666666666</v>
      </c>
      <c r="Q267" s="14">
        <f t="shared" si="58"/>
        <v>1520.0150000000001</v>
      </c>
      <c r="R267" s="4">
        <f t="shared" si="48"/>
        <v>137.99333333333334</v>
      </c>
      <c r="S267" s="4">
        <f t="shared" si="52"/>
        <v>100.06833333333338</v>
      </c>
      <c r="T267" s="4">
        <f t="shared" si="56"/>
        <v>-2.7950000000000728</v>
      </c>
      <c r="U267" s="25">
        <f t="shared" si="51"/>
        <v>137.99333333333334</v>
      </c>
      <c r="V267" s="25">
        <f t="shared" si="55"/>
        <v>100.06833333333338</v>
      </c>
      <c r="W267" s="25">
        <f t="shared" si="59"/>
        <v>2.7950000000000728</v>
      </c>
      <c r="X267" s="4">
        <f t="shared" si="49"/>
        <v>19042.160044444445</v>
      </c>
      <c r="Y267" s="4">
        <f t="shared" si="53"/>
        <v>10013.671336111121</v>
      </c>
      <c r="Z267" s="4">
        <f t="shared" si="57"/>
        <v>7.812025000000407</v>
      </c>
      <c r="AA267" s="29"/>
      <c r="AC267" s="26"/>
      <c r="AF267" s="28"/>
      <c r="AH267" s="28"/>
    </row>
    <row r="268" spans="4:34" ht="17.399999999999999" x14ac:dyDescent="0.3">
      <c r="D268" s="24">
        <v>263</v>
      </c>
      <c r="E268" s="11" t="s">
        <v>579</v>
      </c>
      <c r="F268" s="14">
        <v>1737.39</v>
      </c>
      <c r="G268" s="25">
        <f t="shared" si="60"/>
        <v>1666.9166666666667</v>
      </c>
      <c r="H268" s="25">
        <f t="shared" si="46"/>
        <v>1624.8083333333334</v>
      </c>
      <c r="I268" s="25">
        <f t="shared" si="47"/>
        <v>1532.4216666666669</v>
      </c>
      <c r="L268" s="10">
        <v>234</v>
      </c>
      <c r="M268" s="11" t="s">
        <v>550</v>
      </c>
      <c r="N268" s="14">
        <v>1517.54</v>
      </c>
      <c r="O268" s="14">
        <f t="shared" si="50"/>
        <v>1437.0433333333333</v>
      </c>
      <c r="P268" s="14">
        <f t="shared" si="54"/>
        <v>1406.5366666666669</v>
      </c>
      <c r="Q268" s="14">
        <f t="shared" si="58"/>
        <v>1514.7591666666669</v>
      </c>
      <c r="R268" s="4">
        <f t="shared" si="48"/>
        <v>80.49666666666667</v>
      </c>
      <c r="S268" s="4">
        <f t="shared" si="52"/>
        <v>111.0033333333331</v>
      </c>
      <c r="T268" s="4">
        <f t="shared" si="56"/>
        <v>2.7808333333330211</v>
      </c>
      <c r="U268" s="25">
        <f t="shared" si="51"/>
        <v>80.49666666666667</v>
      </c>
      <c r="V268" s="25">
        <f t="shared" si="55"/>
        <v>111.0033333333331</v>
      </c>
      <c r="W268" s="25">
        <f t="shared" si="59"/>
        <v>2.7808333333330211</v>
      </c>
      <c r="X268" s="4">
        <f t="shared" si="49"/>
        <v>6479.7133444444453</v>
      </c>
      <c r="Y268" s="4">
        <f t="shared" si="53"/>
        <v>12321.74001111106</v>
      </c>
      <c r="Z268" s="4">
        <f t="shared" si="57"/>
        <v>7.733034027776041</v>
      </c>
      <c r="AA268" s="29"/>
      <c r="AC268" s="26"/>
      <c r="AF268" s="28"/>
      <c r="AH268" s="28"/>
    </row>
    <row r="269" spans="4:34" ht="17.399999999999999" x14ac:dyDescent="0.3">
      <c r="D269" s="24">
        <v>264</v>
      </c>
      <c r="E269" s="11" t="s">
        <v>580</v>
      </c>
      <c r="F269" s="14">
        <v>1646.37</v>
      </c>
      <c r="G269" s="25">
        <f t="shared" si="60"/>
        <v>1697.4633333333334</v>
      </c>
      <c r="H269" s="25">
        <f t="shared" ref="H269:H311" si="61">AVERAGE(F263:F268)</f>
        <v>1657.4549999999999</v>
      </c>
      <c r="I269" s="25">
        <f t="shared" si="47"/>
        <v>1567.2383333333335</v>
      </c>
      <c r="L269" s="10">
        <v>235</v>
      </c>
      <c r="M269" s="11" t="s">
        <v>551</v>
      </c>
      <c r="N269" s="14">
        <v>1491.5</v>
      </c>
      <c r="O269" s="14">
        <f t="shared" si="50"/>
        <v>1486.3833333333332</v>
      </c>
      <c r="P269" s="14">
        <f t="shared" si="54"/>
        <v>1420.6050000000002</v>
      </c>
      <c r="Q269" s="14">
        <f t="shared" si="58"/>
        <v>1507.1308333333334</v>
      </c>
      <c r="R269" s="4">
        <f t="shared" si="48"/>
        <v>5.1166666666667879</v>
      </c>
      <c r="S269" s="4">
        <f t="shared" si="52"/>
        <v>70.894999999999754</v>
      </c>
      <c r="T269" s="4">
        <f t="shared" si="56"/>
        <v>-15.630833333333385</v>
      </c>
      <c r="U269" s="25">
        <f t="shared" si="51"/>
        <v>5.1166666666667879</v>
      </c>
      <c r="V269" s="25">
        <f t="shared" si="55"/>
        <v>70.894999999999754</v>
      </c>
      <c r="W269" s="25">
        <f t="shared" si="59"/>
        <v>15.630833333333385</v>
      </c>
      <c r="X269" s="4">
        <f t="shared" si="49"/>
        <v>26.180277777779018</v>
      </c>
      <c r="Y269" s="4">
        <f t="shared" si="53"/>
        <v>5026.1010249999654</v>
      </c>
      <c r="Z269" s="4">
        <f t="shared" si="57"/>
        <v>244.32295069444606</v>
      </c>
      <c r="AA269" s="29"/>
      <c r="AC269" s="26"/>
      <c r="AF269" s="28"/>
      <c r="AH269" s="28"/>
    </row>
    <row r="270" spans="4:34" ht="17.399999999999999" x14ac:dyDescent="0.3">
      <c r="D270" s="24">
        <v>265</v>
      </c>
      <c r="E270" s="11" t="s">
        <v>581</v>
      </c>
      <c r="F270" s="14">
        <v>1635.22</v>
      </c>
      <c r="G270" s="25">
        <f t="shared" si="60"/>
        <v>1698.6933333333334</v>
      </c>
      <c r="H270" s="25">
        <f t="shared" si="61"/>
        <v>1668.9616666666668</v>
      </c>
      <c r="I270" s="25">
        <f t="shared" si="47"/>
        <v>1590.4549999999999</v>
      </c>
      <c r="L270" s="10">
        <v>236</v>
      </c>
      <c r="M270" s="11" t="s">
        <v>552</v>
      </c>
      <c r="N270" s="14">
        <v>1493.72</v>
      </c>
      <c r="O270" s="14">
        <f t="shared" si="50"/>
        <v>1508.7533333333333</v>
      </c>
      <c r="P270" s="14">
        <f t="shared" si="54"/>
        <v>1443.99</v>
      </c>
      <c r="Q270" s="14">
        <f t="shared" si="58"/>
        <v>1497.18</v>
      </c>
      <c r="R270" s="4">
        <f t="shared" si="48"/>
        <v>-15.033333333333303</v>
      </c>
      <c r="S270" s="4">
        <f t="shared" si="52"/>
        <v>49.730000000000018</v>
      </c>
      <c r="T270" s="4">
        <f t="shared" si="56"/>
        <v>-3.4600000000000364</v>
      </c>
      <c r="U270" s="25">
        <f t="shared" si="51"/>
        <v>15.033333333333303</v>
      </c>
      <c r="V270" s="25">
        <f t="shared" si="55"/>
        <v>49.730000000000018</v>
      </c>
      <c r="W270" s="25">
        <f t="shared" si="59"/>
        <v>3.4600000000000364</v>
      </c>
      <c r="X270" s="4">
        <f t="shared" si="49"/>
        <v>226.00111111111019</v>
      </c>
      <c r="Y270" s="4">
        <f t="shared" si="53"/>
        <v>2473.0729000000019</v>
      </c>
      <c r="Z270" s="4">
        <f t="shared" si="57"/>
        <v>11.971600000000251</v>
      </c>
      <c r="AA270" s="29"/>
      <c r="AC270" s="26"/>
      <c r="AF270" s="28"/>
      <c r="AH270" s="28"/>
    </row>
    <row r="271" spans="4:34" ht="17.399999999999999" x14ac:dyDescent="0.3">
      <c r="D271" s="24">
        <v>266</v>
      </c>
      <c r="E271" s="11" t="s">
        <v>582</v>
      </c>
      <c r="F271" s="14">
        <v>1714.61</v>
      </c>
      <c r="G271" s="25">
        <f t="shared" si="60"/>
        <v>1672.9933333333336</v>
      </c>
      <c r="H271" s="25">
        <f t="shared" si="61"/>
        <v>1669.9549999999999</v>
      </c>
      <c r="I271" s="25">
        <f t="shared" si="47"/>
        <v>1606.57</v>
      </c>
      <c r="L271" s="10">
        <v>237</v>
      </c>
      <c r="M271" s="11" t="s">
        <v>553</v>
      </c>
      <c r="N271" s="14">
        <v>1529.27</v>
      </c>
      <c r="O271" s="14">
        <f t="shared" si="50"/>
        <v>1500.92</v>
      </c>
      <c r="P271" s="14">
        <f t="shared" si="54"/>
        <v>1468.9816666666666</v>
      </c>
      <c r="Q271" s="14">
        <f t="shared" si="58"/>
        <v>1486.7991666666667</v>
      </c>
      <c r="R271" s="4">
        <f t="shared" si="48"/>
        <v>28.349999999999909</v>
      </c>
      <c r="S271" s="4">
        <f t="shared" si="52"/>
        <v>60.288333333333412</v>
      </c>
      <c r="T271" s="4">
        <f t="shared" si="56"/>
        <v>42.470833333333303</v>
      </c>
      <c r="U271" s="25">
        <f t="shared" si="51"/>
        <v>28.349999999999909</v>
      </c>
      <c r="V271" s="25">
        <f t="shared" si="55"/>
        <v>60.288333333333412</v>
      </c>
      <c r="W271" s="25">
        <f t="shared" si="59"/>
        <v>42.470833333333303</v>
      </c>
      <c r="X271" s="4">
        <f t="shared" si="49"/>
        <v>803.72249999999485</v>
      </c>
      <c r="Y271" s="4">
        <f t="shared" si="53"/>
        <v>3634.6831361111208</v>
      </c>
      <c r="Z271" s="4">
        <f t="shared" si="57"/>
        <v>1803.7716840277751</v>
      </c>
      <c r="AA271" s="29"/>
      <c r="AC271" s="26"/>
      <c r="AF271" s="28"/>
      <c r="AH271" s="28"/>
    </row>
    <row r="272" spans="4:34" ht="17.399999999999999" x14ac:dyDescent="0.3">
      <c r="D272" s="24">
        <v>267</v>
      </c>
      <c r="E272" s="11" t="s">
        <v>583</v>
      </c>
      <c r="F272" s="14">
        <v>1938.46</v>
      </c>
      <c r="G272" s="25">
        <f t="shared" si="60"/>
        <v>1665.3999999999999</v>
      </c>
      <c r="H272" s="25">
        <f t="shared" si="61"/>
        <v>1681.4316666666666</v>
      </c>
      <c r="I272" s="25">
        <f t="shared" si="47"/>
        <v>1627.5191666666667</v>
      </c>
      <c r="L272" s="10">
        <v>238</v>
      </c>
      <c r="M272" s="11" t="s">
        <v>554</v>
      </c>
      <c r="N272" s="14">
        <v>1540.47</v>
      </c>
      <c r="O272" s="14">
        <f t="shared" si="50"/>
        <v>1504.83</v>
      </c>
      <c r="P272" s="14">
        <f t="shared" si="54"/>
        <v>1495.6066666666666</v>
      </c>
      <c r="Q272" s="14">
        <f t="shared" si="58"/>
        <v>1477.7733333333333</v>
      </c>
      <c r="R272" s="4">
        <f t="shared" si="48"/>
        <v>35.6400000000001</v>
      </c>
      <c r="S272" s="4">
        <f t="shared" si="52"/>
        <v>44.863333333333458</v>
      </c>
      <c r="T272" s="4">
        <f t="shared" si="56"/>
        <v>62.696666666666715</v>
      </c>
      <c r="U272" s="25">
        <f t="shared" si="51"/>
        <v>35.6400000000001</v>
      </c>
      <c r="V272" s="25">
        <f t="shared" si="55"/>
        <v>44.863333333333458</v>
      </c>
      <c r="W272" s="25">
        <f t="shared" si="59"/>
        <v>62.696666666666715</v>
      </c>
      <c r="X272" s="4">
        <f t="shared" si="49"/>
        <v>1270.2096000000072</v>
      </c>
      <c r="Y272" s="4">
        <f t="shared" si="53"/>
        <v>2012.718677777789</v>
      </c>
      <c r="Z272" s="4">
        <f t="shared" si="57"/>
        <v>3930.872011111117</v>
      </c>
      <c r="AA272" s="29"/>
      <c r="AC272" s="26"/>
      <c r="AF272" s="28"/>
      <c r="AH272" s="28"/>
    </row>
    <row r="273" spans="4:34" ht="17.399999999999999" x14ac:dyDescent="0.3">
      <c r="D273" s="24">
        <v>268</v>
      </c>
      <c r="E273" s="11" t="s">
        <v>584</v>
      </c>
      <c r="F273" s="14">
        <v>1976.53</v>
      </c>
      <c r="G273" s="25">
        <f t="shared" si="60"/>
        <v>1762.7633333333333</v>
      </c>
      <c r="H273" s="25">
        <f t="shared" si="61"/>
        <v>1730.7283333333332</v>
      </c>
      <c r="I273" s="25">
        <f t="shared" si="47"/>
        <v>1662.9516666666661</v>
      </c>
      <c r="L273" s="10">
        <v>239</v>
      </c>
      <c r="M273" s="11" t="s">
        <v>555</v>
      </c>
      <c r="N273" s="14">
        <v>1535.65</v>
      </c>
      <c r="O273" s="14">
        <f t="shared" si="50"/>
        <v>1521.1533333333334</v>
      </c>
      <c r="P273" s="14">
        <f t="shared" si="54"/>
        <v>1514.9533333333331</v>
      </c>
      <c r="Q273" s="14">
        <f t="shared" si="58"/>
        <v>1466.0524999999998</v>
      </c>
      <c r="R273" s="4">
        <f t="shared" si="48"/>
        <v>14.49666666666667</v>
      </c>
      <c r="S273" s="4">
        <f t="shared" si="52"/>
        <v>20.696666666666943</v>
      </c>
      <c r="T273" s="4">
        <f t="shared" si="56"/>
        <v>69.597500000000309</v>
      </c>
      <c r="U273" s="25">
        <f t="shared" si="51"/>
        <v>14.49666666666667</v>
      </c>
      <c r="V273" s="25">
        <f t="shared" si="55"/>
        <v>20.696666666666943</v>
      </c>
      <c r="W273" s="25">
        <f t="shared" si="59"/>
        <v>69.597500000000309</v>
      </c>
      <c r="X273" s="4">
        <f t="shared" si="49"/>
        <v>210.15334444444454</v>
      </c>
      <c r="Y273" s="4">
        <f t="shared" si="53"/>
        <v>428.35201111112252</v>
      </c>
      <c r="Z273" s="4">
        <f t="shared" si="57"/>
        <v>4843.8120062500429</v>
      </c>
      <c r="AA273" s="29"/>
      <c r="AC273" s="26"/>
      <c r="AF273" s="28"/>
      <c r="AH273" s="28"/>
    </row>
    <row r="274" spans="4:34" ht="17.399999999999999" x14ac:dyDescent="0.3">
      <c r="D274" s="24">
        <v>269</v>
      </c>
      <c r="E274" s="11" t="s">
        <v>585</v>
      </c>
      <c r="F274" s="14">
        <v>1967.07</v>
      </c>
      <c r="G274" s="25">
        <f t="shared" si="60"/>
        <v>1876.5333333333331</v>
      </c>
      <c r="H274" s="25">
        <f t="shared" si="61"/>
        <v>1774.7633333333333</v>
      </c>
      <c r="I274" s="25">
        <f t="shared" si="47"/>
        <v>1699.7858333333331</v>
      </c>
      <c r="L274" s="10">
        <v>240</v>
      </c>
      <c r="M274" s="11" t="s">
        <v>556</v>
      </c>
      <c r="N274" s="14">
        <v>1548.47</v>
      </c>
      <c r="O274" s="14">
        <f t="shared" si="50"/>
        <v>1535.1299999999999</v>
      </c>
      <c r="P274" s="14">
        <f t="shared" si="54"/>
        <v>1518.0250000000003</v>
      </c>
      <c r="Q274" s="14">
        <f t="shared" si="58"/>
        <v>1462.2808333333335</v>
      </c>
      <c r="R274" s="4">
        <f t="shared" si="48"/>
        <v>13.340000000000146</v>
      </c>
      <c r="S274" s="4">
        <f t="shared" si="52"/>
        <v>30.444999999999709</v>
      </c>
      <c r="T274" s="4">
        <f t="shared" si="56"/>
        <v>86.189166666666551</v>
      </c>
      <c r="U274" s="25">
        <f t="shared" si="51"/>
        <v>13.340000000000146</v>
      </c>
      <c r="V274" s="25">
        <f t="shared" si="55"/>
        <v>30.444999999999709</v>
      </c>
      <c r="W274" s="25">
        <f t="shared" si="59"/>
        <v>86.189166666666551</v>
      </c>
      <c r="X274" s="4">
        <f t="shared" si="49"/>
        <v>177.95560000000387</v>
      </c>
      <c r="Y274" s="4">
        <f t="shared" si="53"/>
        <v>926.89802499998223</v>
      </c>
      <c r="Z274" s="4">
        <f t="shared" si="57"/>
        <v>7428.5724506944243</v>
      </c>
      <c r="AA274" s="29"/>
      <c r="AC274" s="26"/>
      <c r="AF274" s="28"/>
      <c r="AH274" s="28"/>
    </row>
    <row r="275" spans="4:34" ht="17.399999999999999" x14ac:dyDescent="0.3">
      <c r="D275" s="24">
        <v>270</v>
      </c>
      <c r="E275" s="11" t="s">
        <v>586</v>
      </c>
      <c r="F275" s="14">
        <v>2084</v>
      </c>
      <c r="G275" s="25">
        <f t="shared" si="60"/>
        <v>1960.6866666666665</v>
      </c>
      <c r="H275" s="25">
        <f t="shared" si="61"/>
        <v>1813.0433333333333</v>
      </c>
      <c r="I275" s="25">
        <f t="shared" ref="I275:I311" si="62">AVERAGE(F263:F274)</f>
        <v>1735.2491666666665</v>
      </c>
      <c r="L275" s="10">
        <v>241</v>
      </c>
      <c r="M275" s="11" t="s">
        <v>557</v>
      </c>
      <c r="N275" s="14">
        <v>1568.44</v>
      </c>
      <c r="O275" s="14">
        <f t="shared" si="50"/>
        <v>1541.53</v>
      </c>
      <c r="P275" s="14">
        <f t="shared" si="54"/>
        <v>1523.18</v>
      </c>
      <c r="Q275" s="14">
        <f t="shared" si="58"/>
        <v>1471.8924999999999</v>
      </c>
      <c r="R275" s="4">
        <f t="shared" si="48"/>
        <v>26.910000000000082</v>
      </c>
      <c r="S275" s="4">
        <f t="shared" si="52"/>
        <v>45.259999999999991</v>
      </c>
      <c r="T275" s="4">
        <f t="shared" si="56"/>
        <v>96.547500000000127</v>
      </c>
      <c r="U275" s="25">
        <f t="shared" si="51"/>
        <v>26.910000000000082</v>
      </c>
      <c r="V275" s="25">
        <f t="shared" si="55"/>
        <v>45.259999999999991</v>
      </c>
      <c r="W275" s="25">
        <f t="shared" si="59"/>
        <v>96.547500000000127</v>
      </c>
      <c r="X275" s="4">
        <f t="shared" si="49"/>
        <v>724.14810000000443</v>
      </c>
      <c r="Y275" s="4">
        <f t="shared" si="53"/>
        <v>2048.467599999999</v>
      </c>
      <c r="Z275" s="4">
        <f t="shared" si="57"/>
        <v>9321.4197562500249</v>
      </c>
      <c r="AA275" s="29"/>
      <c r="AC275" s="26"/>
      <c r="AF275" s="28"/>
      <c r="AH275" s="28"/>
    </row>
    <row r="276" spans="4:34" ht="17.399999999999999" x14ac:dyDescent="0.3">
      <c r="D276" s="24">
        <v>271</v>
      </c>
      <c r="E276" s="11" t="s">
        <v>587</v>
      </c>
      <c r="F276" s="14">
        <v>2029.99</v>
      </c>
      <c r="G276" s="25">
        <f t="shared" si="60"/>
        <v>2009.2</v>
      </c>
      <c r="H276" s="25">
        <f t="shared" si="61"/>
        <v>1885.9816666666666</v>
      </c>
      <c r="I276" s="25">
        <f t="shared" si="62"/>
        <v>1777.4716666666666</v>
      </c>
      <c r="L276" s="10">
        <v>242</v>
      </c>
      <c r="M276" s="11" t="s">
        <v>558</v>
      </c>
      <c r="N276" s="14">
        <v>1545.29</v>
      </c>
      <c r="O276" s="14">
        <f t="shared" si="50"/>
        <v>1550.8533333333332</v>
      </c>
      <c r="P276" s="14">
        <f t="shared" si="54"/>
        <v>1536.0033333333333</v>
      </c>
      <c r="Q276" s="14">
        <f t="shared" si="58"/>
        <v>1489.9966666666667</v>
      </c>
      <c r="R276" s="4">
        <f t="shared" si="48"/>
        <v>-5.5633333333332757</v>
      </c>
      <c r="S276" s="4">
        <f t="shared" si="52"/>
        <v>9.2866666666666333</v>
      </c>
      <c r="T276" s="4">
        <f t="shared" si="56"/>
        <v>55.293333333333294</v>
      </c>
      <c r="U276" s="25">
        <f t="shared" si="51"/>
        <v>5.5633333333332757</v>
      </c>
      <c r="V276" s="25">
        <f t="shared" si="55"/>
        <v>9.2866666666666333</v>
      </c>
      <c r="W276" s="25">
        <f t="shared" si="59"/>
        <v>55.293333333333294</v>
      </c>
      <c r="X276" s="4">
        <f t="shared" si="49"/>
        <v>30.950677777777138</v>
      </c>
      <c r="Y276" s="4">
        <f t="shared" si="53"/>
        <v>86.242177777777158</v>
      </c>
      <c r="Z276" s="4">
        <f t="shared" si="57"/>
        <v>3057.3527111111066</v>
      </c>
      <c r="AA276" s="29"/>
      <c r="AC276" s="26"/>
      <c r="AF276" s="28"/>
      <c r="AH276" s="28"/>
    </row>
    <row r="277" spans="4:34" ht="17.399999999999999" x14ac:dyDescent="0.3">
      <c r="D277" s="24">
        <v>272</v>
      </c>
      <c r="E277" s="11" t="s">
        <v>588</v>
      </c>
      <c r="F277" s="14">
        <v>1792.19</v>
      </c>
      <c r="G277" s="25">
        <f t="shared" si="60"/>
        <v>2027.0199999999998</v>
      </c>
      <c r="H277" s="25">
        <f t="shared" si="61"/>
        <v>1951.7766666666664</v>
      </c>
      <c r="I277" s="25">
        <f t="shared" si="62"/>
        <v>1810.8658333333335</v>
      </c>
      <c r="L277" s="10">
        <v>243</v>
      </c>
      <c r="M277" s="11" t="s">
        <v>559</v>
      </c>
      <c r="N277" s="14">
        <v>1469.06</v>
      </c>
      <c r="O277" s="14">
        <f t="shared" si="50"/>
        <v>1554.0666666666666</v>
      </c>
      <c r="P277" s="14">
        <f t="shared" si="54"/>
        <v>1544.5983333333334</v>
      </c>
      <c r="Q277" s="14">
        <f t="shared" si="58"/>
        <v>1506.79</v>
      </c>
      <c r="R277" s="4">
        <f t="shared" si="48"/>
        <v>-85.006666666666661</v>
      </c>
      <c r="S277" s="4">
        <f t="shared" si="52"/>
        <v>-75.538333333333412</v>
      </c>
      <c r="T277" s="4">
        <f t="shared" si="56"/>
        <v>-37.730000000000018</v>
      </c>
      <c r="U277" s="25">
        <f t="shared" si="51"/>
        <v>85.006666666666661</v>
      </c>
      <c r="V277" s="25">
        <f t="shared" si="55"/>
        <v>75.538333333333412</v>
      </c>
      <c r="W277" s="25">
        <f t="shared" si="59"/>
        <v>37.730000000000018</v>
      </c>
      <c r="X277" s="4">
        <f t="shared" si="49"/>
        <v>7226.1333777777763</v>
      </c>
      <c r="Y277" s="4">
        <f t="shared" si="53"/>
        <v>5706.0398027777901</v>
      </c>
      <c r="Z277" s="4">
        <f t="shared" si="57"/>
        <v>1423.5529000000013</v>
      </c>
      <c r="AA277" s="29"/>
      <c r="AC277" s="26"/>
      <c r="AF277" s="28"/>
      <c r="AH277" s="28"/>
    </row>
    <row r="278" spans="4:34" ht="17.399999999999999" x14ac:dyDescent="0.3">
      <c r="D278" s="24">
        <v>273</v>
      </c>
      <c r="E278" s="11" t="s">
        <v>589</v>
      </c>
      <c r="F278" s="14">
        <v>1730</v>
      </c>
      <c r="G278" s="25">
        <f t="shared" si="60"/>
        <v>1968.7266666666667</v>
      </c>
      <c r="H278" s="25">
        <f t="shared" si="61"/>
        <v>1964.7066666666667</v>
      </c>
      <c r="I278" s="25">
        <f t="shared" si="62"/>
        <v>1823.0691666666669</v>
      </c>
      <c r="L278" s="10">
        <v>244</v>
      </c>
      <c r="M278" s="11" t="s">
        <v>560</v>
      </c>
      <c r="N278" s="14">
        <v>1323.66</v>
      </c>
      <c r="O278" s="14">
        <f t="shared" si="50"/>
        <v>1527.5966666666666</v>
      </c>
      <c r="P278" s="14">
        <f t="shared" si="54"/>
        <v>1534.5633333333335</v>
      </c>
      <c r="Q278" s="14">
        <f t="shared" si="58"/>
        <v>1515.085</v>
      </c>
      <c r="R278" s="4">
        <f t="shared" si="48"/>
        <v>-203.9366666666665</v>
      </c>
      <c r="S278" s="4">
        <f t="shared" si="52"/>
        <v>-210.90333333333342</v>
      </c>
      <c r="T278" s="4">
        <f t="shared" si="56"/>
        <v>-191.42499999999995</v>
      </c>
      <c r="U278" s="25">
        <f t="shared" si="51"/>
        <v>203.9366666666665</v>
      </c>
      <c r="V278" s="25">
        <f t="shared" si="55"/>
        <v>210.90333333333342</v>
      </c>
      <c r="W278" s="25">
        <f t="shared" si="59"/>
        <v>191.42499999999995</v>
      </c>
      <c r="X278" s="4">
        <f t="shared" si="49"/>
        <v>41590.164011111039</v>
      </c>
      <c r="Y278" s="4">
        <f t="shared" si="53"/>
        <v>44480.216011111152</v>
      </c>
      <c r="Z278" s="4">
        <f t="shared" si="57"/>
        <v>36643.530624999985</v>
      </c>
      <c r="AA278" s="29"/>
      <c r="AC278" s="26"/>
      <c r="AF278" s="28"/>
      <c r="AH278" s="28"/>
    </row>
    <row r="279" spans="4:34" ht="17.399999999999999" x14ac:dyDescent="0.3">
      <c r="D279" s="24">
        <v>274</v>
      </c>
      <c r="E279" s="11" t="s">
        <v>590</v>
      </c>
      <c r="F279" s="14">
        <v>1666.65</v>
      </c>
      <c r="G279" s="25">
        <f t="shared" si="60"/>
        <v>1850.7266666666667</v>
      </c>
      <c r="H279" s="25">
        <f t="shared" si="61"/>
        <v>1929.9633333333334</v>
      </c>
      <c r="I279" s="25">
        <f t="shared" si="62"/>
        <v>1830.3458333333335</v>
      </c>
      <c r="L279" s="10">
        <v>245</v>
      </c>
      <c r="M279" s="11" t="s">
        <v>561</v>
      </c>
      <c r="N279" s="14">
        <v>1255.08</v>
      </c>
      <c r="O279" s="14">
        <f t="shared" si="50"/>
        <v>1446.0033333333333</v>
      </c>
      <c r="P279" s="14">
        <f t="shared" si="54"/>
        <v>1498.4283333333333</v>
      </c>
      <c r="Q279" s="14">
        <f t="shared" si="58"/>
        <v>1506.6908333333333</v>
      </c>
      <c r="R279" s="4">
        <f t="shared" si="48"/>
        <v>-190.9233333333334</v>
      </c>
      <c r="S279" s="4">
        <f t="shared" si="52"/>
        <v>-243.34833333333336</v>
      </c>
      <c r="T279" s="4">
        <f t="shared" si="56"/>
        <v>-251.6108333333334</v>
      </c>
      <c r="U279" s="25">
        <f t="shared" si="51"/>
        <v>190.9233333333334</v>
      </c>
      <c r="V279" s="25">
        <f t="shared" si="55"/>
        <v>243.34833333333336</v>
      </c>
      <c r="W279" s="25">
        <f t="shared" si="59"/>
        <v>251.6108333333334</v>
      </c>
      <c r="X279" s="4">
        <f t="shared" si="49"/>
        <v>36451.719211111136</v>
      </c>
      <c r="Y279" s="4">
        <f t="shared" si="53"/>
        <v>59218.411336111123</v>
      </c>
      <c r="Z279" s="4">
        <f t="shared" si="57"/>
        <v>63308.011450694481</v>
      </c>
      <c r="AA279" s="29"/>
      <c r="AC279" s="26"/>
      <c r="AF279" s="28"/>
      <c r="AH279" s="28"/>
    </row>
    <row r="280" spans="4:34" ht="17.399999999999999" x14ac:dyDescent="0.3">
      <c r="D280" s="24">
        <v>275</v>
      </c>
      <c r="E280" s="11" t="s">
        <v>591</v>
      </c>
      <c r="F280" s="14">
        <v>1650.32</v>
      </c>
      <c r="G280" s="25">
        <f t="shared" si="60"/>
        <v>1729.6133333333335</v>
      </c>
      <c r="H280" s="25">
        <f t="shared" si="61"/>
        <v>1878.3166666666666</v>
      </c>
      <c r="I280" s="25">
        <f t="shared" si="62"/>
        <v>1826.54</v>
      </c>
      <c r="L280" s="10">
        <v>246</v>
      </c>
      <c r="M280" s="11" t="s">
        <v>562</v>
      </c>
      <c r="N280" s="14">
        <v>1322.88</v>
      </c>
      <c r="O280" s="14">
        <f t="shared" si="50"/>
        <v>1349.2666666666667</v>
      </c>
      <c r="P280" s="14">
        <f t="shared" si="54"/>
        <v>1451.6666666666667</v>
      </c>
      <c r="Q280" s="14">
        <f t="shared" si="58"/>
        <v>1484.8458333333335</v>
      </c>
      <c r="R280" s="4">
        <f t="shared" si="48"/>
        <v>-26.386666666666542</v>
      </c>
      <c r="S280" s="4">
        <f t="shared" si="52"/>
        <v>-128.78666666666663</v>
      </c>
      <c r="T280" s="4">
        <f t="shared" si="56"/>
        <v>-161.96583333333342</v>
      </c>
      <c r="U280" s="25">
        <f t="shared" si="51"/>
        <v>26.386666666666542</v>
      </c>
      <c r="V280" s="25">
        <f t="shared" si="55"/>
        <v>128.78666666666663</v>
      </c>
      <c r="W280" s="25">
        <f t="shared" si="59"/>
        <v>161.96583333333342</v>
      </c>
      <c r="X280" s="4">
        <f t="shared" si="49"/>
        <v>696.2561777777712</v>
      </c>
      <c r="Y280" s="4">
        <f t="shared" si="53"/>
        <v>16586.005511111103</v>
      </c>
      <c r="Z280" s="4">
        <f t="shared" si="57"/>
        <v>26232.931167361141</v>
      </c>
      <c r="AA280" s="29"/>
      <c r="AC280" s="26"/>
      <c r="AF280" s="28"/>
      <c r="AH280" s="28"/>
    </row>
    <row r="281" spans="4:34" ht="17.399999999999999" x14ac:dyDescent="0.3">
      <c r="D281" s="24">
        <v>276</v>
      </c>
      <c r="E281" s="11" t="s">
        <v>592</v>
      </c>
      <c r="F281" s="14">
        <v>1563.68</v>
      </c>
      <c r="G281" s="25">
        <f t="shared" si="60"/>
        <v>1682.3233333333335</v>
      </c>
      <c r="H281" s="25">
        <f t="shared" si="61"/>
        <v>1825.5249999999999</v>
      </c>
      <c r="I281" s="25">
        <f t="shared" si="62"/>
        <v>1819.2841666666666</v>
      </c>
      <c r="L281" s="10">
        <v>247</v>
      </c>
      <c r="M281" s="11" t="s">
        <v>563</v>
      </c>
      <c r="N281" s="14">
        <v>1360.25</v>
      </c>
      <c r="O281" s="14">
        <f t="shared" si="50"/>
        <v>1300.54</v>
      </c>
      <c r="P281" s="14">
        <f t="shared" si="54"/>
        <v>1414.0683333333334</v>
      </c>
      <c r="Q281" s="14">
        <f t="shared" si="58"/>
        <v>1468.6241666666667</v>
      </c>
      <c r="R281" s="4">
        <f t="shared" si="48"/>
        <v>59.710000000000036</v>
      </c>
      <c r="S281" s="4">
        <f t="shared" si="52"/>
        <v>-53.818333333333385</v>
      </c>
      <c r="T281" s="4">
        <f t="shared" si="56"/>
        <v>-108.37416666666672</v>
      </c>
      <c r="U281" s="25">
        <f t="shared" si="51"/>
        <v>59.710000000000036</v>
      </c>
      <c r="V281" s="25">
        <f t="shared" si="55"/>
        <v>53.818333333333385</v>
      </c>
      <c r="W281" s="25">
        <f t="shared" si="59"/>
        <v>108.37416666666672</v>
      </c>
      <c r="X281" s="4">
        <f t="shared" si="49"/>
        <v>3565.2841000000044</v>
      </c>
      <c r="Y281" s="4">
        <f t="shared" si="53"/>
        <v>2896.4130027777833</v>
      </c>
      <c r="Z281" s="4">
        <f t="shared" si="57"/>
        <v>11744.960000694457</v>
      </c>
      <c r="AA281" s="29"/>
      <c r="AC281" s="26"/>
      <c r="AF281" s="28"/>
      <c r="AH281" s="28"/>
    </row>
    <row r="282" spans="4:34" ht="17.399999999999999" x14ac:dyDescent="0.3">
      <c r="D282" s="24">
        <v>277</v>
      </c>
      <c r="E282" s="11" t="s">
        <v>593</v>
      </c>
      <c r="F282" s="14">
        <v>1562.93</v>
      </c>
      <c r="G282" s="25">
        <f t="shared" si="60"/>
        <v>1626.8833333333334</v>
      </c>
      <c r="H282" s="25">
        <f t="shared" si="61"/>
        <v>1738.8050000000001</v>
      </c>
      <c r="I282" s="25">
        <f t="shared" si="62"/>
        <v>1812.3933333333334</v>
      </c>
      <c r="L282" s="10">
        <v>248</v>
      </c>
      <c r="M282" s="11" t="s">
        <v>564</v>
      </c>
      <c r="N282" s="14">
        <v>1361.09</v>
      </c>
      <c r="O282" s="14">
        <f t="shared" si="50"/>
        <v>1312.7366666666667</v>
      </c>
      <c r="P282" s="14">
        <f t="shared" si="54"/>
        <v>1379.3700000000001</v>
      </c>
      <c r="Q282" s="14">
        <f t="shared" si="58"/>
        <v>1457.6866666666667</v>
      </c>
      <c r="R282" s="4">
        <f t="shared" si="48"/>
        <v>48.353333333333239</v>
      </c>
      <c r="S282" s="4">
        <f t="shared" si="52"/>
        <v>-18.2800000000002</v>
      </c>
      <c r="T282" s="4">
        <f t="shared" si="56"/>
        <v>-96.596666666666806</v>
      </c>
      <c r="U282" s="25">
        <f t="shared" si="51"/>
        <v>48.353333333333239</v>
      </c>
      <c r="V282" s="25">
        <f t="shared" si="55"/>
        <v>18.2800000000002</v>
      </c>
      <c r="W282" s="25">
        <f t="shared" si="59"/>
        <v>96.596666666666806</v>
      </c>
      <c r="X282" s="4">
        <f t="shared" si="49"/>
        <v>2338.0448444444355</v>
      </c>
      <c r="Y282" s="4">
        <f t="shared" si="53"/>
        <v>334.1584000000073</v>
      </c>
      <c r="Z282" s="4">
        <f t="shared" si="57"/>
        <v>9330.9160111111378</v>
      </c>
      <c r="AA282" s="29"/>
      <c r="AC282" s="26"/>
      <c r="AF282" s="28"/>
      <c r="AH282" s="28"/>
    </row>
    <row r="283" spans="4:34" ht="17.399999999999999" x14ac:dyDescent="0.3">
      <c r="D283" s="24">
        <v>278</v>
      </c>
      <c r="E283" s="11" t="s">
        <v>594</v>
      </c>
      <c r="F283" s="14">
        <v>1578.49</v>
      </c>
      <c r="G283" s="25">
        <f t="shared" si="60"/>
        <v>1592.3100000000002</v>
      </c>
      <c r="H283" s="25">
        <f t="shared" si="61"/>
        <v>1660.9616666666668</v>
      </c>
      <c r="I283" s="25">
        <f t="shared" si="62"/>
        <v>1806.3691666666666</v>
      </c>
      <c r="L283" s="10">
        <v>249</v>
      </c>
      <c r="M283" s="11" t="s">
        <v>565</v>
      </c>
      <c r="N283" s="14">
        <v>1352.47</v>
      </c>
      <c r="O283" s="14">
        <f t="shared" si="50"/>
        <v>1348.0733333333335</v>
      </c>
      <c r="P283" s="14">
        <f t="shared" si="54"/>
        <v>1348.67</v>
      </c>
      <c r="Q283" s="14">
        <f t="shared" si="58"/>
        <v>1446.6341666666667</v>
      </c>
      <c r="R283" s="4">
        <f t="shared" si="48"/>
        <v>4.3966666666665333</v>
      </c>
      <c r="S283" s="4">
        <f t="shared" si="52"/>
        <v>3.7999999999999545</v>
      </c>
      <c r="T283" s="4">
        <f t="shared" si="56"/>
        <v>-94.164166666666688</v>
      </c>
      <c r="U283" s="25">
        <f t="shared" si="51"/>
        <v>4.3966666666665333</v>
      </c>
      <c r="V283" s="25">
        <f t="shared" si="55"/>
        <v>3.7999999999999545</v>
      </c>
      <c r="W283" s="25">
        <f t="shared" si="59"/>
        <v>94.164166666666688</v>
      </c>
      <c r="X283" s="4">
        <f t="shared" si="49"/>
        <v>19.330677777776604</v>
      </c>
      <c r="Y283" s="4">
        <f t="shared" si="53"/>
        <v>14.439999999999655</v>
      </c>
      <c r="Z283" s="4">
        <f t="shared" si="57"/>
        <v>8866.8902840277824</v>
      </c>
      <c r="AA283" s="29"/>
      <c r="AC283" s="26"/>
      <c r="AF283" s="28"/>
      <c r="AH283" s="28"/>
    </row>
    <row r="284" spans="4:34" ht="17.399999999999999" x14ac:dyDescent="0.3">
      <c r="D284" s="24">
        <v>279</v>
      </c>
      <c r="E284" s="11" t="s">
        <v>595</v>
      </c>
      <c r="F284" s="14">
        <v>1592.25</v>
      </c>
      <c r="G284" s="25">
        <f t="shared" si="60"/>
        <v>1568.3666666666668</v>
      </c>
      <c r="H284" s="25">
        <f t="shared" si="61"/>
        <v>1625.3450000000003</v>
      </c>
      <c r="I284" s="25">
        <f t="shared" si="62"/>
        <v>1795.0258333333334</v>
      </c>
      <c r="L284" s="10">
        <v>250</v>
      </c>
      <c r="M284" s="11" t="s">
        <v>566</v>
      </c>
      <c r="N284" s="14">
        <v>1333.28</v>
      </c>
      <c r="O284" s="14">
        <f t="shared" si="50"/>
        <v>1357.9366666666667</v>
      </c>
      <c r="P284" s="14">
        <f t="shared" si="54"/>
        <v>1329.2383333333335</v>
      </c>
      <c r="Q284" s="14">
        <f t="shared" si="58"/>
        <v>1431.9008333333334</v>
      </c>
      <c r="R284" s="4">
        <f t="shared" si="48"/>
        <v>-24.656666666666752</v>
      </c>
      <c r="S284" s="4">
        <f t="shared" si="52"/>
        <v>4.0416666666665151</v>
      </c>
      <c r="T284" s="4">
        <f t="shared" si="56"/>
        <v>-98.620833333333394</v>
      </c>
      <c r="U284" s="25">
        <f t="shared" si="51"/>
        <v>24.656666666666752</v>
      </c>
      <c r="V284" s="25">
        <f t="shared" si="55"/>
        <v>4.0416666666665151</v>
      </c>
      <c r="W284" s="25">
        <f t="shared" si="59"/>
        <v>98.620833333333394</v>
      </c>
      <c r="X284" s="4">
        <f t="shared" si="49"/>
        <v>607.9512111111153</v>
      </c>
      <c r="Y284" s="4">
        <f t="shared" si="53"/>
        <v>16.335069444443221</v>
      </c>
      <c r="Z284" s="4">
        <f t="shared" si="57"/>
        <v>9726.0687673611228</v>
      </c>
      <c r="AA284" s="29"/>
      <c r="AC284" s="26"/>
      <c r="AF284" s="28"/>
      <c r="AH284" s="28"/>
    </row>
    <row r="285" spans="4:34" ht="17.399999999999999" x14ac:dyDescent="0.3">
      <c r="D285" s="24">
        <v>280</v>
      </c>
      <c r="E285" s="11" t="s">
        <v>596</v>
      </c>
      <c r="F285" s="14">
        <v>1640.95</v>
      </c>
      <c r="G285" s="25">
        <f t="shared" si="60"/>
        <v>1577.89</v>
      </c>
      <c r="H285" s="25">
        <f t="shared" si="61"/>
        <v>1602.3866666666665</v>
      </c>
      <c r="I285" s="25">
        <f t="shared" si="62"/>
        <v>1766.1750000000002</v>
      </c>
      <c r="L285" s="10">
        <v>251</v>
      </c>
      <c r="M285" s="11" t="s">
        <v>567</v>
      </c>
      <c r="N285" s="14">
        <v>1319.59</v>
      </c>
      <c r="O285" s="14">
        <f t="shared" si="50"/>
        <v>1348.9466666666667</v>
      </c>
      <c r="P285" s="14">
        <f t="shared" si="54"/>
        <v>1330.8416666666667</v>
      </c>
      <c r="Q285" s="14">
        <f t="shared" si="58"/>
        <v>1414.635</v>
      </c>
      <c r="R285" s="4">
        <f t="shared" si="48"/>
        <v>-29.356666666666797</v>
      </c>
      <c r="S285" s="4">
        <f t="shared" si="52"/>
        <v>-11.251666666666779</v>
      </c>
      <c r="T285" s="4">
        <f t="shared" si="56"/>
        <v>-95.045000000000073</v>
      </c>
      <c r="U285" s="25">
        <f t="shared" si="51"/>
        <v>29.356666666666797</v>
      </c>
      <c r="V285" s="25">
        <f t="shared" si="55"/>
        <v>11.251666666666779</v>
      </c>
      <c r="W285" s="25">
        <f t="shared" si="59"/>
        <v>95.045000000000073</v>
      </c>
      <c r="X285" s="4">
        <f t="shared" si="49"/>
        <v>861.81387777778548</v>
      </c>
      <c r="Y285" s="4">
        <f t="shared" si="53"/>
        <v>126.6000027777803</v>
      </c>
      <c r="Z285" s="4">
        <f t="shared" si="57"/>
        <v>9033.5520250000136</v>
      </c>
      <c r="AA285" s="29"/>
      <c r="AC285" s="26"/>
      <c r="AF285" s="28"/>
      <c r="AH285" s="28"/>
    </row>
    <row r="286" spans="4:34" ht="17.399999999999999" x14ac:dyDescent="0.3">
      <c r="D286" s="24">
        <v>281</v>
      </c>
      <c r="E286" s="11" t="s">
        <v>597</v>
      </c>
      <c r="F286" s="14">
        <v>1628.81</v>
      </c>
      <c r="G286" s="25">
        <f t="shared" si="60"/>
        <v>1603.8966666666665</v>
      </c>
      <c r="H286" s="25">
        <f t="shared" si="61"/>
        <v>1598.1033333333335</v>
      </c>
      <c r="I286" s="25">
        <f t="shared" si="62"/>
        <v>1738.21</v>
      </c>
      <c r="L286" s="10">
        <v>252</v>
      </c>
      <c r="M286" s="11" t="s">
        <v>568</v>
      </c>
      <c r="N286" s="14">
        <v>1367.77</v>
      </c>
      <c r="O286" s="14">
        <f t="shared" si="50"/>
        <v>1335.1133333333335</v>
      </c>
      <c r="P286" s="14">
        <f t="shared" si="54"/>
        <v>1341.5933333333335</v>
      </c>
      <c r="Q286" s="14">
        <f t="shared" si="58"/>
        <v>1396.63</v>
      </c>
      <c r="R286" s="4">
        <f t="shared" si="48"/>
        <v>32.656666666666524</v>
      </c>
      <c r="S286" s="4">
        <f t="shared" si="52"/>
        <v>26.176666666666506</v>
      </c>
      <c r="T286" s="4">
        <f t="shared" si="56"/>
        <v>-28.860000000000127</v>
      </c>
      <c r="U286" s="25">
        <f t="shared" si="51"/>
        <v>32.656666666666524</v>
      </c>
      <c r="V286" s="25">
        <f t="shared" si="55"/>
        <v>26.176666666666506</v>
      </c>
      <c r="W286" s="25">
        <f t="shared" si="59"/>
        <v>28.860000000000127</v>
      </c>
      <c r="X286" s="4">
        <f t="shared" si="49"/>
        <v>1066.4578777777685</v>
      </c>
      <c r="Y286" s="4">
        <f t="shared" si="53"/>
        <v>685.21787777776933</v>
      </c>
      <c r="Z286" s="4">
        <f t="shared" si="57"/>
        <v>832.89960000000735</v>
      </c>
      <c r="AA286" s="29"/>
      <c r="AC286" s="26"/>
      <c r="AF286" s="28"/>
      <c r="AH286" s="28"/>
    </row>
    <row r="287" spans="4:34" ht="17.399999999999999" x14ac:dyDescent="0.3">
      <c r="D287" s="24">
        <v>282</v>
      </c>
      <c r="E287" s="11" t="s">
        <v>598</v>
      </c>
      <c r="F287" s="14">
        <v>1580.64</v>
      </c>
      <c r="G287" s="25">
        <f t="shared" si="60"/>
        <v>1620.67</v>
      </c>
      <c r="H287" s="25">
        <f t="shared" si="61"/>
        <v>1594.5183333333334</v>
      </c>
      <c r="I287" s="25">
        <f t="shared" si="62"/>
        <v>1710.0216666666668</v>
      </c>
      <c r="L287" s="10">
        <v>253</v>
      </c>
      <c r="M287" s="11" t="s">
        <v>569</v>
      </c>
      <c r="N287" s="14">
        <v>1441.84</v>
      </c>
      <c r="O287" s="14">
        <f t="shared" si="50"/>
        <v>1340.2133333333334</v>
      </c>
      <c r="P287" s="14">
        <f t="shared" si="54"/>
        <v>1349.075</v>
      </c>
      <c r="Q287" s="14">
        <f t="shared" si="58"/>
        <v>1381.5716666666667</v>
      </c>
      <c r="R287" s="4">
        <f t="shared" si="48"/>
        <v>101.62666666666655</v>
      </c>
      <c r="S287" s="4">
        <f t="shared" si="52"/>
        <v>92.764999999999873</v>
      </c>
      <c r="T287" s="4">
        <f t="shared" si="56"/>
        <v>60.268333333333203</v>
      </c>
      <c r="U287" s="25">
        <f t="shared" si="51"/>
        <v>101.62666666666655</v>
      </c>
      <c r="V287" s="25">
        <f t="shared" si="55"/>
        <v>92.764999999999873</v>
      </c>
      <c r="W287" s="25">
        <f t="shared" si="59"/>
        <v>60.268333333333203</v>
      </c>
      <c r="X287" s="4">
        <f t="shared" si="49"/>
        <v>10327.979377777754</v>
      </c>
      <c r="Y287" s="4">
        <f t="shared" si="53"/>
        <v>8605.3452249999755</v>
      </c>
      <c r="Z287" s="4">
        <f t="shared" si="57"/>
        <v>3632.2720027777623</v>
      </c>
      <c r="AA287" s="29"/>
      <c r="AC287" s="26"/>
      <c r="AF287" s="28"/>
      <c r="AH287" s="28"/>
    </row>
    <row r="288" spans="4:34" ht="17.399999999999999" x14ac:dyDescent="0.3">
      <c r="D288" s="24">
        <v>283</v>
      </c>
      <c r="E288" s="11" t="s">
        <v>599</v>
      </c>
      <c r="F288" s="14">
        <v>1585.48</v>
      </c>
      <c r="G288" s="25">
        <f t="shared" si="60"/>
        <v>1616.8000000000002</v>
      </c>
      <c r="H288" s="25">
        <f t="shared" si="61"/>
        <v>1597.345</v>
      </c>
      <c r="I288" s="25">
        <f t="shared" si="62"/>
        <v>1668.075</v>
      </c>
      <c r="L288" s="10">
        <v>254</v>
      </c>
      <c r="M288" s="11" t="s">
        <v>570</v>
      </c>
      <c r="N288" s="14">
        <v>1463.22</v>
      </c>
      <c r="O288" s="14">
        <f t="shared" si="50"/>
        <v>1376.3999999999999</v>
      </c>
      <c r="P288" s="14">
        <f t="shared" si="54"/>
        <v>1362.6733333333334</v>
      </c>
      <c r="Q288" s="14">
        <f t="shared" si="58"/>
        <v>1371.0216666666668</v>
      </c>
      <c r="R288" s="4">
        <f t="shared" si="48"/>
        <v>86.820000000000164</v>
      </c>
      <c r="S288" s="4">
        <f t="shared" si="52"/>
        <v>100.54666666666662</v>
      </c>
      <c r="T288" s="4">
        <f t="shared" si="56"/>
        <v>92.198333333333267</v>
      </c>
      <c r="U288" s="25">
        <f t="shared" si="51"/>
        <v>86.820000000000164</v>
      </c>
      <c r="V288" s="25">
        <f t="shared" si="55"/>
        <v>100.54666666666662</v>
      </c>
      <c r="W288" s="25">
        <f t="shared" si="59"/>
        <v>92.198333333333267</v>
      </c>
      <c r="X288" s="4">
        <f t="shared" si="49"/>
        <v>7537.7124000000285</v>
      </c>
      <c r="Y288" s="4">
        <f t="shared" si="53"/>
        <v>10109.632177777768</v>
      </c>
      <c r="Z288" s="4">
        <f t="shared" si="57"/>
        <v>8500.532669444432</v>
      </c>
      <c r="AA288" s="29"/>
      <c r="AC288" s="26"/>
      <c r="AF288" s="28"/>
      <c r="AH288" s="28"/>
    </row>
    <row r="289" spans="4:34" ht="17.399999999999999" x14ac:dyDescent="0.3">
      <c r="D289" s="24">
        <v>284</v>
      </c>
      <c r="E289" s="11" t="s">
        <v>600</v>
      </c>
      <c r="F289" s="14">
        <v>1716.76</v>
      </c>
      <c r="G289" s="25">
        <f t="shared" si="60"/>
        <v>1598.3100000000002</v>
      </c>
      <c r="H289" s="25">
        <f t="shared" si="61"/>
        <v>1601.1033333333335</v>
      </c>
      <c r="I289" s="25">
        <f t="shared" si="62"/>
        <v>1631.0325</v>
      </c>
      <c r="L289" s="10">
        <v>255</v>
      </c>
      <c r="M289" s="11" t="s">
        <v>571</v>
      </c>
      <c r="N289" s="14">
        <v>1513.27</v>
      </c>
      <c r="O289" s="14">
        <f t="shared" si="50"/>
        <v>1424.2766666666666</v>
      </c>
      <c r="P289" s="14">
        <f t="shared" si="54"/>
        <v>1379.6949999999999</v>
      </c>
      <c r="Q289" s="14">
        <f t="shared" si="58"/>
        <v>1364.1825000000001</v>
      </c>
      <c r="R289" s="4">
        <f t="shared" si="48"/>
        <v>88.993333333333339</v>
      </c>
      <c r="S289" s="4">
        <f t="shared" si="52"/>
        <v>133.57500000000005</v>
      </c>
      <c r="T289" s="4">
        <f t="shared" si="56"/>
        <v>149.08749999999986</v>
      </c>
      <c r="U289" s="25">
        <f t="shared" si="51"/>
        <v>88.993333333333339</v>
      </c>
      <c r="V289" s="25">
        <f t="shared" si="55"/>
        <v>133.57500000000005</v>
      </c>
      <c r="W289" s="25">
        <f t="shared" si="59"/>
        <v>149.08749999999986</v>
      </c>
      <c r="X289" s="4">
        <f t="shared" si="49"/>
        <v>7919.8133777777784</v>
      </c>
      <c r="Y289" s="4">
        <f t="shared" si="53"/>
        <v>17842.28062500001</v>
      </c>
      <c r="Z289" s="4">
        <f t="shared" si="57"/>
        <v>22227.082656249961</v>
      </c>
      <c r="AA289" s="29"/>
      <c r="AC289" s="26"/>
      <c r="AF289" s="28"/>
      <c r="AH289" s="28"/>
    </row>
    <row r="290" spans="4:34" ht="17.399999999999999" x14ac:dyDescent="0.3">
      <c r="D290" s="24">
        <v>285</v>
      </c>
      <c r="E290" s="11" t="s">
        <v>601</v>
      </c>
      <c r="F290" s="14">
        <v>1769.15</v>
      </c>
      <c r="G290" s="25">
        <f t="shared" si="60"/>
        <v>1627.6266666666668</v>
      </c>
      <c r="H290" s="25">
        <f t="shared" si="61"/>
        <v>1624.1483333333335</v>
      </c>
      <c r="I290" s="25">
        <f t="shared" si="62"/>
        <v>1624.7466666666667</v>
      </c>
      <c r="L290" s="10">
        <v>256</v>
      </c>
      <c r="M290" s="11" t="s">
        <v>572</v>
      </c>
      <c r="N290" s="14">
        <v>1534.52</v>
      </c>
      <c r="O290" s="14">
        <f t="shared" si="50"/>
        <v>1472.7766666666666</v>
      </c>
      <c r="P290" s="14">
        <f t="shared" si="54"/>
        <v>1406.4949999999999</v>
      </c>
      <c r="Q290" s="14">
        <f t="shared" si="58"/>
        <v>1367.8666666666668</v>
      </c>
      <c r="R290" s="4">
        <f t="shared" si="48"/>
        <v>61.743333333333339</v>
      </c>
      <c r="S290" s="4">
        <f t="shared" si="52"/>
        <v>128.02500000000009</v>
      </c>
      <c r="T290" s="4">
        <f t="shared" si="56"/>
        <v>166.65333333333319</v>
      </c>
      <c r="U290" s="25">
        <f t="shared" si="51"/>
        <v>61.743333333333339</v>
      </c>
      <c r="V290" s="25">
        <f t="shared" si="55"/>
        <v>128.02500000000009</v>
      </c>
      <c r="W290" s="25">
        <f t="shared" si="59"/>
        <v>166.65333333333319</v>
      </c>
      <c r="X290" s="4">
        <f t="shared" si="49"/>
        <v>3812.2392111111117</v>
      </c>
      <c r="Y290" s="4">
        <f t="shared" si="53"/>
        <v>16390.400625000024</v>
      </c>
      <c r="Z290" s="4">
        <f t="shared" si="57"/>
        <v>27773.333511111065</v>
      </c>
      <c r="AA290" s="29"/>
      <c r="AC290" s="26"/>
      <c r="AF290" s="28"/>
      <c r="AH290" s="28"/>
    </row>
    <row r="291" spans="4:34" ht="17.399999999999999" x14ac:dyDescent="0.3">
      <c r="D291" s="24">
        <v>286</v>
      </c>
      <c r="E291" s="11" t="s">
        <v>602</v>
      </c>
      <c r="F291" s="14">
        <v>1775.89</v>
      </c>
      <c r="G291" s="25">
        <f t="shared" si="60"/>
        <v>1690.4633333333331</v>
      </c>
      <c r="H291" s="25">
        <f t="shared" si="61"/>
        <v>1653.6316666666669</v>
      </c>
      <c r="I291" s="25">
        <f t="shared" si="62"/>
        <v>1628.0091666666667</v>
      </c>
      <c r="L291" s="10">
        <v>257</v>
      </c>
      <c r="M291" s="11" t="s">
        <v>573</v>
      </c>
      <c r="N291" s="14">
        <v>1541.51</v>
      </c>
      <c r="O291" s="14">
        <f t="shared" si="50"/>
        <v>1503.67</v>
      </c>
      <c r="P291" s="14">
        <f t="shared" si="54"/>
        <v>1440.0350000000001</v>
      </c>
      <c r="Q291" s="14">
        <f t="shared" si="58"/>
        <v>1385.4383333333333</v>
      </c>
      <c r="R291" s="4">
        <f t="shared" si="48"/>
        <v>37.839999999999918</v>
      </c>
      <c r="S291" s="4">
        <f t="shared" si="52"/>
        <v>101.47499999999991</v>
      </c>
      <c r="T291" s="4">
        <f t="shared" si="56"/>
        <v>156.07166666666672</v>
      </c>
      <c r="U291" s="25">
        <f t="shared" si="51"/>
        <v>37.839999999999918</v>
      </c>
      <c r="V291" s="25">
        <f t="shared" si="55"/>
        <v>101.47499999999991</v>
      </c>
      <c r="W291" s="25">
        <f t="shared" si="59"/>
        <v>156.07166666666672</v>
      </c>
      <c r="X291" s="4">
        <f t="shared" si="49"/>
        <v>1431.8655999999937</v>
      </c>
      <c r="Y291" s="4">
        <f t="shared" si="53"/>
        <v>10297.175624999982</v>
      </c>
      <c r="Z291" s="4">
        <f t="shared" si="57"/>
        <v>24358.365136111126</v>
      </c>
      <c r="AA291" s="29"/>
      <c r="AC291" s="26"/>
      <c r="AF291" s="28"/>
      <c r="AH291" s="28"/>
    </row>
    <row r="292" spans="4:34" ht="17.399999999999999" x14ac:dyDescent="0.3">
      <c r="D292" s="24">
        <v>287</v>
      </c>
      <c r="E292" s="11" t="s">
        <v>603</v>
      </c>
      <c r="F292" s="14">
        <v>1684.05</v>
      </c>
      <c r="G292" s="25">
        <f t="shared" si="60"/>
        <v>1753.9333333333334</v>
      </c>
      <c r="H292" s="25">
        <f t="shared" si="61"/>
        <v>1676.1216666666667</v>
      </c>
      <c r="I292" s="25">
        <f t="shared" si="62"/>
        <v>1637.1125</v>
      </c>
      <c r="L292" s="10">
        <v>258</v>
      </c>
      <c r="M292" s="11" t="s">
        <v>574</v>
      </c>
      <c r="N292" s="14">
        <v>1577.33</v>
      </c>
      <c r="O292" s="14">
        <f t="shared" si="50"/>
        <v>1529.7666666666667</v>
      </c>
      <c r="P292" s="14">
        <f t="shared" si="54"/>
        <v>1477.0216666666668</v>
      </c>
      <c r="Q292" s="14">
        <f t="shared" si="58"/>
        <v>1409.3074999999999</v>
      </c>
      <c r="R292" s="4">
        <f t="shared" si="48"/>
        <v>47.563333333333276</v>
      </c>
      <c r="S292" s="4">
        <f t="shared" si="52"/>
        <v>100.30833333333317</v>
      </c>
      <c r="T292" s="4">
        <f t="shared" si="56"/>
        <v>168.02250000000004</v>
      </c>
      <c r="U292" s="25">
        <f t="shared" si="51"/>
        <v>47.563333333333276</v>
      </c>
      <c r="V292" s="25">
        <f t="shared" si="55"/>
        <v>100.30833333333317</v>
      </c>
      <c r="W292" s="25">
        <f t="shared" si="59"/>
        <v>168.02250000000004</v>
      </c>
      <c r="X292" s="4">
        <f t="shared" si="49"/>
        <v>2262.2706777777721</v>
      </c>
      <c r="Y292" s="4">
        <f t="shared" si="53"/>
        <v>10061.761736111077</v>
      </c>
      <c r="Z292" s="4">
        <f t="shared" si="57"/>
        <v>28231.560506250011</v>
      </c>
      <c r="AA292" s="29"/>
      <c r="AC292" s="26"/>
      <c r="AF292" s="28"/>
      <c r="AH292" s="28"/>
    </row>
    <row r="293" spans="4:34" ht="17.399999999999999" x14ac:dyDescent="0.3">
      <c r="D293" s="24">
        <v>288</v>
      </c>
      <c r="E293" s="11" t="s">
        <v>604</v>
      </c>
      <c r="F293" s="14">
        <v>1600.58</v>
      </c>
      <c r="G293" s="25">
        <f t="shared" si="60"/>
        <v>1743.03</v>
      </c>
      <c r="H293" s="25">
        <f t="shared" si="61"/>
        <v>1685.3283333333331</v>
      </c>
      <c r="I293" s="25">
        <f t="shared" si="62"/>
        <v>1639.9233333333332</v>
      </c>
      <c r="L293" s="10">
        <v>259</v>
      </c>
      <c r="M293" s="11" t="s">
        <v>575</v>
      </c>
      <c r="N293" s="14">
        <v>1629.26</v>
      </c>
      <c r="O293" s="14">
        <f t="shared" si="50"/>
        <v>1551.12</v>
      </c>
      <c r="P293" s="14">
        <f t="shared" si="54"/>
        <v>1511.9483333333335</v>
      </c>
      <c r="Q293" s="14">
        <f t="shared" si="58"/>
        <v>1430.5116666666665</v>
      </c>
      <c r="R293" s="4">
        <f t="shared" si="48"/>
        <v>78.1400000000001</v>
      </c>
      <c r="S293" s="4">
        <f t="shared" si="52"/>
        <v>117.3116666666665</v>
      </c>
      <c r="T293" s="4">
        <f t="shared" si="56"/>
        <v>198.74833333333345</v>
      </c>
      <c r="U293" s="25">
        <f t="shared" si="51"/>
        <v>78.1400000000001</v>
      </c>
      <c r="V293" s="25">
        <f t="shared" si="55"/>
        <v>117.3116666666665</v>
      </c>
      <c r="W293" s="25">
        <f t="shared" si="59"/>
        <v>198.74833333333345</v>
      </c>
      <c r="X293" s="4">
        <f t="shared" si="49"/>
        <v>6105.8596000000152</v>
      </c>
      <c r="Y293" s="4">
        <f t="shared" si="53"/>
        <v>13762.027136111072</v>
      </c>
      <c r="Z293" s="4">
        <f t="shared" si="57"/>
        <v>39500.900002777824</v>
      </c>
      <c r="AA293" s="29"/>
      <c r="AC293" s="26"/>
      <c r="AF293" s="28"/>
      <c r="AH293" s="28"/>
    </row>
    <row r="294" spans="4:34" ht="17.399999999999999" x14ac:dyDescent="0.3">
      <c r="D294" s="24">
        <v>289</v>
      </c>
      <c r="E294" s="11" t="s">
        <v>605</v>
      </c>
      <c r="F294" s="14">
        <v>1569.25</v>
      </c>
      <c r="G294" s="25">
        <f t="shared" si="60"/>
        <v>1686.8400000000001</v>
      </c>
      <c r="H294" s="25">
        <f t="shared" si="61"/>
        <v>1688.6516666666666</v>
      </c>
      <c r="I294" s="25">
        <f t="shared" si="62"/>
        <v>1642.998333333333</v>
      </c>
      <c r="L294" s="10">
        <v>260</v>
      </c>
      <c r="M294" s="11" t="s">
        <v>576</v>
      </c>
      <c r="N294" s="14">
        <v>1645.75</v>
      </c>
      <c r="O294" s="14">
        <f t="shared" si="50"/>
        <v>1582.7</v>
      </c>
      <c r="P294" s="14">
        <f t="shared" si="54"/>
        <v>1543.1850000000002</v>
      </c>
      <c r="Q294" s="14">
        <f t="shared" si="58"/>
        <v>1452.9291666666668</v>
      </c>
      <c r="R294" s="4">
        <f t="shared" ref="R294:R340" si="63">N294-O294</f>
        <v>63.049999999999955</v>
      </c>
      <c r="S294" s="4">
        <f t="shared" si="52"/>
        <v>102.56499999999983</v>
      </c>
      <c r="T294" s="4">
        <f t="shared" si="56"/>
        <v>192.82083333333321</v>
      </c>
      <c r="U294" s="25">
        <f t="shared" si="51"/>
        <v>63.049999999999955</v>
      </c>
      <c r="V294" s="25">
        <f t="shared" si="55"/>
        <v>102.56499999999983</v>
      </c>
      <c r="W294" s="25">
        <f t="shared" si="59"/>
        <v>192.82083333333321</v>
      </c>
      <c r="X294" s="4">
        <f t="shared" ref="X294:X340" si="64">R294^2</f>
        <v>3975.3024999999943</v>
      </c>
      <c r="Y294" s="4">
        <f t="shared" si="53"/>
        <v>10519.579224999965</v>
      </c>
      <c r="Z294" s="4">
        <f t="shared" si="57"/>
        <v>37179.873767361067</v>
      </c>
      <c r="AA294" s="29"/>
      <c r="AC294" s="26"/>
      <c r="AF294" s="28"/>
      <c r="AH294" s="28"/>
    </row>
    <row r="295" spans="4:34" ht="17.399999999999999" x14ac:dyDescent="0.3">
      <c r="D295" s="24">
        <v>290</v>
      </c>
      <c r="E295" s="11" t="s">
        <v>606</v>
      </c>
      <c r="F295" s="14">
        <v>1614.51</v>
      </c>
      <c r="G295" s="25">
        <f t="shared" si="60"/>
        <v>1617.96</v>
      </c>
      <c r="H295" s="25">
        <f t="shared" si="61"/>
        <v>1685.9466666666667</v>
      </c>
      <c r="I295" s="25">
        <f t="shared" si="62"/>
        <v>1643.5250000000003</v>
      </c>
      <c r="L295" s="10">
        <v>261</v>
      </c>
      <c r="M295" s="11" t="s">
        <v>577</v>
      </c>
      <c r="N295" s="14">
        <v>1642.68</v>
      </c>
      <c r="O295" s="14">
        <f t="shared" ref="O295:O340" si="65">AVERAGE(N292:N294)</f>
        <v>1617.4466666666667</v>
      </c>
      <c r="P295" s="14">
        <f t="shared" si="54"/>
        <v>1573.6066666666666</v>
      </c>
      <c r="Q295" s="14">
        <f t="shared" si="58"/>
        <v>1476.6508333333334</v>
      </c>
      <c r="R295" s="4">
        <f t="shared" si="63"/>
        <v>25.233333333333348</v>
      </c>
      <c r="S295" s="4">
        <f t="shared" si="52"/>
        <v>69.073333333333494</v>
      </c>
      <c r="T295" s="4">
        <f t="shared" si="56"/>
        <v>166.0291666666667</v>
      </c>
      <c r="U295" s="25">
        <f t="shared" ref="U295:U340" si="66">ABS(R295)</f>
        <v>25.233333333333348</v>
      </c>
      <c r="V295" s="25">
        <f t="shared" si="55"/>
        <v>69.073333333333494</v>
      </c>
      <c r="W295" s="25">
        <f t="shared" si="59"/>
        <v>166.0291666666667</v>
      </c>
      <c r="X295" s="4">
        <f t="shared" si="64"/>
        <v>636.7211111111119</v>
      </c>
      <c r="Y295" s="4">
        <f t="shared" si="53"/>
        <v>4771.1253777778002</v>
      </c>
      <c r="Z295" s="4">
        <f t="shared" si="57"/>
        <v>27565.684184027788</v>
      </c>
      <c r="AA295" s="29"/>
      <c r="AC295" s="26"/>
      <c r="AF295" s="28"/>
      <c r="AH295" s="28"/>
    </row>
    <row r="296" spans="4:34" ht="17.399999999999999" x14ac:dyDescent="0.3">
      <c r="D296" s="24">
        <v>291</v>
      </c>
      <c r="E296" s="11" t="s">
        <v>607</v>
      </c>
      <c r="F296" s="14">
        <v>1639.1</v>
      </c>
      <c r="G296" s="25">
        <f t="shared" si="60"/>
        <v>1594.78</v>
      </c>
      <c r="H296" s="25">
        <f t="shared" si="61"/>
        <v>1668.905</v>
      </c>
      <c r="I296" s="25">
        <f t="shared" si="62"/>
        <v>1646.5266666666664</v>
      </c>
      <c r="L296" s="10">
        <v>262</v>
      </c>
      <c r="M296" s="11" t="s">
        <v>578</v>
      </c>
      <c r="N296" s="14">
        <v>1712.32</v>
      </c>
      <c r="O296" s="14">
        <f t="shared" si="65"/>
        <v>1639.2300000000002</v>
      </c>
      <c r="P296" s="14">
        <f t="shared" si="54"/>
        <v>1595.175</v>
      </c>
      <c r="Q296" s="14">
        <f t="shared" si="58"/>
        <v>1500.835</v>
      </c>
      <c r="R296" s="4">
        <f t="shared" si="63"/>
        <v>73.089999999999691</v>
      </c>
      <c r="S296" s="4">
        <f t="shared" si="52"/>
        <v>117.14499999999998</v>
      </c>
      <c r="T296" s="4">
        <f t="shared" si="56"/>
        <v>211.4849999999999</v>
      </c>
      <c r="U296" s="25">
        <f t="shared" si="66"/>
        <v>73.089999999999691</v>
      </c>
      <c r="V296" s="25">
        <f t="shared" si="55"/>
        <v>117.14499999999998</v>
      </c>
      <c r="W296" s="25">
        <f t="shared" si="59"/>
        <v>211.4849999999999</v>
      </c>
      <c r="X296" s="4">
        <f t="shared" si="64"/>
        <v>5342.1480999999549</v>
      </c>
      <c r="Y296" s="4">
        <f t="shared" si="53"/>
        <v>13722.951024999995</v>
      </c>
      <c r="Z296" s="4">
        <f t="shared" si="57"/>
        <v>44725.905224999959</v>
      </c>
      <c r="AA296" s="29"/>
      <c r="AC296" s="26"/>
      <c r="AF296" s="28"/>
      <c r="AH296" s="28"/>
    </row>
    <row r="297" spans="4:34" ht="17.399999999999999" x14ac:dyDescent="0.3">
      <c r="D297" s="24">
        <v>292</v>
      </c>
      <c r="E297" s="11" t="s">
        <v>608</v>
      </c>
      <c r="F297" s="14">
        <v>1687.79</v>
      </c>
      <c r="G297" s="25">
        <f t="shared" si="60"/>
        <v>1607.6200000000001</v>
      </c>
      <c r="H297" s="25">
        <f t="shared" si="61"/>
        <v>1647.2300000000002</v>
      </c>
      <c r="I297" s="25">
        <f t="shared" si="62"/>
        <v>1650.4308333333329</v>
      </c>
      <c r="L297" s="10">
        <v>263</v>
      </c>
      <c r="M297" s="11" t="s">
        <v>579</v>
      </c>
      <c r="N297" s="14">
        <v>1737.39</v>
      </c>
      <c r="O297" s="14">
        <f t="shared" si="65"/>
        <v>1666.9166666666667</v>
      </c>
      <c r="P297" s="14">
        <f t="shared" si="54"/>
        <v>1624.8083333333334</v>
      </c>
      <c r="Q297" s="14">
        <f t="shared" si="58"/>
        <v>1532.4216666666669</v>
      </c>
      <c r="R297" s="4">
        <f t="shared" si="63"/>
        <v>70.473333333333358</v>
      </c>
      <c r="S297" s="4">
        <f t="shared" ref="S297:S340" si="67">N297-P297</f>
        <v>112.58166666666671</v>
      </c>
      <c r="T297" s="4">
        <f t="shared" si="56"/>
        <v>204.96833333333325</v>
      </c>
      <c r="U297" s="25">
        <f t="shared" si="66"/>
        <v>70.473333333333358</v>
      </c>
      <c r="V297" s="25">
        <f t="shared" si="55"/>
        <v>112.58166666666671</v>
      </c>
      <c r="W297" s="25">
        <f t="shared" si="59"/>
        <v>204.96833333333325</v>
      </c>
      <c r="X297" s="4">
        <f t="shared" si="64"/>
        <v>4966.4907111111143</v>
      </c>
      <c r="Y297" s="4">
        <f t="shared" ref="Y297:Y340" si="68">S297^2</f>
        <v>12674.631669444454</v>
      </c>
      <c r="Z297" s="4">
        <f t="shared" si="57"/>
        <v>42012.017669444409</v>
      </c>
      <c r="AA297" s="29"/>
      <c r="AC297" s="26"/>
      <c r="AF297" s="28"/>
      <c r="AH297" s="28"/>
    </row>
    <row r="298" spans="4:34" ht="17.399999999999999" x14ac:dyDescent="0.3">
      <c r="D298" s="24">
        <v>293</v>
      </c>
      <c r="E298" s="11" t="s">
        <v>609</v>
      </c>
      <c r="F298" s="14">
        <v>1697.47</v>
      </c>
      <c r="G298" s="25">
        <f t="shared" si="60"/>
        <v>1647.1333333333332</v>
      </c>
      <c r="H298" s="25">
        <f t="shared" si="61"/>
        <v>1632.5466666666664</v>
      </c>
      <c r="I298" s="25">
        <f t="shared" si="62"/>
        <v>1654.3341666666665</v>
      </c>
      <c r="L298" s="10">
        <v>264</v>
      </c>
      <c r="M298" s="11" t="s">
        <v>580</v>
      </c>
      <c r="N298" s="14">
        <v>1646.37</v>
      </c>
      <c r="O298" s="14">
        <f t="shared" si="65"/>
        <v>1697.4633333333334</v>
      </c>
      <c r="P298" s="14">
        <f t="shared" ref="P298:P340" si="69">AVERAGE(N292:N297)</f>
        <v>1657.4549999999999</v>
      </c>
      <c r="Q298" s="14">
        <f t="shared" si="58"/>
        <v>1567.2383333333335</v>
      </c>
      <c r="R298" s="4">
        <f t="shared" si="63"/>
        <v>-51.093333333333476</v>
      </c>
      <c r="S298" s="4">
        <f t="shared" si="67"/>
        <v>-11.085000000000036</v>
      </c>
      <c r="T298" s="4">
        <f t="shared" si="56"/>
        <v>79.131666666666433</v>
      </c>
      <c r="U298" s="25">
        <f t="shared" si="66"/>
        <v>51.093333333333476</v>
      </c>
      <c r="V298" s="25">
        <f t="shared" ref="V298:V340" si="70">ABS(S298)</f>
        <v>11.085000000000036</v>
      </c>
      <c r="W298" s="25">
        <f t="shared" si="59"/>
        <v>79.131666666666433</v>
      </c>
      <c r="X298" s="4">
        <f t="shared" si="64"/>
        <v>2610.5287111111256</v>
      </c>
      <c r="Y298" s="4">
        <f t="shared" si="68"/>
        <v>122.87722500000081</v>
      </c>
      <c r="Z298" s="4">
        <f t="shared" si="57"/>
        <v>6261.8206694444079</v>
      </c>
      <c r="AA298" s="29"/>
      <c r="AC298" s="26"/>
      <c r="AF298" s="28"/>
      <c r="AH298" s="28"/>
    </row>
    <row r="299" spans="4:34" ht="17.399999999999999" x14ac:dyDescent="0.3">
      <c r="D299" s="24">
        <v>294</v>
      </c>
      <c r="E299" s="11" t="s">
        <v>610</v>
      </c>
      <c r="F299" s="14">
        <v>1657.37</v>
      </c>
      <c r="G299" s="25">
        <f t="shared" si="60"/>
        <v>1674.7866666666666</v>
      </c>
      <c r="H299" s="25">
        <f t="shared" si="61"/>
        <v>1634.7833333333335</v>
      </c>
      <c r="I299" s="25">
        <f t="shared" si="62"/>
        <v>1660.0558333333336</v>
      </c>
      <c r="L299" s="10">
        <v>265</v>
      </c>
      <c r="M299" s="11" t="s">
        <v>581</v>
      </c>
      <c r="N299" s="14">
        <v>1635.22</v>
      </c>
      <c r="O299" s="14">
        <f t="shared" si="65"/>
        <v>1698.6933333333334</v>
      </c>
      <c r="P299" s="14">
        <f t="shared" si="69"/>
        <v>1668.9616666666668</v>
      </c>
      <c r="Q299" s="14">
        <f t="shared" si="58"/>
        <v>1590.4549999999999</v>
      </c>
      <c r="R299" s="4">
        <f t="shared" si="63"/>
        <v>-63.473333333333358</v>
      </c>
      <c r="S299" s="4">
        <f t="shared" si="67"/>
        <v>-33.741666666666788</v>
      </c>
      <c r="T299" s="4">
        <f t="shared" si="56"/>
        <v>44.7650000000001</v>
      </c>
      <c r="U299" s="25">
        <f t="shared" si="66"/>
        <v>63.473333333333358</v>
      </c>
      <c r="V299" s="25">
        <f t="shared" si="70"/>
        <v>33.741666666666788</v>
      </c>
      <c r="W299" s="25">
        <f t="shared" si="59"/>
        <v>44.7650000000001</v>
      </c>
      <c r="X299" s="4">
        <f t="shared" si="64"/>
        <v>4028.8640444444477</v>
      </c>
      <c r="Y299" s="4">
        <f t="shared" si="68"/>
        <v>1138.5000694444527</v>
      </c>
      <c r="Z299" s="4">
        <f t="shared" si="57"/>
        <v>2003.9052250000091</v>
      </c>
      <c r="AA299" s="29"/>
      <c r="AC299" s="26"/>
      <c r="AF299" s="28"/>
      <c r="AH299" s="28"/>
    </row>
    <row r="300" spans="4:34" ht="17.399999999999999" x14ac:dyDescent="0.3">
      <c r="D300" s="24">
        <v>295</v>
      </c>
      <c r="E300" s="11" t="s">
        <v>611</v>
      </c>
      <c r="F300" s="14">
        <v>1707.13</v>
      </c>
      <c r="G300" s="25">
        <f t="shared" si="60"/>
        <v>1680.8766666666668</v>
      </c>
      <c r="H300" s="25">
        <f t="shared" si="61"/>
        <v>1644.2483333333337</v>
      </c>
      <c r="I300" s="25">
        <f t="shared" si="62"/>
        <v>1666.45</v>
      </c>
      <c r="L300" s="10">
        <v>266</v>
      </c>
      <c r="M300" s="11" t="s">
        <v>582</v>
      </c>
      <c r="N300" s="14">
        <v>1714.61</v>
      </c>
      <c r="O300" s="14">
        <f t="shared" si="65"/>
        <v>1672.9933333333336</v>
      </c>
      <c r="P300" s="14">
        <f t="shared" si="69"/>
        <v>1669.9549999999999</v>
      </c>
      <c r="Q300" s="14">
        <f t="shared" si="58"/>
        <v>1606.57</v>
      </c>
      <c r="R300" s="4">
        <f t="shared" si="63"/>
        <v>41.616666666666333</v>
      </c>
      <c r="S300" s="4">
        <f t="shared" si="67"/>
        <v>44.654999999999973</v>
      </c>
      <c r="T300" s="4">
        <f t="shared" si="56"/>
        <v>108.03999999999996</v>
      </c>
      <c r="U300" s="25">
        <f t="shared" si="66"/>
        <v>41.616666666666333</v>
      </c>
      <c r="V300" s="25">
        <f t="shared" si="70"/>
        <v>44.654999999999973</v>
      </c>
      <c r="W300" s="25">
        <f t="shared" si="59"/>
        <v>108.03999999999996</v>
      </c>
      <c r="X300" s="4">
        <f t="shared" si="64"/>
        <v>1731.9469444444167</v>
      </c>
      <c r="Y300" s="4">
        <f t="shared" si="68"/>
        <v>1994.0690249999975</v>
      </c>
      <c r="Z300" s="4">
        <f t="shared" si="57"/>
        <v>11672.641599999992</v>
      </c>
      <c r="AA300" s="29"/>
      <c r="AC300" s="26"/>
      <c r="AF300" s="28"/>
      <c r="AH300" s="28"/>
    </row>
    <row r="301" spans="4:34" ht="17.399999999999999" x14ac:dyDescent="0.3">
      <c r="D301" s="24">
        <v>296</v>
      </c>
      <c r="E301" s="11" t="s">
        <v>612</v>
      </c>
      <c r="F301" s="14">
        <v>1691.28</v>
      </c>
      <c r="G301" s="25">
        <f t="shared" si="60"/>
        <v>1687.3233333333335</v>
      </c>
      <c r="H301" s="25">
        <f t="shared" si="61"/>
        <v>1667.2283333333332</v>
      </c>
      <c r="I301" s="25">
        <f t="shared" si="62"/>
        <v>1676.5875000000003</v>
      </c>
      <c r="L301" s="10">
        <v>267</v>
      </c>
      <c r="M301" s="11" t="s">
        <v>583</v>
      </c>
      <c r="N301" s="14">
        <v>1938.46</v>
      </c>
      <c r="O301" s="14">
        <f t="shared" si="65"/>
        <v>1665.3999999999999</v>
      </c>
      <c r="P301" s="14">
        <f t="shared" si="69"/>
        <v>1681.4316666666666</v>
      </c>
      <c r="Q301" s="14">
        <f t="shared" si="58"/>
        <v>1627.5191666666667</v>
      </c>
      <c r="R301" s="4">
        <f t="shared" si="63"/>
        <v>273.06000000000017</v>
      </c>
      <c r="S301" s="4">
        <f t="shared" si="67"/>
        <v>257.02833333333342</v>
      </c>
      <c r="T301" s="4">
        <f t="shared" si="56"/>
        <v>310.94083333333333</v>
      </c>
      <c r="U301" s="25">
        <f t="shared" si="66"/>
        <v>273.06000000000017</v>
      </c>
      <c r="V301" s="25">
        <f t="shared" si="70"/>
        <v>257.02833333333342</v>
      </c>
      <c r="W301" s="25">
        <f t="shared" si="59"/>
        <v>310.94083333333333</v>
      </c>
      <c r="X301" s="4">
        <f t="shared" si="64"/>
        <v>74561.763600000093</v>
      </c>
      <c r="Y301" s="4">
        <f t="shared" si="68"/>
        <v>66063.564136111163</v>
      </c>
      <c r="Z301" s="4">
        <f t="shared" si="57"/>
        <v>96684.201834027772</v>
      </c>
      <c r="AA301" s="29"/>
      <c r="AC301" s="26"/>
      <c r="AF301" s="28"/>
      <c r="AH301" s="28"/>
    </row>
    <row r="302" spans="4:34" ht="17.399999999999999" x14ac:dyDescent="0.3">
      <c r="D302" s="24">
        <v>297</v>
      </c>
      <c r="E302" s="11" t="s">
        <v>613</v>
      </c>
      <c r="F302" s="14">
        <v>1622.2</v>
      </c>
      <c r="G302" s="25">
        <f t="shared" si="60"/>
        <v>1685.26</v>
      </c>
      <c r="H302" s="25">
        <f t="shared" si="61"/>
        <v>1680.0233333333335</v>
      </c>
      <c r="I302" s="25">
        <f t="shared" si="62"/>
        <v>1674.4641666666666</v>
      </c>
      <c r="L302" s="10">
        <v>268</v>
      </c>
      <c r="M302" s="11" t="s">
        <v>584</v>
      </c>
      <c r="N302" s="14">
        <v>1976.53</v>
      </c>
      <c r="O302" s="14">
        <f t="shared" si="65"/>
        <v>1762.7633333333333</v>
      </c>
      <c r="P302" s="14">
        <f t="shared" si="69"/>
        <v>1730.7283333333332</v>
      </c>
      <c r="Q302" s="14">
        <f t="shared" si="58"/>
        <v>1662.9516666666661</v>
      </c>
      <c r="R302" s="4">
        <f t="shared" si="63"/>
        <v>213.76666666666665</v>
      </c>
      <c r="S302" s="4">
        <f t="shared" si="67"/>
        <v>245.80166666666673</v>
      </c>
      <c r="T302" s="4">
        <f t="shared" si="56"/>
        <v>313.57833333333383</v>
      </c>
      <c r="U302" s="25">
        <f t="shared" si="66"/>
        <v>213.76666666666665</v>
      </c>
      <c r="V302" s="25">
        <f t="shared" si="70"/>
        <v>245.80166666666673</v>
      </c>
      <c r="W302" s="25">
        <f t="shared" si="59"/>
        <v>313.57833333333383</v>
      </c>
      <c r="X302" s="4">
        <f t="shared" si="64"/>
        <v>45696.18777777777</v>
      </c>
      <c r="Y302" s="4">
        <f t="shared" si="68"/>
        <v>60418.459336111147</v>
      </c>
      <c r="Z302" s="4">
        <f t="shared" si="57"/>
        <v>98331.371136111426</v>
      </c>
      <c r="AA302" s="29"/>
      <c r="AC302" s="26"/>
      <c r="AF302" s="28"/>
      <c r="AH302" s="28"/>
    </row>
    <row r="303" spans="4:34" ht="17.399999999999999" x14ac:dyDescent="0.3">
      <c r="D303" s="24">
        <v>298</v>
      </c>
      <c r="E303" s="11" t="s">
        <v>614</v>
      </c>
      <c r="F303" s="14">
        <v>1591.34</v>
      </c>
      <c r="G303" s="25">
        <f t="shared" si="60"/>
        <v>1673.5366666666666</v>
      </c>
      <c r="H303" s="25">
        <f t="shared" si="61"/>
        <v>1677.2066666666669</v>
      </c>
      <c r="I303" s="25">
        <f t="shared" si="62"/>
        <v>1662.2183333333335</v>
      </c>
      <c r="L303" s="10">
        <v>269</v>
      </c>
      <c r="M303" s="11" t="s">
        <v>585</v>
      </c>
      <c r="N303" s="14">
        <v>1967.07</v>
      </c>
      <c r="O303" s="14">
        <f t="shared" si="65"/>
        <v>1876.5333333333331</v>
      </c>
      <c r="P303" s="14">
        <f t="shared" si="69"/>
        <v>1774.7633333333333</v>
      </c>
      <c r="Q303" s="14">
        <f t="shared" si="58"/>
        <v>1699.7858333333331</v>
      </c>
      <c r="R303" s="4">
        <f t="shared" si="63"/>
        <v>90.536666666666861</v>
      </c>
      <c r="S303" s="4">
        <f t="shared" si="67"/>
        <v>192.30666666666662</v>
      </c>
      <c r="T303" s="4">
        <f t="shared" ref="T303:T340" si="71">N303-Q303</f>
        <v>267.28416666666681</v>
      </c>
      <c r="U303" s="25">
        <f t="shared" si="66"/>
        <v>90.536666666666861</v>
      </c>
      <c r="V303" s="25">
        <f t="shared" si="70"/>
        <v>192.30666666666662</v>
      </c>
      <c r="W303" s="25">
        <f t="shared" si="59"/>
        <v>267.28416666666681</v>
      </c>
      <c r="X303" s="4">
        <f t="shared" si="64"/>
        <v>8196.8880111111466</v>
      </c>
      <c r="Y303" s="4">
        <f t="shared" si="68"/>
        <v>36981.854044444422</v>
      </c>
      <c r="Z303" s="4">
        <f t="shared" ref="Z303:Z340" si="72">T303^2</f>
        <v>71440.825750694523</v>
      </c>
      <c r="AA303" s="29"/>
      <c r="AC303" s="26"/>
      <c r="AF303" s="28"/>
      <c r="AH303" s="28"/>
    </row>
    <row r="304" spans="4:34" ht="17.399999999999999" x14ac:dyDescent="0.3">
      <c r="D304" s="24">
        <v>299</v>
      </c>
      <c r="E304" s="11" t="s">
        <v>615</v>
      </c>
      <c r="F304" s="14">
        <v>1628.29</v>
      </c>
      <c r="G304" s="25">
        <f t="shared" si="60"/>
        <v>1634.9399999999998</v>
      </c>
      <c r="H304" s="25">
        <f t="shared" si="61"/>
        <v>1661.1316666666669</v>
      </c>
      <c r="I304" s="25">
        <f t="shared" si="62"/>
        <v>1646.8391666666666</v>
      </c>
      <c r="L304" s="10">
        <v>270</v>
      </c>
      <c r="M304" s="11" t="s">
        <v>586</v>
      </c>
      <c r="N304" s="14">
        <v>2084</v>
      </c>
      <c r="O304" s="14">
        <f t="shared" si="65"/>
        <v>1960.6866666666665</v>
      </c>
      <c r="P304" s="14">
        <f t="shared" si="69"/>
        <v>1813.0433333333333</v>
      </c>
      <c r="Q304" s="14">
        <f t="shared" ref="Q304:Q340" si="73">AVERAGE(N292:N303)</f>
        <v>1735.2491666666665</v>
      </c>
      <c r="R304" s="4">
        <f t="shared" si="63"/>
        <v>123.3133333333335</v>
      </c>
      <c r="S304" s="4">
        <f t="shared" si="67"/>
        <v>270.95666666666671</v>
      </c>
      <c r="T304" s="4">
        <f t="shared" si="71"/>
        <v>348.7508333333335</v>
      </c>
      <c r="U304" s="25">
        <f t="shared" si="66"/>
        <v>123.3133333333335</v>
      </c>
      <c r="V304" s="25">
        <f t="shared" si="70"/>
        <v>270.95666666666671</v>
      </c>
      <c r="W304" s="25">
        <f t="shared" ref="W304:W340" si="74">ABS(T304)</f>
        <v>348.7508333333335</v>
      </c>
      <c r="X304" s="4">
        <f t="shared" si="64"/>
        <v>15206.17817777782</v>
      </c>
      <c r="Y304" s="4">
        <f t="shared" si="68"/>
        <v>73417.515211111138</v>
      </c>
      <c r="Z304" s="4">
        <f t="shared" si="72"/>
        <v>121627.14375069457</v>
      </c>
      <c r="AA304" s="29"/>
      <c r="AC304" s="26"/>
      <c r="AF304" s="28"/>
      <c r="AH304" s="28"/>
    </row>
    <row r="305" spans="4:34" ht="17.399999999999999" x14ac:dyDescent="0.3">
      <c r="D305" s="24">
        <v>300</v>
      </c>
      <c r="E305" s="11" t="s">
        <v>616</v>
      </c>
      <c r="F305" s="14">
        <v>1653.64</v>
      </c>
      <c r="G305" s="25">
        <f t="shared" si="60"/>
        <v>1613.9433333333334</v>
      </c>
      <c r="H305" s="25">
        <f t="shared" si="61"/>
        <v>1649.6016666666667</v>
      </c>
      <c r="I305" s="25">
        <f t="shared" si="62"/>
        <v>1642.1925000000001</v>
      </c>
      <c r="L305" s="10">
        <v>271</v>
      </c>
      <c r="M305" s="11" t="s">
        <v>587</v>
      </c>
      <c r="N305" s="14">
        <v>2029.99</v>
      </c>
      <c r="O305" s="14">
        <f t="shared" si="65"/>
        <v>2009.2</v>
      </c>
      <c r="P305" s="14">
        <f t="shared" si="69"/>
        <v>1885.9816666666666</v>
      </c>
      <c r="Q305" s="14">
        <f t="shared" si="73"/>
        <v>1777.4716666666666</v>
      </c>
      <c r="R305" s="4">
        <f t="shared" si="63"/>
        <v>20.789999999999964</v>
      </c>
      <c r="S305" s="4">
        <f t="shared" si="67"/>
        <v>144.00833333333344</v>
      </c>
      <c r="T305" s="4">
        <f t="shared" si="71"/>
        <v>252.51833333333343</v>
      </c>
      <c r="U305" s="25">
        <f t="shared" si="66"/>
        <v>20.789999999999964</v>
      </c>
      <c r="V305" s="25">
        <f t="shared" si="70"/>
        <v>144.00833333333344</v>
      </c>
      <c r="W305" s="25">
        <f t="shared" si="74"/>
        <v>252.51833333333343</v>
      </c>
      <c r="X305" s="4">
        <f t="shared" si="64"/>
        <v>432.22409999999849</v>
      </c>
      <c r="Y305" s="4">
        <f t="shared" si="68"/>
        <v>20738.400069444477</v>
      </c>
      <c r="Z305" s="4">
        <f t="shared" si="72"/>
        <v>63765.508669444491</v>
      </c>
      <c r="AA305" s="29"/>
      <c r="AC305" s="26"/>
      <c r="AF305" s="28"/>
      <c r="AH305" s="28"/>
    </row>
    <row r="306" spans="4:34" ht="17.399999999999999" x14ac:dyDescent="0.3">
      <c r="D306" s="24">
        <v>301</v>
      </c>
      <c r="E306" s="11" t="s">
        <v>617</v>
      </c>
      <c r="F306" s="14">
        <v>1709.29</v>
      </c>
      <c r="G306" s="25">
        <f t="shared" si="60"/>
        <v>1624.4233333333334</v>
      </c>
      <c r="H306" s="25">
        <f t="shared" si="61"/>
        <v>1648.9799999999998</v>
      </c>
      <c r="I306" s="25">
        <f t="shared" si="62"/>
        <v>1646.614166666667</v>
      </c>
      <c r="L306" s="10">
        <v>272</v>
      </c>
      <c r="M306" s="11" t="s">
        <v>588</v>
      </c>
      <c r="N306" s="14">
        <v>1792.19</v>
      </c>
      <c r="O306" s="14">
        <f t="shared" si="65"/>
        <v>2027.0199999999998</v>
      </c>
      <c r="P306" s="14">
        <f t="shared" si="69"/>
        <v>1951.7766666666664</v>
      </c>
      <c r="Q306" s="14">
        <f t="shared" si="73"/>
        <v>1810.8658333333335</v>
      </c>
      <c r="R306" s="4">
        <f t="shared" si="63"/>
        <v>-234.8299999999997</v>
      </c>
      <c r="S306" s="4">
        <f t="shared" si="67"/>
        <v>-159.58666666666636</v>
      </c>
      <c r="T306" s="4">
        <f t="shared" si="71"/>
        <v>-18.675833333333458</v>
      </c>
      <c r="U306" s="25">
        <f t="shared" si="66"/>
        <v>234.8299999999997</v>
      </c>
      <c r="V306" s="25">
        <f t="shared" si="70"/>
        <v>159.58666666666636</v>
      </c>
      <c r="W306" s="25">
        <f t="shared" si="74"/>
        <v>18.675833333333458</v>
      </c>
      <c r="X306" s="4">
        <f t="shared" si="64"/>
        <v>55145.128899999858</v>
      </c>
      <c r="Y306" s="4">
        <f t="shared" si="68"/>
        <v>25467.90417777768</v>
      </c>
      <c r="Z306" s="4">
        <f t="shared" si="72"/>
        <v>348.7867506944491</v>
      </c>
      <c r="AA306" s="29"/>
      <c r="AC306" s="26"/>
      <c r="AF306" s="28"/>
      <c r="AH306" s="28"/>
    </row>
    <row r="307" spans="4:34" ht="17.399999999999999" x14ac:dyDescent="0.3">
      <c r="D307" s="24">
        <v>302</v>
      </c>
      <c r="E307" s="11" t="s">
        <v>618</v>
      </c>
      <c r="F307" s="14">
        <v>1728.26</v>
      </c>
      <c r="G307" s="25">
        <f t="shared" si="60"/>
        <v>1663.74</v>
      </c>
      <c r="H307" s="25">
        <f t="shared" si="61"/>
        <v>1649.3400000000001</v>
      </c>
      <c r="I307" s="25">
        <f t="shared" si="62"/>
        <v>1658.2841666666666</v>
      </c>
      <c r="L307" s="10">
        <v>273</v>
      </c>
      <c r="M307" s="11" t="s">
        <v>589</v>
      </c>
      <c r="N307" s="14">
        <v>1730</v>
      </c>
      <c r="O307" s="14">
        <f t="shared" si="65"/>
        <v>1968.7266666666667</v>
      </c>
      <c r="P307" s="14">
        <f t="shared" si="69"/>
        <v>1964.7066666666667</v>
      </c>
      <c r="Q307" s="14">
        <f t="shared" si="73"/>
        <v>1823.0691666666669</v>
      </c>
      <c r="R307" s="4">
        <f t="shared" si="63"/>
        <v>-238.72666666666669</v>
      </c>
      <c r="S307" s="4">
        <f t="shared" si="67"/>
        <v>-234.70666666666671</v>
      </c>
      <c r="T307" s="4">
        <f t="shared" si="71"/>
        <v>-93.069166666666888</v>
      </c>
      <c r="U307" s="25">
        <f t="shared" si="66"/>
        <v>238.72666666666669</v>
      </c>
      <c r="V307" s="25">
        <f t="shared" si="70"/>
        <v>234.70666666666671</v>
      </c>
      <c r="W307" s="25">
        <f t="shared" si="74"/>
        <v>93.069166666666888</v>
      </c>
      <c r="X307" s="4">
        <f t="shared" si="64"/>
        <v>56990.421377777791</v>
      </c>
      <c r="Y307" s="4">
        <f t="shared" si="68"/>
        <v>55087.219377777794</v>
      </c>
      <c r="Z307" s="4">
        <f t="shared" si="72"/>
        <v>8661.8697840278182</v>
      </c>
      <c r="AA307" s="29"/>
      <c r="AC307" s="26"/>
      <c r="AF307" s="28"/>
      <c r="AH307" s="28"/>
    </row>
    <row r="308" spans="4:34" ht="17.399999999999999" x14ac:dyDescent="0.3">
      <c r="D308" s="24">
        <v>303</v>
      </c>
      <c r="E308" s="11" t="s">
        <v>619</v>
      </c>
      <c r="F308" s="14">
        <v>1688.93</v>
      </c>
      <c r="G308" s="25">
        <f t="shared" si="60"/>
        <v>1697.0633333333335</v>
      </c>
      <c r="H308" s="25">
        <f t="shared" si="61"/>
        <v>1655.5033333333333</v>
      </c>
      <c r="I308" s="25">
        <f t="shared" si="62"/>
        <v>1667.7633333333333</v>
      </c>
      <c r="L308" s="10">
        <v>274</v>
      </c>
      <c r="M308" s="11" t="s">
        <v>590</v>
      </c>
      <c r="N308" s="14">
        <v>1666.65</v>
      </c>
      <c r="O308" s="14">
        <f t="shared" si="65"/>
        <v>1850.7266666666667</v>
      </c>
      <c r="P308" s="14">
        <f t="shared" si="69"/>
        <v>1929.9633333333334</v>
      </c>
      <c r="Q308" s="14">
        <f t="shared" si="73"/>
        <v>1830.3458333333335</v>
      </c>
      <c r="R308" s="4">
        <f t="shared" si="63"/>
        <v>-184.0766666666666</v>
      </c>
      <c r="S308" s="4">
        <f t="shared" si="67"/>
        <v>-263.31333333333328</v>
      </c>
      <c r="T308" s="4">
        <f t="shared" si="71"/>
        <v>-163.69583333333344</v>
      </c>
      <c r="U308" s="25">
        <f t="shared" si="66"/>
        <v>184.0766666666666</v>
      </c>
      <c r="V308" s="25">
        <f t="shared" si="70"/>
        <v>263.31333333333328</v>
      </c>
      <c r="W308" s="25">
        <f t="shared" si="74"/>
        <v>163.69583333333344</v>
      </c>
      <c r="X308" s="4">
        <f t="shared" si="64"/>
        <v>33884.219211111085</v>
      </c>
      <c r="Y308" s="4">
        <f t="shared" si="68"/>
        <v>69333.911511111088</v>
      </c>
      <c r="Z308" s="4">
        <f t="shared" si="72"/>
        <v>26796.32585069448</v>
      </c>
      <c r="AA308" s="29"/>
      <c r="AC308" s="26"/>
      <c r="AF308" s="28"/>
      <c r="AH308" s="28"/>
    </row>
    <row r="309" spans="4:34" ht="17.399999999999999" x14ac:dyDescent="0.3">
      <c r="D309" s="24">
        <v>304</v>
      </c>
      <c r="E309" s="11" t="s">
        <v>620</v>
      </c>
      <c r="F309" s="14">
        <v>1646.69</v>
      </c>
      <c r="G309" s="25">
        <f t="shared" si="60"/>
        <v>1708.8266666666668</v>
      </c>
      <c r="H309" s="25">
        <f t="shared" si="61"/>
        <v>1666.625</v>
      </c>
      <c r="I309" s="25">
        <f t="shared" si="62"/>
        <v>1671.9158333333335</v>
      </c>
      <c r="L309" s="10">
        <v>275</v>
      </c>
      <c r="M309" s="11" t="s">
        <v>591</v>
      </c>
      <c r="N309" s="14">
        <v>1650.32</v>
      </c>
      <c r="O309" s="14">
        <f t="shared" si="65"/>
        <v>1729.6133333333335</v>
      </c>
      <c r="P309" s="14">
        <f t="shared" si="69"/>
        <v>1878.3166666666666</v>
      </c>
      <c r="Q309" s="14">
        <f t="shared" si="73"/>
        <v>1826.54</v>
      </c>
      <c r="R309" s="4">
        <f t="shared" si="63"/>
        <v>-79.293333333333521</v>
      </c>
      <c r="S309" s="4">
        <f t="shared" si="67"/>
        <v>-227.99666666666667</v>
      </c>
      <c r="T309" s="4">
        <f t="shared" si="71"/>
        <v>-176.22000000000003</v>
      </c>
      <c r="U309" s="25">
        <f t="shared" si="66"/>
        <v>79.293333333333521</v>
      </c>
      <c r="V309" s="25">
        <f t="shared" si="70"/>
        <v>227.99666666666667</v>
      </c>
      <c r="W309" s="25">
        <f t="shared" si="74"/>
        <v>176.22000000000003</v>
      </c>
      <c r="X309" s="4">
        <f t="shared" si="64"/>
        <v>6287.4327111111406</v>
      </c>
      <c r="Y309" s="4">
        <f t="shared" si="68"/>
        <v>51982.480011111111</v>
      </c>
      <c r="Z309" s="4">
        <f t="shared" si="72"/>
        <v>31053.488400000009</v>
      </c>
      <c r="AA309" s="29"/>
      <c r="AC309" s="26"/>
      <c r="AF309" s="28"/>
      <c r="AH309" s="28"/>
    </row>
    <row r="310" spans="4:34" ht="17.399999999999999" x14ac:dyDescent="0.3">
      <c r="D310" s="24">
        <v>305</v>
      </c>
      <c r="E310" s="11" t="s">
        <v>621</v>
      </c>
      <c r="F310" s="14">
        <v>1636.45</v>
      </c>
      <c r="G310" s="25">
        <f t="shared" si="60"/>
        <v>1687.96</v>
      </c>
      <c r="H310" s="25">
        <f t="shared" si="61"/>
        <v>1675.8500000000001</v>
      </c>
      <c r="I310" s="25">
        <f t="shared" si="62"/>
        <v>1668.4908333333333</v>
      </c>
      <c r="L310" s="10">
        <v>276</v>
      </c>
      <c r="M310" s="11" t="s">
        <v>592</v>
      </c>
      <c r="N310" s="14">
        <v>1563.68</v>
      </c>
      <c r="O310" s="14">
        <f t="shared" si="65"/>
        <v>1682.3233333333335</v>
      </c>
      <c r="P310" s="14">
        <f t="shared" si="69"/>
        <v>1825.5249999999999</v>
      </c>
      <c r="Q310" s="14">
        <f t="shared" si="73"/>
        <v>1819.2841666666666</v>
      </c>
      <c r="R310" s="4">
        <f t="shared" si="63"/>
        <v>-118.64333333333343</v>
      </c>
      <c r="S310" s="4">
        <f t="shared" si="67"/>
        <v>-261.8449999999998</v>
      </c>
      <c r="T310" s="4">
        <f t="shared" si="71"/>
        <v>-255.60416666666652</v>
      </c>
      <c r="U310" s="25">
        <f t="shared" si="66"/>
        <v>118.64333333333343</v>
      </c>
      <c r="V310" s="25">
        <f t="shared" si="70"/>
        <v>261.8449999999998</v>
      </c>
      <c r="W310" s="25">
        <f t="shared" si="74"/>
        <v>255.60416666666652</v>
      </c>
      <c r="X310" s="4">
        <f t="shared" si="64"/>
        <v>14076.240544444467</v>
      </c>
      <c r="Y310" s="4">
        <f t="shared" si="68"/>
        <v>68562.804024999888</v>
      </c>
      <c r="Z310" s="4">
        <f t="shared" si="72"/>
        <v>65333.490017361037</v>
      </c>
      <c r="AA310" s="29"/>
      <c r="AC310" s="26"/>
      <c r="AF310" s="28"/>
      <c r="AH310" s="28"/>
    </row>
    <row r="311" spans="4:34" ht="17.399999999999999" x14ac:dyDescent="0.3">
      <c r="D311" s="24">
        <v>306</v>
      </c>
      <c r="E311" s="11" t="s">
        <v>622</v>
      </c>
      <c r="F311" s="14">
        <v>1642.08</v>
      </c>
      <c r="G311" s="25">
        <f t="shared" si="60"/>
        <v>1657.3566666666666</v>
      </c>
      <c r="H311" s="25">
        <f t="shared" si="61"/>
        <v>1677.2100000000003</v>
      </c>
      <c r="I311" s="25">
        <f t="shared" si="62"/>
        <v>1663.4058333333332</v>
      </c>
      <c r="L311" s="10">
        <v>277</v>
      </c>
      <c r="M311" s="11" t="s">
        <v>593</v>
      </c>
      <c r="N311" s="14">
        <v>1562.93</v>
      </c>
      <c r="O311" s="14">
        <f t="shared" si="65"/>
        <v>1626.8833333333334</v>
      </c>
      <c r="P311" s="14">
        <f t="shared" si="69"/>
        <v>1738.8050000000001</v>
      </c>
      <c r="Q311" s="14">
        <f t="shared" si="73"/>
        <v>1812.3933333333334</v>
      </c>
      <c r="R311" s="4">
        <f t="shared" si="63"/>
        <v>-63.953333333333376</v>
      </c>
      <c r="S311" s="4">
        <f t="shared" si="67"/>
        <v>-175.875</v>
      </c>
      <c r="T311" s="4">
        <f t="shared" si="71"/>
        <v>-249.46333333333337</v>
      </c>
      <c r="U311" s="25">
        <f t="shared" si="66"/>
        <v>63.953333333333376</v>
      </c>
      <c r="V311" s="25">
        <f t="shared" si="70"/>
        <v>175.875</v>
      </c>
      <c r="W311" s="25">
        <f t="shared" si="74"/>
        <v>249.46333333333337</v>
      </c>
      <c r="X311" s="4">
        <f t="shared" si="64"/>
        <v>4090.02884444445</v>
      </c>
      <c r="Y311" s="4">
        <f t="shared" si="68"/>
        <v>30932.015625</v>
      </c>
      <c r="Z311" s="4">
        <f t="shared" si="72"/>
        <v>62231.954677777794</v>
      </c>
      <c r="AA311" s="29"/>
      <c r="AC311" s="26"/>
      <c r="AF311" s="28"/>
      <c r="AH311" s="28"/>
    </row>
    <row r="312" spans="4:34" ht="17.399999999999999" x14ac:dyDescent="0.3">
      <c r="L312" s="10">
        <v>278</v>
      </c>
      <c r="M312" s="11" t="s">
        <v>594</v>
      </c>
      <c r="N312" s="14">
        <v>1578.49</v>
      </c>
      <c r="O312" s="14">
        <f t="shared" si="65"/>
        <v>1592.3100000000002</v>
      </c>
      <c r="P312" s="14">
        <f t="shared" si="69"/>
        <v>1660.9616666666668</v>
      </c>
      <c r="Q312" s="14">
        <f t="shared" si="73"/>
        <v>1806.3691666666666</v>
      </c>
      <c r="R312" s="4">
        <f t="shared" si="63"/>
        <v>-13.820000000000164</v>
      </c>
      <c r="S312" s="4">
        <f t="shared" si="67"/>
        <v>-82.471666666666806</v>
      </c>
      <c r="T312" s="4">
        <f t="shared" si="71"/>
        <v>-227.87916666666661</v>
      </c>
      <c r="U312" s="25">
        <f t="shared" si="66"/>
        <v>13.820000000000164</v>
      </c>
      <c r="V312" s="25">
        <f t="shared" si="70"/>
        <v>82.471666666666806</v>
      </c>
      <c r="W312" s="25">
        <f t="shared" si="74"/>
        <v>227.87916666666661</v>
      </c>
      <c r="X312" s="4">
        <f t="shared" si="64"/>
        <v>190.99240000000452</v>
      </c>
      <c r="Y312" s="4">
        <f t="shared" si="68"/>
        <v>6801.5758027778011</v>
      </c>
      <c r="Z312" s="4">
        <f t="shared" si="72"/>
        <v>51928.914600694414</v>
      </c>
      <c r="AA312" s="29"/>
      <c r="AC312" s="26"/>
      <c r="AF312" s="28"/>
      <c r="AH312" s="28"/>
    </row>
    <row r="313" spans="4:34" ht="17.399999999999999" x14ac:dyDescent="0.3">
      <c r="L313" s="10">
        <v>279</v>
      </c>
      <c r="M313" s="11" t="s">
        <v>595</v>
      </c>
      <c r="N313" s="14">
        <v>1592.25</v>
      </c>
      <c r="O313" s="14">
        <f t="shared" si="65"/>
        <v>1568.3666666666668</v>
      </c>
      <c r="P313" s="14">
        <f t="shared" si="69"/>
        <v>1625.3450000000003</v>
      </c>
      <c r="Q313" s="14">
        <f t="shared" si="73"/>
        <v>1795.0258333333334</v>
      </c>
      <c r="R313" s="4">
        <f t="shared" si="63"/>
        <v>23.883333333333212</v>
      </c>
      <c r="S313" s="4">
        <f t="shared" si="67"/>
        <v>-33.095000000000255</v>
      </c>
      <c r="T313" s="4">
        <f t="shared" si="71"/>
        <v>-202.77583333333337</v>
      </c>
      <c r="U313" s="25">
        <f t="shared" si="66"/>
        <v>23.883333333333212</v>
      </c>
      <c r="V313" s="25">
        <f t="shared" si="70"/>
        <v>33.095000000000255</v>
      </c>
      <c r="W313" s="25">
        <f t="shared" si="74"/>
        <v>202.77583333333337</v>
      </c>
      <c r="X313" s="4">
        <f t="shared" si="64"/>
        <v>570.4136111111053</v>
      </c>
      <c r="Y313" s="4">
        <f t="shared" si="68"/>
        <v>1095.2790250000169</v>
      </c>
      <c r="Z313" s="4">
        <f t="shared" si="72"/>
        <v>41118.038584027789</v>
      </c>
      <c r="AA313" s="29"/>
      <c r="AC313" s="26"/>
      <c r="AF313" s="28"/>
      <c r="AH313" s="28"/>
    </row>
    <row r="314" spans="4:34" ht="17.399999999999999" x14ac:dyDescent="0.3">
      <c r="L314" s="10">
        <v>280</v>
      </c>
      <c r="M314" s="11" t="s">
        <v>596</v>
      </c>
      <c r="N314" s="14">
        <v>1640.95</v>
      </c>
      <c r="O314" s="14">
        <f t="shared" si="65"/>
        <v>1577.89</v>
      </c>
      <c r="P314" s="14">
        <f t="shared" si="69"/>
        <v>1602.3866666666665</v>
      </c>
      <c r="Q314" s="14">
        <f t="shared" si="73"/>
        <v>1766.1750000000002</v>
      </c>
      <c r="R314" s="4">
        <f t="shared" si="63"/>
        <v>63.059999999999945</v>
      </c>
      <c r="S314" s="4">
        <f t="shared" si="67"/>
        <v>38.563333333333503</v>
      </c>
      <c r="T314" s="4">
        <f t="shared" si="71"/>
        <v>-125.22500000000014</v>
      </c>
      <c r="U314" s="25">
        <f t="shared" si="66"/>
        <v>63.059999999999945</v>
      </c>
      <c r="V314" s="25">
        <f t="shared" si="70"/>
        <v>38.563333333333503</v>
      </c>
      <c r="W314" s="25">
        <f t="shared" si="74"/>
        <v>125.22500000000014</v>
      </c>
      <c r="X314" s="4">
        <f t="shared" si="64"/>
        <v>3976.5635999999931</v>
      </c>
      <c r="Y314" s="4">
        <f t="shared" si="68"/>
        <v>1487.1306777777909</v>
      </c>
      <c r="Z314" s="4">
        <f t="shared" si="72"/>
        <v>15681.300625000034</v>
      </c>
      <c r="AA314" s="29"/>
      <c r="AC314" s="26"/>
      <c r="AF314" s="28"/>
      <c r="AH314" s="28"/>
    </row>
    <row r="315" spans="4:34" ht="17.399999999999999" x14ac:dyDescent="0.3">
      <c r="L315" s="10">
        <v>281</v>
      </c>
      <c r="M315" s="11" t="s">
        <v>597</v>
      </c>
      <c r="N315" s="14">
        <v>1628.81</v>
      </c>
      <c r="O315" s="14">
        <f t="shared" si="65"/>
        <v>1603.8966666666665</v>
      </c>
      <c r="P315" s="14">
        <f t="shared" si="69"/>
        <v>1598.1033333333335</v>
      </c>
      <c r="Q315" s="14">
        <f t="shared" si="73"/>
        <v>1738.21</v>
      </c>
      <c r="R315" s="4">
        <f t="shared" si="63"/>
        <v>24.913333333333412</v>
      </c>
      <c r="S315" s="4">
        <f t="shared" si="67"/>
        <v>30.706666666666479</v>
      </c>
      <c r="T315" s="4">
        <f t="shared" si="71"/>
        <v>-109.40000000000009</v>
      </c>
      <c r="U315" s="25">
        <f t="shared" si="66"/>
        <v>24.913333333333412</v>
      </c>
      <c r="V315" s="25">
        <f t="shared" si="70"/>
        <v>30.706666666666479</v>
      </c>
      <c r="W315" s="25">
        <f t="shared" si="74"/>
        <v>109.40000000000009</v>
      </c>
      <c r="X315" s="4">
        <f t="shared" si="64"/>
        <v>620.67417777778167</v>
      </c>
      <c r="Y315" s="4">
        <f t="shared" si="68"/>
        <v>942.89937777776629</v>
      </c>
      <c r="Z315" s="4">
        <f t="shared" si="72"/>
        <v>11968.360000000021</v>
      </c>
      <c r="AA315" s="29"/>
      <c r="AC315" s="26"/>
      <c r="AF315" s="28"/>
      <c r="AH315" s="28"/>
    </row>
    <row r="316" spans="4:34" ht="17.399999999999999" x14ac:dyDescent="0.3">
      <c r="L316" s="10">
        <v>282</v>
      </c>
      <c r="M316" s="11" t="s">
        <v>598</v>
      </c>
      <c r="N316" s="14">
        <v>1580.64</v>
      </c>
      <c r="O316" s="14">
        <f t="shared" si="65"/>
        <v>1620.67</v>
      </c>
      <c r="P316" s="14">
        <f t="shared" si="69"/>
        <v>1594.5183333333334</v>
      </c>
      <c r="Q316" s="14">
        <f t="shared" si="73"/>
        <v>1710.0216666666668</v>
      </c>
      <c r="R316" s="4">
        <f t="shared" si="63"/>
        <v>-40.029999999999973</v>
      </c>
      <c r="S316" s="4">
        <f t="shared" si="67"/>
        <v>-13.87833333333333</v>
      </c>
      <c r="T316" s="4">
        <f t="shared" si="71"/>
        <v>-129.38166666666666</v>
      </c>
      <c r="U316" s="25">
        <f t="shared" si="66"/>
        <v>40.029999999999973</v>
      </c>
      <c r="V316" s="25">
        <f t="shared" si="70"/>
        <v>13.87833333333333</v>
      </c>
      <c r="W316" s="25">
        <f t="shared" si="74"/>
        <v>129.38166666666666</v>
      </c>
      <c r="X316" s="4">
        <f t="shared" si="64"/>
        <v>1602.4008999999978</v>
      </c>
      <c r="Y316" s="4">
        <f t="shared" si="68"/>
        <v>192.60813611111104</v>
      </c>
      <c r="Z316" s="4">
        <f t="shared" si="72"/>
        <v>16739.615669444443</v>
      </c>
      <c r="AA316" s="29"/>
      <c r="AC316" s="26"/>
      <c r="AF316" s="28"/>
      <c r="AH316" s="28"/>
    </row>
    <row r="317" spans="4:34" ht="17.399999999999999" x14ac:dyDescent="0.3">
      <c r="L317" s="10">
        <v>283</v>
      </c>
      <c r="M317" s="11" t="s">
        <v>599</v>
      </c>
      <c r="N317" s="14">
        <v>1585.48</v>
      </c>
      <c r="O317" s="14">
        <f t="shared" si="65"/>
        <v>1616.8000000000002</v>
      </c>
      <c r="P317" s="14">
        <f t="shared" si="69"/>
        <v>1597.345</v>
      </c>
      <c r="Q317" s="14">
        <f t="shared" si="73"/>
        <v>1668.075</v>
      </c>
      <c r="R317" s="4">
        <f t="shared" si="63"/>
        <v>-31.320000000000164</v>
      </c>
      <c r="S317" s="4">
        <f t="shared" si="67"/>
        <v>-11.865000000000009</v>
      </c>
      <c r="T317" s="4">
        <f t="shared" si="71"/>
        <v>-82.595000000000027</v>
      </c>
      <c r="U317" s="25">
        <f t="shared" si="66"/>
        <v>31.320000000000164</v>
      </c>
      <c r="V317" s="25">
        <f t="shared" si="70"/>
        <v>11.865000000000009</v>
      </c>
      <c r="W317" s="25">
        <f t="shared" si="74"/>
        <v>82.595000000000027</v>
      </c>
      <c r="X317" s="4">
        <f t="shared" si="64"/>
        <v>980.94240000001025</v>
      </c>
      <c r="Y317" s="4">
        <f t="shared" si="68"/>
        <v>140.77822500000022</v>
      </c>
      <c r="Z317" s="4">
        <f t="shared" si="72"/>
        <v>6821.9340250000041</v>
      </c>
      <c r="AA317" s="29"/>
      <c r="AC317" s="26"/>
      <c r="AF317" s="28"/>
      <c r="AH317" s="28"/>
    </row>
    <row r="318" spans="4:34" ht="17.399999999999999" x14ac:dyDescent="0.3">
      <c r="L318" s="10">
        <v>284</v>
      </c>
      <c r="M318" s="11" t="s">
        <v>600</v>
      </c>
      <c r="N318" s="14">
        <v>1716.76</v>
      </c>
      <c r="O318" s="14">
        <f t="shared" si="65"/>
        <v>1598.3100000000002</v>
      </c>
      <c r="P318" s="14">
        <f t="shared" si="69"/>
        <v>1601.1033333333335</v>
      </c>
      <c r="Q318" s="14">
        <f t="shared" si="73"/>
        <v>1631.0325</v>
      </c>
      <c r="R318" s="4">
        <f t="shared" si="63"/>
        <v>118.44999999999982</v>
      </c>
      <c r="S318" s="4">
        <f t="shared" si="67"/>
        <v>115.65666666666652</v>
      </c>
      <c r="T318" s="4">
        <f t="shared" si="71"/>
        <v>85.727499999999964</v>
      </c>
      <c r="U318" s="25">
        <f t="shared" si="66"/>
        <v>118.44999999999982</v>
      </c>
      <c r="V318" s="25">
        <f t="shared" si="70"/>
        <v>115.65666666666652</v>
      </c>
      <c r="W318" s="25">
        <f t="shared" si="74"/>
        <v>85.727499999999964</v>
      </c>
      <c r="X318" s="4">
        <f t="shared" si="64"/>
        <v>14030.402499999956</v>
      </c>
      <c r="Y318" s="4">
        <f t="shared" si="68"/>
        <v>13376.464544444412</v>
      </c>
      <c r="Z318" s="4">
        <f t="shared" si="72"/>
        <v>7349.2042562499937</v>
      </c>
      <c r="AA318" s="29"/>
      <c r="AC318" s="26"/>
      <c r="AF318" s="28"/>
      <c r="AH318" s="28"/>
    </row>
    <row r="319" spans="4:34" ht="17.399999999999999" x14ac:dyDescent="0.3">
      <c r="L319" s="10">
        <v>285</v>
      </c>
      <c r="M319" s="11" t="s">
        <v>601</v>
      </c>
      <c r="N319" s="14">
        <v>1769.15</v>
      </c>
      <c r="O319" s="14">
        <f t="shared" si="65"/>
        <v>1627.6266666666668</v>
      </c>
      <c r="P319" s="14">
        <f t="shared" si="69"/>
        <v>1624.1483333333335</v>
      </c>
      <c r="Q319" s="14">
        <f t="shared" si="73"/>
        <v>1624.7466666666667</v>
      </c>
      <c r="R319" s="4">
        <f t="shared" si="63"/>
        <v>141.52333333333331</v>
      </c>
      <c r="S319" s="4">
        <f t="shared" si="67"/>
        <v>145.00166666666655</v>
      </c>
      <c r="T319" s="4">
        <f t="shared" si="71"/>
        <v>144.40333333333342</v>
      </c>
      <c r="U319" s="25">
        <f t="shared" si="66"/>
        <v>141.52333333333331</v>
      </c>
      <c r="V319" s="25">
        <f t="shared" si="70"/>
        <v>145.00166666666655</v>
      </c>
      <c r="W319" s="25">
        <f t="shared" si="74"/>
        <v>144.40333333333342</v>
      </c>
      <c r="X319" s="4">
        <f t="shared" si="64"/>
        <v>20028.853877777772</v>
      </c>
      <c r="Y319" s="4">
        <f t="shared" si="68"/>
        <v>21025.483336111076</v>
      </c>
      <c r="Z319" s="4">
        <f t="shared" si="72"/>
        <v>20852.322677777804</v>
      </c>
      <c r="AA319" s="29"/>
      <c r="AC319" s="26"/>
      <c r="AF319" s="28"/>
      <c r="AH319" s="28"/>
    </row>
    <row r="320" spans="4:34" ht="17.399999999999999" x14ac:dyDescent="0.3">
      <c r="L320" s="10">
        <v>286</v>
      </c>
      <c r="M320" s="11" t="s">
        <v>602</v>
      </c>
      <c r="N320" s="14">
        <v>1775.89</v>
      </c>
      <c r="O320" s="14">
        <f t="shared" si="65"/>
        <v>1690.4633333333331</v>
      </c>
      <c r="P320" s="14">
        <f t="shared" si="69"/>
        <v>1653.6316666666669</v>
      </c>
      <c r="Q320" s="14">
        <f t="shared" si="73"/>
        <v>1628.0091666666667</v>
      </c>
      <c r="R320" s="4">
        <f t="shared" si="63"/>
        <v>85.426666666666961</v>
      </c>
      <c r="S320" s="4">
        <f t="shared" si="67"/>
        <v>122.25833333333321</v>
      </c>
      <c r="T320" s="4">
        <f t="shared" si="71"/>
        <v>147.88083333333338</v>
      </c>
      <c r="U320" s="25">
        <f t="shared" si="66"/>
        <v>85.426666666666961</v>
      </c>
      <c r="V320" s="25">
        <f t="shared" si="70"/>
        <v>122.25833333333321</v>
      </c>
      <c r="W320" s="25">
        <f t="shared" si="74"/>
        <v>147.88083333333338</v>
      </c>
      <c r="X320" s="4">
        <f t="shared" si="64"/>
        <v>7297.7153777778276</v>
      </c>
      <c r="Y320" s="4">
        <f t="shared" si="68"/>
        <v>14947.100069444416</v>
      </c>
      <c r="Z320" s="4">
        <f t="shared" si="72"/>
        <v>21868.740867361128</v>
      </c>
      <c r="AA320" s="29"/>
      <c r="AC320" s="26"/>
      <c r="AF320" s="28"/>
      <c r="AH320" s="28"/>
    </row>
    <row r="321" spans="12:34" ht="17.399999999999999" x14ac:dyDescent="0.3">
      <c r="L321" s="10">
        <v>287</v>
      </c>
      <c r="M321" s="11" t="s">
        <v>603</v>
      </c>
      <c r="N321" s="14">
        <v>1684.05</v>
      </c>
      <c r="O321" s="14">
        <f t="shared" si="65"/>
        <v>1753.9333333333334</v>
      </c>
      <c r="P321" s="14">
        <f t="shared" si="69"/>
        <v>1676.1216666666667</v>
      </c>
      <c r="Q321" s="14">
        <f t="shared" si="73"/>
        <v>1637.1125</v>
      </c>
      <c r="R321" s="4">
        <f t="shared" si="63"/>
        <v>-69.883333333333439</v>
      </c>
      <c r="S321" s="4">
        <f t="shared" si="67"/>
        <v>7.9283333333332848</v>
      </c>
      <c r="T321" s="4">
        <f t="shared" si="71"/>
        <v>46.9375</v>
      </c>
      <c r="U321" s="25">
        <f t="shared" si="66"/>
        <v>69.883333333333439</v>
      </c>
      <c r="V321" s="25">
        <f t="shared" si="70"/>
        <v>7.9283333333332848</v>
      </c>
      <c r="W321" s="25">
        <f t="shared" si="74"/>
        <v>46.9375</v>
      </c>
      <c r="X321" s="4">
        <f t="shared" si="64"/>
        <v>4883.680277777793</v>
      </c>
      <c r="Y321" s="4">
        <f t="shared" si="68"/>
        <v>62.858469444443678</v>
      </c>
      <c r="Z321" s="4">
        <f t="shared" si="72"/>
        <v>2203.12890625</v>
      </c>
      <c r="AA321" s="29"/>
      <c r="AC321" s="26"/>
      <c r="AF321" s="28"/>
      <c r="AH321" s="28"/>
    </row>
    <row r="322" spans="12:34" ht="17.399999999999999" x14ac:dyDescent="0.3">
      <c r="L322" s="10">
        <v>288</v>
      </c>
      <c r="M322" s="11" t="s">
        <v>604</v>
      </c>
      <c r="N322" s="14">
        <v>1600.58</v>
      </c>
      <c r="O322" s="14">
        <f t="shared" si="65"/>
        <v>1743.03</v>
      </c>
      <c r="P322" s="14">
        <f t="shared" si="69"/>
        <v>1685.3283333333331</v>
      </c>
      <c r="Q322" s="14">
        <f t="shared" si="73"/>
        <v>1639.9233333333332</v>
      </c>
      <c r="R322" s="4">
        <f t="shared" si="63"/>
        <v>-142.45000000000005</v>
      </c>
      <c r="S322" s="4">
        <f t="shared" si="67"/>
        <v>-84.748333333333221</v>
      </c>
      <c r="T322" s="4">
        <f t="shared" si="71"/>
        <v>-39.343333333333248</v>
      </c>
      <c r="U322" s="25">
        <f t="shared" si="66"/>
        <v>142.45000000000005</v>
      </c>
      <c r="V322" s="25">
        <f t="shared" si="70"/>
        <v>84.748333333333221</v>
      </c>
      <c r="W322" s="25">
        <f t="shared" si="74"/>
        <v>39.343333333333248</v>
      </c>
      <c r="X322" s="4">
        <f t="shared" si="64"/>
        <v>20292.002500000013</v>
      </c>
      <c r="Y322" s="4">
        <f t="shared" si="68"/>
        <v>7182.2800027777585</v>
      </c>
      <c r="Z322" s="4">
        <f t="shared" si="72"/>
        <v>1547.8978777777711</v>
      </c>
      <c r="AA322" s="29"/>
      <c r="AC322" s="26"/>
      <c r="AF322" s="28"/>
      <c r="AH322" s="28"/>
    </row>
    <row r="323" spans="12:34" ht="17.399999999999999" x14ac:dyDescent="0.3">
      <c r="L323" s="10">
        <v>289</v>
      </c>
      <c r="M323" s="11" t="s">
        <v>605</v>
      </c>
      <c r="N323" s="14">
        <v>1569.25</v>
      </c>
      <c r="O323" s="14">
        <f t="shared" si="65"/>
        <v>1686.8400000000001</v>
      </c>
      <c r="P323" s="14">
        <f t="shared" si="69"/>
        <v>1688.6516666666666</v>
      </c>
      <c r="Q323" s="14">
        <f t="shared" si="73"/>
        <v>1642.998333333333</v>
      </c>
      <c r="R323" s="4">
        <f t="shared" si="63"/>
        <v>-117.59000000000015</v>
      </c>
      <c r="S323" s="4">
        <f t="shared" si="67"/>
        <v>-119.40166666666664</v>
      </c>
      <c r="T323" s="4">
        <f t="shared" si="71"/>
        <v>-73.748333333332994</v>
      </c>
      <c r="U323" s="25">
        <f t="shared" si="66"/>
        <v>117.59000000000015</v>
      </c>
      <c r="V323" s="25">
        <f t="shared" si="70"/>
        <v>119.40166666666664</v>
      </c>
      <c r="W323" s="25">
        <f t="shared" si="74"/>
        <v>73.748333333332994</v>
      </c>
      <c r="X323" s="4">
        <f t="shared" si="64"/>
        <v>13827.408100000035</v>
      </c>
      <c r="Y323" s="4">
        <f t="shared" si="68"/>
        <v>14256.758002777771</v>
      </c>
      <c r="Z323" s="4">
        <f t="shared" si="72"/>
        <v>5438.8166694443944</v>
      </c>
      <c r="AA323" s="29"/>
      <c r="AC323" s="26"/>
      <c r="AF323" s="28"/>
      <c r="AH323" s="28"/>
    </row>
    <row r="324" spans="12:34" ht="17.399999999999999" x14ac:dyDescent="0.3">
      <c r="L324" s="10">
        <v>290</v>
      </c>
      <c r="M324" s="11" t="s">
        <v>606</v>
      </c>
      <c r="N324" s="14">
        <v>1614.51</v>
      </c>
      <c r="O324" s="14">
        <f t="shared" si="65"/>
        <v>1617.96</v>
      </c>
      <c r="P324" s="14">
        <f t="shared" si="69"/>
        <v>1685.9466666666667</v>
      </c>
      <c r="Q324" s="14">
        <f t="shared" si="73"/>
        <v>1643.5250000000003</v>
      </c>
      <c r="R324" s="4">
        <f t="shared" si="63"/>
        <v>-3.4500000000000455</v>
      </c>
      <c r="S324" s="4">
        <f t="shared" si="67"/>
        <v>-71.436666666666724</v>
      </c>
      <c r="T324" s="4">
        <f t="shared" si="71"/>
        <v>-29.015000000000327</v>
      </c>
      <c r="U324" s="25">
        <f t="shared" si="66"/>
        <v>3.4500000000000455</v>
      </c>
      <c r="V324" s="25">
        <f t="shared" si="70"/>
        <v>71.436666666666724</v>
      </c>
      <c r="W324" s="25">
        <f t="shared" si="74"/>
        <v>29.015000000000327</v>
      </c>
      <c r="X324" s="4">
        <f t="shared" si="64"/>
        <v>11.902500000000314</v>
      </c>
      <c r="Y324" s="4">
        <f t="shared" si="68"/>
        <v>5103.1973444444529</v>
      </c>
      <c r="Z324" s="4">
        <f t="shared" si="72"/>
        <v>841.87022500001899</v>
      </c>
      <c r="AA324" s="29"/>
      <c r="AC324" s="26"/>
      <c r="AF324" s="28"/>
      <c r="AH324" s="28"/>
    </row>
    <row r="325" spans="12:34" ht="17.399999999999999" x14ac:dyDescent="0.3">
      <c r="L325" s="10">
        <v>291</v>
      </c>
      <c r="M325" s="11" t="s">
        <v>607</v>
      </c>
      <c r="N325" s="14">
        <v>1639.1</v>
      </c>
      <c r="O325" s="14">
        <f t="shared" si="65"/>
        <v>1594.78</v>
      </c>
      <c r="P325" s="14">
        <f t="shared" si="69"/>
        <v>1668.905</v>
      </c>
      <c r="Q325" s="14">
        <f t="shared" si="73"/>
        <v>1646.5266666666664</v>
      </c>
      <c r="R325" s="4">
        <f t="shared" si="63"/>
        <v>44.319999999999936</v>
      </c>
      <c r="S325" s="4">
        <f t="shared" si="67"/>
        <v>-29.805000000000064</v>
      </c>
      <c r="T325" s="4">
        <f t="shared" si="71"/>
        <v>-7.426666666666506</v>
      </c>
      <c r="U325" s="25">
        <f t="shared" si="66"/>
        <v>44.319999999999936</v>
      </c>
      <c r="V325" s="25">
        <f t="shared" si="70"/>
        <v>29.805000000000064</v>
      </c>
      <c r="W325" s="25">
        <f t="shared" si="74"/>
        <v>7.426666666666506</v>
      </c>
      <c r="X325" s="4">
        <f t="shared" si="64"/>
        <v>1964.2623999999944</v>
      </c>
      <c r="Y325" s="4">
        <f t="shared" si="68"/>
        <v>888.33802500000377</v>
      </c>
      <c r="Z325" s="4">
        <f t="shared" si="72"/>
        <v>55.155377777775392</v>
      </c>
      <c r="AA325" s="29"/>
      <c r="AC325" s="26"/>
      <c r="AF325" s="28"/>
      <c r="AH325" s="28"/>
    </row>
    <row r="326" spans="12:34" ht="17.399999999999999" x14ac:dyDescent="0.3">
      <c r="L326" s="10">
        <v>292</v>
      </c>
      <c r="M326" s="11" t="s">
        <v>608</v>
      </c>
      <c r="N326" s="14">
        <v>1687.79</v>
      </c>
      <c r="O326" s="14">
        <f t="shared" si="65"/>
        <v>1607.6200000000001</v>
      </c>
      <c r="P326" s="14">
        <f t="shared" si="69"/>
        <v>1647.2300000000002</v>
      </c>
      <c r="Q326" s="14">
        <f t="shared" si="73"/>
        <v>1650.4308333333329</v>
      </c>
      <c r="R326" s="4">
        <f t="shared" si="63"/>
        <v>80.169999999999845</v>
      </c>
      <c r="S326" s="4">
        <f t="shared" si="67"/>
        <v>40.559999999999718</v>
      </c>
      <c r="T326" s="4">
        <f t="shared" si="71"/>
        <v>37.359166666667079</v>
      </c>
      <c r="U326" s="25">
        <f t="shared" si="66"/>
        <v>80.169999999999845</v>
      </c>
      <c r="V326" s="25">
        <f t="shared" si="70"/>
        <v>40.559999999999718</v>
      </c>
      <c r="W326" s="25">
        <f t="shared" si="74"/>
        <v>37.359166666667079</v>
      </c>
      <c r="X326" s="4">
        <f t="shared" si="64"/>
        <v>6427.2288999999755</v>
      </c>
      <c r="Y326" s="4">
        <f t="shared" si="68"/>
        <v>1645.1135999999772</v>
      </c>
      <c r="Z326" s="4">
        <f t="shared" si="72"/>
        <v>1395.7073340278087</v>
      </c>
      <c r="AA326" s="29"/>
      <c r="AC326" s="26"/>
      <c r="AF326" s="28"/>
      <c r="AH326" s="28"/>
    </row>
    <row r="327" spans="12:34" ht="17.399999999999999" x14ac:dyDescent="0.3">
      <c r="L327" s="10">
        <v>293</v>
      </c>
      <c r="M327" s="11" t="s">
        <v>609</v>
      </c>
      <c r="N327" s="14">
        <v>1697.47</v>
      </c>
      <c r="O327" s="14">
        <f t="shared" si="65"/>
        <v>1647.1333333333332</v>
      </c>
      <c r="P327" s="14">
        <f t="shared" si="69"/>
        <v>1632.5466666666664</v>
      </c>
      <c r="Q327" s="14">
        <f t="shared" si="73"/>
        <v>1654.3341666666665</v>
      </c>
      <c r="R327" s="4">
        <f t="shared" si="63"/>
        <v>50.336666666666815</v>
      </c>
      <c r="S327" s="4">
        <f t="shared" si="67"/>
        <v>64.92333333333363</v>
      </c>
      <c r="T327" s="4">
        <f t="shared" si="71"/>
        <v>43.135833333333494</v>
      </c>
      <c r="U327" s="25">
        <f t="shared" si="66"/>
        <v>50.336666666666815</v>
      </c>
      <c r="V327" s="25">
        <f t="shared" si="70"/>
        <v>64.92333333333363</v>
      </c>
      <c r="W327" s="25">
        <f t="shared" si="74"/>
        <v>43.135833333333494</v>
      </c>
      <c r="X327" s="4">
        <f t="shared" si="64"/>
        <v>2533.780011111126</v>
      </c>
      <c r="Y327" s="4">
        <f t="shared" si="68"/>
        <v>4215.0392111111496</v>
      </c>
      <c r="Z327" s="4">
        <f t="shared" si="72"/>
        <v>1860.700117361125</v>
      </c>
      <c r="AA327" s="29"/>
      <c r="AC327" s="26"/>
      <c r="AF327" s="28"/>
      <c r="AH327" s="28"/>
    </row>
    <row r="328" spans="12:34" ht="17.399999999999999" x14ac:dyDescent="0.3">
      <c r="L328" s="10">
        <v>294</v>
      </c>
      <c r="M328" s="11" t="s">
        <v>610</v>
      </c>
      <c r="N328" s="14">
        <v>1657.37</v>
      </c>
      <c r="O328" s="14">
        <f t="shared" si="65"/>
        <v>1674.7866666666666</v>
      </c>
      <c r="P328" s="14">
        <f t="shared" si="69"/>
        <v>1634.7833333333335</v>
      </c>
      <c r="Q328" s="14">
        <f t="shared" si="73"/>
        <v>1660.0558333333336</v>
      </c>
      <c r="R328" s="4">
        <f t="shared" si="63"/>
        <v>-17.416666666666742</v>
      </c>
      <c r="S328" s="4">
        <f t="shared" si="67"/>
        <v>22.58666666666636</v>
      </c>
      <c r="T328" s="4">
        <f t="shared" si="71"/>
        <v>-2.6858333333336759</v>
      </c>
      <c r="U328" s="25">
        <f t="shared" si="66"/>
        <v>17.416666666666742</v>
      </c>
      <c r="V328" s="25">
        <f t="shared" si="70"/>
        <v>22.58666666666636</v>
      </c>
      <c r="W328" s="25">
        <f t="shared" si="74"/>
        <v>2.6858333333336759</v>
      </c>
      <c r="X328" s="4">
        <f t="shared" si="64"/>
        <v>303.34027777778044</v>
      </c>
      <c r="Y328" s="4">
        <f t="shared" si="68"/>
        <v>510.15751111109728</v>
      </c>
      <c r="Z328" s="4">
        <f t="shared" si="72"/>
        <v>7.2137006944462847</v>
      </c>
      <c r="AA328" s="29"/>
      <c r="AC328" s="26"/>
      <c r="AF328" s="28"/>
      <c r="AH328" s="28"/>
    </row>
    <row r="329" spans="12:34" ht="17.399999999999999" x14ac:dyDescent="0.3">
      <c r="L329" s="10">
        <v>295</v>
      </c>
      <c r="M329" s="11" t="s">
        <v>611</v>
      </c>
      <c r="N329" s="14">
        <v>1707.13</v>
      </c>
      <c r="O329" s="14">
        <f t="shared" si="65"/>
        <v>1680.8766666666668</v>
      </c>
      <c r="P329" s="14">
        <f t="shared" si="69"/>
        <v>1644.2483333333337</v>
      </c>
      <c r="Q329" s="14">
        <f t="shared" si="73"/>
        <v>1666.45</v>
      </c>
      <c r="R329" s="4">
        <f t="shared" si="63"/>
        <v>26.25333333333333</v>
      </c>
      <c r="S329" s="4">
        <f t="shared" si="67"/>
        <v>62.881666666666433</v>
      </c>
      <c r="T329" s="4">
        <f t="shared" si="71"/>
        <v>40.680000000000064</v>
      </c>
      <c r="U329" s="25">
        <f t="shared" si="66"/>
        <v>26.25333333333333</v>
      </c>
      <c r="V329" s="25">
        <f t="shared" si="70"/>
        <v>62.881666666666433</v>
      </c>
      <c r="W329" s="25">
        <f t="shared" si="74"/>
        <v>40.680000000000064</v>
      </c>
      <c r="X329" s="4">
        <f t="shared" si="64"/>
        <v>689.23751111111096</v>
      </c>
      <c r="Y329" s="4">
        <f t="shared" si="68"/>
        <v>3954.1040027777485</v>
      </c>
      <c r="Z329" s="4">
        <f t="shared" si="72"/>
        <v>1654.8624000000052</v>
      </c>
      <c r="AA329" s="29"/>
      <c r="AC329" s="26"/>
      <c r="AF329" s="28"/>
      <c r="AH329" s="28"/>
    </row>
    <row r="330" spans="12:34" ht="17.399999999999999" x14ac:dyDescent="0.3">
      <c r="L330" s="10">
        <v>296</v>
      </c>
      <c r="M330" s="11" t="s">
        <v>612</v>
      </c>
      <c r="N330" s="14">
        <v>1691.28</v>
      </c>
      <c r="O330" s="14">
        <f t="shared" si="65"/>
        <v>1687.3233333333335</v>
      </c>
      <c r="P330" s="14">
        <f t="shared" si="69"/>
        <v>1667.2283333333332</v>
      </c>
      <c r="Q330" s="14">
        <f t="shared" si="73"/>
        <v>1676.5875000000003</v>
      </c>
      <c r="R330" s="4">
        <f t="shared" si="63"/>
        <v>3.9566666666664787</v>
      </c>
      <c r="S330" s="4">
        <f t="shared" si="67"/>
        <v>24.051666666666733</v>
      </c>
      <c r="T330" s="4">
        <f t="shared" si="71"/>
        <v>14.692499999999654</v>
      </c>
      <c r="U330" s="25">
        <f t="shared" si="66"/>
        <v>3.9566666666664787</v>
      </c>
      <c r="V330" s="25">
        <f t="shared" si="70"/>
        <v>24.051666666666733</v>
      </c>
      <c r="W330" s="25">
        <f t="shared" si="74"/>
        <v>14.692499999999654</v>
      </c>
      <c r="X330" s="4">
        <f t="shared" si="64"/>
        <v>15.655211111109624</v>
      </c>
      <c r="Y330" s="4">
        <f t="shared" si="68"/>
        <v>578.48266944444765</v>
      </c>
      <c r="Z330" s="4">
        <f t="shared" si="72"/>
        <v>215.86955624998984</v>
      </c>
      <c r="AA330" s="29"/>
      <c r="AC330" s="26"/>
      <c r="AF330" s="28"/>
      <c r="AH330" s="28"/>
    </row>
    <row r="331" spans="12:34" ht="17.399999999999999" x14ac:dyDescent="0.3">
      <c r="L331" s="10">
        <v>297</v>
      </c>
      <c r="M331" s="11" t="s">
        <v>613</v>
      </c>
      <c r="N331" s="14">
        <v>1622.2</v>
      </c>
      <c r="O331" s="14">
        <f t="shared" si="65"/>
        <v>1685.26</v>
      </c>
      <c r="P331" s="14">
        <f t="shared" si="69"/>
        <v>1680.0233333333335</v>
      </c>
      <c r="Q331" s="14">
        <f t="shared" si="73"/>
        <v>1674.4641666666666</v>
      </c>
      <c r="R331" s="4">
        <f t="shared" si="63"/>
        <v>-63.059999999999945</v>
      </c>
      <c r="S331" s="4">
        <f t="shared" si="67"/>
        <v>-57.823333333333494</v>
      </c>
      <c r="T331" s="4">
        <f t="shared" si="71"/>
        <v>-52.264166666666597</v>
      </c>
      <c r="U331" s="25">
        <f t="shared" si="66"/>
        <v>63.059999999999945</v>
      </c>
      <c r="V331" s="25">
        <f t="shared" si="70"/>
        <v>57.823333333333494</v>
      </c>
      <c r="W331" s="25">
        <f t="shared" si="74"/>
        <v>52.264166666666597</v>
      </c>
      <c r="X331" s="4">
        <f t="shared" si="64"/>
        <v>3976.5635999999931</v>
      </c>
      <c r="Y331" s="4">
        <f t="shared" si="68"/>
        <v>3343.5378777777964</v>
      </c>
      <c r="Z331" s="4">
        <f t="shared" si="72"/>
        <v>2731.5431173611037</v>
      </c>
      <c r="AA331" s="29"/>
      <c r="AC331" s="26"/>
      <c r="AF331" s="28"/>
      <c r="AH331" s="28"/>
    </row>
    <row r="332" spans="12:34" ht="17.399999999999999" x14ac:dyDescent="0.3">
      <c r="L332" s="10">
        <v>298</v>
      </c>
      <c r="M332" s="11" t="s">
        <v>614</v>
      </c>
      <c r="N332" s="14">
        <v>1591.34</v>
      </c>
      <c r="O332" s="14">
        <f t="shared" si="65"/>
        <v>1673.5366666666666</v>
      </c>
      <c r="P332" s="14">
        <f t="shared" si="69"/>
        <v>1677.2066666666669</v>
      </c>
      <c r="Q332" s="14">
        <f t="shared" si="73"/>
        <v>1662.2183333333335</v>
      </c>
      <c r="R332" s="4">
        <f t="shared" si="63"/>
        <v>-82.196666666666715</v>
      </c>
      <c r="S332" s="4">
        <f t="shared" si="67"/>
        <v>-85.866666666667015</v>
      </c>
      <c r="T332" s="4">
        <f t="shared" si="71"/>
        <v>-70.878333333333558</v>
      </c>
      <c r="U332" s="25">
        <f t="shared" si="66"/>
        <v>82.196666666666715</v>
      </c>
      <c r="V332" s="25">
        <f t="shared" si="70"/>
        <v>85.866666666667015</v>
      </c>
      <c r="W332" s="25">
        <f t="shared" si="74"/>
        <v>70.878333333333558</v>
      </c>
      <c r="X332" s="4">
        <f t="shared" si="64"/>
        <v>6756.2920111111189</v>
      </c>
      <c r="Y332" s="4">
        <f t="shared" si="68"/>
        <v>7373.0844444445047</v>
      </c>
      <c r="Z332" s="4">
        <f t="shared" si="72"/>
        <v>5023.7381361111429</v>
      </c>
      <c r="AA332" s="29"/>
      <c r="AC332" s="26"/>
      <c r="AF332" s="28"/>
      <c r="AH332" s="28"/>
    </row>
    <row r="333" spans="12:34" ht="17.399999999999999" x14ac:dyDescent="0.3">
      <c r="L333" s="10">
        <v>299</v>
      </c>
      <c r="M333" s="11" t="s">
        <v>615</v>
      </c>
      <c r="N333" s="14">
        <v>1628.29</v>
      </c>
      <c r="O333" s="14">
        <f t="shared" si="65"/>
        <v>1634.9399999999998</v>
      </c>
      <c r="P333" s="14">
        <f t="shared" si="69"/>
        <v>1661.1316666666669</v>
      </c>
      <c r="Q333" s="14">
        <f t="shared" si="73"/>
        <v>1646.8391666666666</v>
      </c>
      <c r="R333" s="4">
        <f t="shared" si="63"/>
        <v>-6.6499999999998636</v>
      </c>
      <c r="S333" s="4">
        <f t="shared" si="67"/>
        <v>-32.841666666666924</v>
      </c>
      <c r="T333" s="4">
        <f t="shared" si="71"/>
        <v>-18.549166666666679</v>
      </c>
      <c r="U333" s="25">
        <f t="shared" si="66"/>
        <v>6.6499999999998636</v>
      </c>
      <c r="V333" s="25">
        <f t="shared" si="70"/>
        <v>32.841666666666924</v>
      </c>
      <c r="W333" s="25">
        <f t="shared" si="74"/>
        <v>18.549166666666679</v>
      </c>
      <c r="X333" s="4">
        <f t="shared" si="64"/>
        <v>44.222499999998185</v>
      </c>
      <c r="Y333" s="4">
        <f t="shared" si="68"/>
        <v>1078.5750694444614</v>
      </c>
      <c r="Z333" s="4">
        <f t="shared" si="72"/>
        <v>344.07158402777821</v>
      </c>
      <c r="AA333" s="29"/>
      <c r="AC333" s="26"/>
      <c r="AF333" s="28"/>
      <c r="AH333" s="28"/>
    </row>
    <row r="334" spans="12:34" ht="17.399999999999999" x14ac:dyDescent="0.3">
      <c r="L334" s="10">
        <v>300</v>
      </c>
      <c r="M334" s="11" t="s">
        <v>616</v>
      </c>
      <c r="N334" s="14">
        <v>1653.64</v>
      </c>
      <c r="O334" s="14">
        <f t="shared" si="65"/>
        <v>1613.9433333333334</v>
      </c>
      <c r="P334" s="14">
        <f t="shared" si="69"/>
        <v>1649.6016666666667</v>
      </c>
      <c r="Q334" s="14">
        <f t="shared" si="73"/>
        <v>1642.1925000000001</v>
      </c>
      <c r="R334" s="4">
        <f t="shared" si="63"/>
        <v>39.696666666666715</v>
      </c>
      <c r="S334" s="4">
        <f t="shared" si="67"/>
        <v>4.0383333333334122</v>
      </c>
      <c r="T334" s="4">
        <f t="shared" si="71"/>
        <v>11.447499999999991</v>
      </c>
      <c r="U334" s="25">
        <f t="shared" si="66"/>
        <v>39.696666666666715</v>
      </c>
      <c r="V334" s="25">
        <f t="shared" si="70"/>
        <v>4.0383333333334122</v>
      </c>
      <c r="W334" s="25">
        <f t="shared" si="74"/>
        <v>11.447499999999991</v>
      </c>
      <c r="X334" s="4">
        <f t="shared" si="64"/>
        <v>1575.8253444444483</v>
      </c>
      <c r="Y334" s="4">
        <f t="shared" si="68"/>
        <v>16.308136111111747</v>
      </c>
      <c r="Z334" s="4">
        <f t="shared" si="72"/>
        <v>131.0452562499998</v>
      </c>
      <c r="AA334" s="29"/>
      <c r="AC334" s="26"/>
      <c r="AF334" s="28"/>
      <c r="AH334" s="28"/>
    </row>
    <row r="335" spans="12:34" ht="17.399999999999999" x14ac:dyDescent="0.3">
      <c r="L335" s="10">
        <v>301</v>
      </c>
      <c r="M335" s="11" t="s">
        <v>617</v>
      </c>
      <c r="N335" s="14">
        <v>1709.29</v>
      </c>
      <c r="O335" s="14">
        <f t="shared" si="65"/>
        <v>1624.4233333333334</v>
      </c>
      <c r="P335" s="14">
        <f t="shared" si="69"/>
        <v>1648.9799999999998</v>
      </c>
      <c r="Q335" s="14">
        <f t="shared" si="73"/>
        <v>1646.614166666667</v>
      </c>
      <c r="R335" s="4">
        <f t="shared" si="63"/>
        <v>84.866666666666561</v>
      </c>
      <c r="S335" s="4">
        <f t="shared" si="67"/>
        <v>60.310000000000173</v>
      </c>
      <c r="T335" s="4">
        <f t="shared" si="71"/>
        <v>62.675833333333003</v>
      </c>
      <c r="U335" s="25">
        <f t="shared" si="66"/>
        <v>84.866666666666561</v>
      </c>
      <c r="V335" s="25">
        <f t="shared" si="70"/>
        <v>60.310000000000173</v>
      </c>
      <c r="W335" s="25">
        <f t="shared" si="74"/>
        <v>62.675833333333003</v>
      </c>
      <c r="X335" s="4">
        <f t="shared" si="64"/>
        <v>7202.3511111110929</v>
      </c>
      <c r="Y335" s="4">
        <f t="shared" si="68"/>
        <v>3637.2961000000209</v>
      </c>
      <c r="Z335" s="4">
        <f t="shared" si="72"/>
        <v>3928.2600840277364</v>
      </c>
      <c r="AA335" s="29"/>
      <c r="AC335" s="26"/>
      <c r="AF335" s="28"/>
      <c r="AH335" s="28"/>
    </row>
    <row r="336" spans="12:34" ht="17.399999999999999" x14ac:dyDescent="0.3">
      <c r="L336" s="10">
        <v>302</v>
      </c>
      <c r="M336" s="11" t="s">
        <v>618</v>
      </c>
      <c r="N336" s="14">
        <v>1728.26</v>
      </c>
      <c r="O336" s="14">
        <f t="shared" si="65"/>
        <v>1663.74</v>
      </c>
      <c r="P336" s="14">
        <f t="shared" si="69"/>
        <v>1649.3400000000001</v>
      </c>
      <c r="Q336" s="14">
        <f t="shared" si="73"/>
        <v>1658.2841666666666</v>
      </c>
      <c r="R336" s="4">
        <f t="shared" si="63"/>
        <v>64.519999999999982</v>
      </c>
      <c r="S336" s="4">
        <f t="shared" si="67"/>
        <v>78.919999999999845</v>
      </c>
      <c r="T336" s="4">
        <f t="shared" si="71"/>
        <v>69.975833333333412</v>
      </c>
      <c r="U336" s="25">
        <f t="shared" si="66"/>
        <v>64.519999999999982</v>
      </c>
      <c r="V336" s="25">
        <f t="shared" si="70"/>
        <v>78.919999999999845</v>
      </c>
      <c r="W336" s="25">
        <f t="shared" si="74"/>
        <v>69.975833333333412</v>
      </c>
      <c r="X336" s="4">
        <f t="shared" si="64"/>
        <v>4162.830399999998</v>
      </c>
      <c r="Y336" s="4">
        <f t="shared" si="68"/>
        <v>6228.3663999999753</v>
      </c>
      <c r="Z336" s="4">
        <f t="shared" si="72"/>
        <v>4896.6172506944558</v>
      </c>
      <c r="AA336" s="29"/>
      <c r="AC336" s="26"/>
      <c r="AF336" s="28"/>
      <c r="AH336" s="28"/>
    </row>
    <row r="337" spans="12:34" ht="17.399999999999999" x14ac:dyDescent="0.3">
      <c r="L337" s="10">
        <v>303</v>
      </c>
      <c r="M337" s="11" t="s">
        <v>619</v>
      </c>
      <c r="N337" s="14">
        <v>1688.93</v>
      </c>
      <c r="O337" s="14">
        <f t="shared" si="65"/>
        <v>1697.0633333333335</v>
      </c>
      <c r="P337" s="14">
        <f t="shared" si="69"/>
        <v>1655.5033333333333</v>
      </c>
      <c r="Q337" s="14">
        <f t="shared" si="73"/>
        <v>1667.7633333333333</v>
      </c>
      <c r="R337" s="4">
        <f t="shared" si="63"/>
        <v>-8.1333333333334394</v>
      </c>
      <c r="S337" s="4">
        <f t="shared" si="67"/>
        <v>33.426666666666733</v>
      </c>
      <c r="T337" s="4">
        <f t="shared" si="71"/>
        <v>21.166666666666742</v>
      </c>
      <c r="U337" s="25">
        <f t="shared" si="66"/>
        <v>8.1333333333334394</v>
      </c>
      <c r="V337" s="25">
        <f t="shared" si="70"/>
        <v>33.426666666666733</v>
      </c>
      <c r="W337" s="25">
        <f t="shared" si="74"/>
        <v>21.166666666666742</v>
      </c>
      <c r="X337" s="4">
        <f t="shared" si="64"/>
        <v>66.15111111111284</v>
      </c>
      <c r="Y337" s="4">
        <f t="shared" si="68"/>
        <v>1117.3420444444489</v>
      </c>
      <c r="Z337" s="4">
        <f t="shared" si="72"/>
        <v>448.02777777778101</v>
      </c>
      <c r="AA337" s="29"/>
      <c r="AC337" s="26"/>
      <c r="AF337" s="28"/>
      <c r="AH337" s="28"/>
    </row>
    <row r="338" spans="12:34" ht="17.399999999999999" x14ac:dyDescent="0.3">
      <c r="L338" s="10">
        <v>304</v>
      </c>
      <c r="M338" s="11" t="s">
        <v>620</v>
      </c>
      <c r="N338" s="14">
        <v>1646.69</v>
      </c>
      <c r="O338" s="14">
        <f t="shared" si="65"/>
        <v>1708.8266666666668</v>
      </c>
      <c r="P338" s="14">
        <f t="shared" si="69"/>
        <v>1666.625</v>
      </c>
      <c r="Q338" s="14">
        <f t="shared" si="73"/>
        <v>1671.9158333333335</v>
      </c>
      <c r="R338" s="4">
        <f t="shared" si="63"/>
        <v>-62.13666666666677</v>
      </c>
      <c r="S338" s="4">
        <f t="shared" si="67"/>
        <v>-19.934999999999945</v>
      </c>
      <c r="T338" s="4">
        <f t="shared" si="71"/>
        <v>-25.225833333333412</v>
      </c>
      <c r="U338" s="25">
        <f t="shared" si="66"/>
        <v>62.13666666666677</v>
      </c>
      <c r="V338" s="25">
        <f t="shared" si="70"/>
        <v>19.934999999999945</v>
      </c>
      <c r="W338" s="25">
        <f t="shared" si="74"/>
        <v>25.225833333333412</v>
      </c>
      <c r="X338" s="4">
        <f t="shared" si="64"/>
        <v>3860.9653444444571</v>
      </c>
      <c r="Y338" s="4">
        <f t="shared" si="68"/>
        <v>397.40422499999784</v>
      </c>
      <c r="Z338" s="4">
        <f t="shared" si="72"/>
        <v>636.3426673611151</v>
      </c>
      <c r="AA338" s="29"/>
      <c r="AC338" s="26"/>
      <c r="AF338" s="28"/>
      <c r="AH338" s="28"/>
    </row>
    <row r="339" spans="12:34" ht="17.399999999999999" x14ac:dyDescent="0.3">
      <c r="L339" s="10">
        <v>305</v>
      </c>
      <c r="M339" s="11" t="s">
        <v>621</v>
      </c>
      <c r="N339" s="14">
        <v>1636.45</v>
      </c>
      <c r="O339" s="14">
        <f t="shared" si="65"/>
        <v>1687.96</v>
      </c>
      <c r="P339" s="14">
        <f t="shared" si="69"/>
        <v>1675.8500000000001</v>
      </c>
      <c r="Q339" s="14">
        <f t="shared" si="73"/>
        <v>1668.4908333333333</v>
      </c>
      <c r="R339" s="4">
        <f t="shared" si="63"/>
        <v>-51.509999999999991</v>
      </c>
      <c r="S339" s="4">
        <f t="shared" si="67"/>
        <v>-39.400000000000091</v>
      </c>
      <c r="T339" s="4">
        <f t="shared" si="71"/>
        <v>-32.040833333333239</v>
      </c>
      <c r="U339" s="25">
        <f t="shared" si="66"/>
        <v>51.509999999999991</v>
      </c>
      <c r="V339" s="25">
        <f t="shared" si="70"/>
        <v>39.400000000000091</v>
      </c>
      <c r="W339" s="25">
        <f t="shared" si="74"/>
        <v>32.040833333333239</v>
      </c>
      <c r="X339" s="4">
        <f t="shared" si="64"/>
        <v>2653.280099999999</v>
      </c>
      <c r="Y339" s="4">
        <f t="shared" si="68"/>
        <v>1552.3600000000072</v>
      </c>
      <c r="Z339" s="4">
        <f t="shared" si="72"/>
        <v>1026.6150006944383</v>
      </c>
      <c r="AA339" s="29"/>
      <c r="AC339" s="26"/>
      <c r="AF339" s="28"/>
      <c r="AH339" s="28"/>
    </row>
    <row r="340" spans="12:34" ht="17.399999999999999" x14ac:dyDescent="0.3">
      <c r="L340" s="10">
        <v>306</v>
      </c>
      <c r="M340" s="11" t="s">
        <v>622</v>
      </c>
      <c r="N340" s="14">
        <v>1642.08</v>
      </c>
      <c r="O340" s="14">
        <f t="shared" si="65"/>
        <v>1657.3566666666666</v>
      </c>
      <c r="P340" s="14">
        <f t="shared" si="69"/>
        <v>1677.2100000000003</v>
      </c>
      <c r="Q340" s="14">
        <f t="shared" si="73"/>
        <v>1663.4058333333332</v>
      </c>
      <c r="R340" s="4">
        <f t="shared" si="63"/>
        <v>-15.276666666666642</v>
      </c>
      <c r="S340" s="4">
        <f t="shared" si="67"/>
        <v>-35.130000000000337</v>
      </c>
      <c r="T340" s="4">
        <f t="shared" si="71"/>
        <v>-21.325833333333321</v>
      </c>
      <c r="U340" s="25">
        <f t="shared" si="66"/>
        <v>15.276666666666642</v>
      </c>
      <c r="V340" s="25">
        <f t="shared" si="70"/>
        <v>35.130000000000337</v>
      </c>
      <c r="W340" s="25">
        <f t="shared" si="74"/>
        <v>21.325833333333321</v>
      </c>
      <c r="X340" s="4">
        <f t="shared" si="64"/>
        <v>233.37654444444371</v>
      </c>
      <c r="Y340" s="4">
        <f t="shared" si="68"/>
        <v>1234.1169000000236</v>
      </c>
      <c r="Z340" s="4">
        <f t="shared" si="72"/>
        <v>454.79116736111058</v>
      </c>
      <c r="AA340" s="29"/>
      <c r="AC340" s="26"/>
      <c r="AF340" s="28"/>
      <c r="AH340" s="28"/>
    </row>
    <row r="341" spans="12:34" ht="17.399999999999999" x14ac:dyDescent="0.3">
      <c r="L341" s="30"/>
      <c r="M341" s="30"/>
      <c r="N341" s="30"/>
      <c r="O341" s="30"/>
      <c r="P341" s="30"/>
      <c r="Q341" s="30"/>
      <c r="R341" s="29"/>
      <c r="S341" s="29"/>
      <c r="T341" s="4" t="s">
        <v>636</v>
      </c>
      <c r="U341" s="25">
        <f>AVERAGE(U38:U340)</f>
        <v>48.658481848184799</v>
      </c>
      <c r="V341" s="25">
        <f>AVERAGE(V41:V340)</f>
        <v>62.600350000000056</v>
      </c>
      <c r="W341" s="25">
        <f>AVERAGE(W47:W339)</f>
        <v>80.962718998862485</v>
      </c>
      <c r="X341" s="4">
        <f>AVERAGE(X38:X340)</f>
        <v>4906.3868522185539</v>
      </c>
      <c r="Y341" s="4">
        <f>AVERAGE(Y41:Y340)</f>
        <v>8062.156332712957</v>
      </c>
      <c r="Z341" s="4">
        <f>AVERAGE(Z47:Z340)</f>
        <v>11828.942447578896</v>
      </c>
      <c r="AA341" s="29"/>
      <c r="AB341" s="28"/>
      <c r="AC341" s="28"/>
      <c r="AD341" s="28"/>
      <c r="AE341" s="28"/>
      <c r="AF341" s="28"/>
    </row>
    <row r="342" spans="12:34" ht="17.399999999999999" x14ac:dyDescent="0.3"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29"/>
      <c r="AB342" s="28"/>
      <c r="AC342" s="28"/>
      <c r="AD342" s="28"/>
      <c r="AE342" s="28"/>
      <c r="AF342" s="28"/>
    </row>
    <row r="343" spans="12:34" ht="17.399999999999999" x14ac:dyDescent="0.3"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 spans="12:34" ht="17.399999999999999" x14ac:dyDescent="0.3"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 spans="12:34" ht="17.399999999999999" x14ac:dyDescent="0.3"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 spans="12:34" ht="17.399999999999999" x14ac:dyDescent="0.3"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 spans="12:34" ht="17.399999999999999" x14ac:dyDescent="0.3"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 spans="12:34" ht="17.399999999999999" x14ac:dyDescent="0.3"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 spans="12:34" ht="17.399999999999999" x14ac:dyDescent="0.3"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 spans="12:34" ht="17.399999999999999" x14ac:dyDescent="0.3">
      <c r="L350" s="36" t="s">
        <v>637</v>
      </c>
      <c r="M350" s="36"/>
      <c r="N350" s="10" t="s">
        <v>638</v>
      </c>
      <c r="O350" s="10" t="s">
        <v>639</v>
      </c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 spans="12:34" ht="17.399999999999999" x14ac:dyDescent="0.3">
      <c r="L351" s="36" t="s">
        <v>640</v>
      </c>
      <c r="M351" s="36"/>
      <c r="N351" s="4">
        <f>U341</f>
        <v>48.658481848184799</v>
      </c>
      <c r="O351" s="4">
        <f>X341</f>
        <v>4906.3868522185539</v>
      </c>
      <c r="P351" s="31"/>
      <c r="Q351" s="31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 spans="12:34" ht="17.399999999999999" x14ac:dyDescent="0.3">
      <c r="L352" s="36" t="s">
        <v>641</v>
      </c>
      <c r="M352" s="36"/>
      <c r="N352" s="4">
        <f>V341</f>
        <v>62.600350000000056</v>
      </c>
      <c r="O352" s="4">
        <f>Y341</f>
        <v>8062.156332712957</v>
      </c>
      <c r="P352" s="31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 spans="12:27" ht="17.399999999999999" x14ac:dyDescent="0.3">
      <c r="L353" s="36" t="s">
        <v>642</v>
      </c>
      <c r="M353" s="36"/>
      <c r="N353" s="4">
        <f>W341</f>
        <v>80.962718998862485</v>
      </c>
      <c r="O353" s="4">
        <f>Z341</f>
        <v>11828.942447578896</v>
      </c>
      <c r="P353" s="31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 spans="12:27" ht="17.399999999999999" x14ac:dyDescent="0.3"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 spans="12:27" ht="17.399999999999999" x14ac:dyDescent="0.3"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</sheetData>
  <mergeCells count="4">
    <mergeCell ref="L350:M350"/>
    <mergeCell ref="L351:M351"/>
    <mergeCell ref="L352:M352"/>
    <mergeCell ref="L353:M35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00F6-B232-4364-B1BB-775A6302E3DC}">
  <dimension ref="A5:AH355"/>
  <sheetViews>
    <sheetView zoomScale="82" zoomScaleNormal="82" workbookViewId="0">
      <selection activeCell="R345" sqref="R345"/>
    </sheetView>
  </sheetViews>
  <sheetFormatPr defaultRowHeight="14.4" x14ac:dyDescent="0.3"/>
  <cols>
    <col min="1" max="1" width="23.44140625" style="8" customWidth="1"/>
    <col min="2" max="2" width="17.77734375" customWidth="1"/>
    <col min="3" max="4" width="18.109375" customWidth="1"/>
    <col min="5" max="5" width="22.21875" customWidth="1"/>
    <col min="6" max="6" width="23.21875" customWidth="1"/>
    <col min="7" max="7" width="17.5546875" customWidth="1"/>
    <col min="8" max="8" width="18" customWidth="1"/>
    <col min="9" max="9" width="17.5546875" customWidth="1"/>
    <col min="12" max="12" width="12" customWidth="1"/>
    <col min="13" max="13" width="25.6640625" customWidth="1"/>
    <col min="14" max="14" width="15" customWidth="1"/>
    <col min="15" max="15" width="16.44140625" customWidth="1"/>
    <col min="16" max="16" width="14.6640625" customWidth="1"/>
    <col min="17" max="17" width="16.33203125" customWidth="1"/>
    <col min="18" max="19" width="13.6640625" customWidth="1"/>
    <col min="20" max="20" width="14.5546875" customWidth="1"/>
    <col min="21" max="21" width="15.44140625" customWidth="1"/>
    <col min="22" max="22" width="14.5546875" bestFit="1" customWidth="1"/>
    <col min="23" max="23" width="19.33203125" customWidth="1"/>
    <col min="24" max="24" width="12.88671875" customWidth="1"/>
    <col min="25" max="25" width="14" customWidth="1"/>
    <col min="26" max="26" width="17.33203125" customWidth="1"/>
  </cols>
  <sheetData>
    <row r="5" spans="4:9" ht="17.399999999999999" x14ac:dyDescent="0.3">
      <c r="D5" s="24" t="s">
        <v>312</v>
      </c>
      <c r="E5" s="11" t="s">
        <v>316</v>
      </c>
      <c r="F5" s="10" t="s">
        <v>2</v>
      </c>
      <c r="G5" s="24" t="s">
        <v>627</v>
      </c>
      <c r="H5" s="24" t="s">
        <v>628</v>
      </c>
      <c r="I5" s="24" t="s">
        <v>629</v>
      </c>
    </row>
    <row r="6" spans="4:9" ht="17.399999999999999" x14ac:dyDescent="0.3">
      <c r="D6" s="24">
        <v>1</v>
      </c>
      <c r="E6" s="11" t="s">
        <v>317</v>
      </c>
      <c r="F6" s="4">
        <v>548.91999999999996</v>
      </c>
      <c r="G6" s="24"/>
      <c r="H6" s="24"/>
      <c r="I6" s="24"/>
    </row>
    <row r="7" spans="4:9" ht="17.399999999999999" x14ac:dyDescent="0.3">
      <c r="D7" s="24">
        <v>2</v>
      </c>
      <c r="E7" s="11" t="s">
        <v>318</v>
      </c>
      <c r="F7" s="4">
        <v>545.86</v>
      </c>
      <c r="G7" s="24"/>
      <c r="H7" s="24"/>
      <c r="I7" s="24"/>
    </row>
    <row r="8" spans="4:9" ht="17.399999999999999" x14ac:dyDescent="0.3">
      <c r="D8" s="24">
        <v>3</v>
      </c>
      <c r="E8" s="11" t="s">
        <v>319</v>
      </c>
      <c r="F8" s="4">
        <v>545.01</v>
      </c>
      <c r="G8" s="24"/>
      <c r="H8" s="24"/>
      <c r="I8" s="24"/>
    </row>
    <row r="9" spans="4:9" ht="17.399999999999999" x14ac:dyDescent="0.3">
      <c r="D9" s="24">
        <v>4</v>
      </c>
      <c r="E9" s="11" t="s">
        <v>320</v>
      </c>
      <c r="F9" s="4">
        <v>502.68</v>
      </c>
      <c r="G9" s="25">
        <f>AVERAGE(F6:F8)</f>
        <v>546.59666666666669</v>
      </c>
      <c r="H9" s="24"/>
      <c r="I9" s="24"/>
    </row>
    <row r="10" spans="4:9" ht="17.399999999999999" x14ac:dyDescent="0.3">
      <c r="D10" s="24">
        <v>5</v>
      </c>
      <c r="E10" s="11" t="s">
        <v>321</v>
      </c>
      <c r="F10" s="4">
        <v>482.54</v>
      </c>
      <c r="G10" s="25">
        <f t="shared" ref="G10:G73" si="0">AVERAGE(F7:F9)</f>
        <v>531.18333333333328</v>
      </c>
      <c r="H10" s="24"/>
      <c r="I10" s="24"/>
    </row>
    <row r="11" spans="4:9" ht="17.399999999999999" x14ac:dyDescent="0.3">
      <c r="D11" s="24">
        <v>6</v>
      </c>
      <c r="E11" s="11" t="s">
        <v>322</v>
      </c>
      <c r="F11" s="4">
        <v>520</v>
      </c>
      <c r="G11" s="25">
        <f t="shared" si="0"/>
        <v>510.07666666666665</v>
      </c>
      <c r="H11" s="24"/>
      <c r="I11" s="24"/>
    </row>
    <row r="12" spans="4:9" ht="17.399999999999999" x14ac:dyDescent="0.3">
      <c r="D12" s="24">
        <v>7</v>
      </c>
      <c r="E12" s="11" t="s">
        <v>323</v>
      </c>
      <c r="F12" s="4">
        <v>520.24</v>
      </c>
      <c r="G12" s="25">
        <f t="shared" si="0"/>
        <v>501.74</v>
      </c>
      <c r="H12" s="25">
        <f>AVERAGE(F6:F11)</f>
        <v>524.16833333333329</v>
      </c>
      <c r="I12" s="24"/>
    </row>
    <row r="13" spans="4:9" ht="17.399999999999999" x14ac:dyDescent="0.3">
      <c r="D13" s="24">
        <v>8</v>
      </c>
      <c r="E13" s="11" t="s">
        <v>324</v>
      </c>
      <c r="F13" s="4">
        <v>553.57000000000005</v>
      </c>
      <c r="G13" s="25">
        <f t="shared" si="0"/>
        <v>507.59333333333331</v>
      </c>
      <c r="H13" s="25">
        <f t="shared" ref="H13:H76" si="1">AVERAGE(F7:F12)</f>
        <v>519.38833333333332</v>
      </c>
      <c r="I13" s="24"/>
    </row>
    <row r="14" spans="4:9" ht="17.399999999999999" x14ac:dyDescent="0.3">
      <c r="D14" s="24">
        <v>9</v>
      </c>
      <c r="E14" s="11" t="s">
        <v>325</v>
      </c>
      <c r="F14" s="4">
        <v>582.17999999999995</v>
      </c>
      <c r="G14" s="25">
        <f t="shared" si="0"/>
        <v>531.27</v>
      </c>
      <c r="H14" s="25">
        <f t="shared" si="1"/>
        <v>520.6733333333334</v>
      </c>
      <c r="I14" s="24"/>
    </row>
    <row r="15" spans="4:9" ht="17.399999999999999" x14ac:dyDescent="0.3">
      <c r="D15" s="24">
        <v>10</v>
      </c>
      <c r="E15" s="11" t="s">
        <v>326</v>
      </c>
      <c r="F15" s="4">
        <v>630.34</v>
      </c>
      <c r="G15" s="25">
        <f t="shared" si="0"/>
        <v>551.99666666666656</v>
      </c>
      <c r="H15" s="25">
        <f t="shared" si="1"/>
        <v>526.86833333333334</v>
      </c>
      <c r="I15" s="24"/>
    </row>
    <row r="16" spans="4:9" ht="17.399999999999999" x14ac:dyDescent="0.3">
      <c r="D16" s="24">
        <v>11</v>
      </c>
      <c r="E16" s="11" t="s">
        <v>327</v>
      </c>
      <c r="F16" s="4">
        <v>644.26</v>
      </c>
      <c r="G16" s="25">
        <f t="shared" si="0"/>
        <v>588.69666666666672</v>
      </c>
      <c r="H16" s="25">
        <f t="shared" si="1"/>
        <v>548.14499999999998</v>
      </c>
      <c r="I16" s="24"/>
    </row>
    <row r="17" spans="4:9" ht="17.399999999999999" x14ac:dyDescent="0.3">
      <c r="D17" s="24">
        <v>12</v>
      </c>
      <c r="E17" s="11" t="s">
        <v>328</v>
      </c>
      <c r="F17" s="4">
        <v>639.29</v>
      </c>
      <c r="G17" s="25">
        <f t="shared" si="0"/>
        <v>618.92666666666662</v>
      </c>
      <c r="H17" s="25">
        <f t="shared" si="1"/>
        <v>575.09833333333336</v>
      </c>
      <c r="I17" s="24"/>
    </row>
    <row r="18" spans="4:9" ht="17.399999999999999" x14ac:dyDescent="0.3">
      <c r="D18" s="24">
        <v>13</v>
      </c>
      <c r="E18" s="11" t="s">
        <v>329</v>
      </c>
      <c r="F18" s="4">
        <v>613.6</v>
      </c>
      <c r="G18" s="25">
        <f t="shared" si="0"/>
        <v>637.96333333333325</v>
      </c>
      <c r="H18" s="25">
        <f t="shared" si="1"/>
        <v>594.98</v>
      </c>
      <c r="I18" s="25">
        <f>AVERAGE(F6:F17)</f>
        <v>559.57416666666666</v>
      </c>
    </row>
    <row r="19" spans="4:9" ht="17.399999999999999" x14ac:dyDescent="0.3">
      <c r="D19" s="24">
        <v>14</v>
      </c>
      <c r="E19" s="11" t="s">
        <v>330</v>
      </c>
      <c r="F19" s="4">
        <v>611.36</v>
      </c>
      <c r="G19" s="25">
        <f t="shared" si="0"/>
        <v>632.38333333333333</v>
      </c>
      <c r="H19" s="25">
        <f t="shared" si="1"/>
        <v>610.54000000000008</v>
      </c>
      <c r="I19" s="25">
        <f t="shared" ref="I19:I82" si="2">AVERAGE(F7:F18)</f>
        <v>564.96416666666676</v>
      </c>
    </row>
    <row r="20" spans="4:9" ht="17.399999999999999" x14ac:dyDescent="0.3">
      <c r="D20" s="24">
        <v>15</v>
      </c>
      <c r="E20" s="11" t="s">
        <v>331</v>
      </c>
      <c r="F20" s="4">
        <v>610.6</v>
      </c>
      <c r="G20" s="25">
        <f t="shared" si="0"/>
        <v>621.41666666666663</v>
      </c>
      <c r="H20" s="25">
        <f t="shared" si="1"/>
        <v>620.17166666666662</v>
      </c>
      <c r="I20" s="25">
        <f t="shared" si="2"/>
        <v>570.42250000000001</v>
      </c>
    </row>
    <row r="21" spans="4:9" ht="17.399999999999999" x14ac:dyDescent="0.3">
      <c r="D21" s="24">
        <v>16</v>
      </c>
      <c r="E21" s="11" t="s">
        <v>332</v>
      </c>
      <c r="F21" s="4">
        <v>609.58000000000004</v>
      </c>
      <c r="G21" s="25">
        <f t="shared" si="0"/>
        <v>611.85333333333335</v>
      </c>
      <c r="H21" s="25">
        <f t="shared" si="1"/>
        <v>624.9083333333333</v>
      </c>
      <c r="I21" s="25">
        <f t="shared" si="2"/>
        <v>575.88833333333343</v>
      </c>
    </row>
    <row r="22" spans="4:9" ht="17.399999999999999" x14ac:dyDescent="0.3">
      <c r="D22" s="24">
        <v>17</v>
      </c>
      <c r="E22" s="11" t="s">
        <v>333</v>
      </c>
      <c r="F22" s="4">
        <v>593.58000000000004</v>
      </c>
      <c r="G22" s="25">
        <f t="shared" si="0"/>
        <v>610.51333333333332</v>
      </c>
      <c r="H22" s="25">
        <f t="shared" si="1"/>
        <v>621.44833333333338</v>
      </c>
      <c r="I22" s="25">
        <f t="shared" si="2"/>
        <v>584.79666666666674</v>
      </c>
    </row>
    <row r="23" spans="4:9" ht="17.399999999999999" x14ac:dyDescent="0.3">
      <c r="D23" s="24">
        <v>18</v>
      </c>
      <c r="E23" s="11" t="s">
        <v>334</v>
      </c>
      <c r="F23" s="4">
        <v>592.80999999999995</v>
      </c>
      <c r="G23" s="25">
        <f t="shared" si="0"/>
        <v>604.5866666666667</v>
      </c>
      <c r="H23" s="25">
        <f t="shared" si="1"/>
        <v>613.00166666666667</v>
      </c>
      <c r="I23" s="25">
        <f t="shared" si="2"/>
        <v>594.05000000000007</v>
      </c>
    </row>
    <row r="24" spans="4:9" ht="17.399999999999999" x14ac:dyDescent="0.3">
      <c r="D24" s="24">
        <v>19</v>
      </c>
      <c r="E24" s="11" t="s">
        <v>335</v>
      </c>
      <c r="F24" s="4">
        <v>592.29999999999995</v>
      </c>
      <c r="G24" s="25">
        <f t="shared" si="0"/>
        <v>598.65666666666664</v>
      </c>
      <c r="H24" s="25">
        <f t="shared" si="1"/>
        <v>605.255</v>
      </c>
      <c r="I24" s="25">
        <f t="shared" si="2"/>
        <v>600.11749999999995</v>
      </c>
    </row>
    <row r="25" spans="4:9" ht="17.399999999999999" x14ac:dyDescent="0.3">
      <c r="D25" s="24">
        <v>20</v>
      </c>
      <c r="E25" s="11" t="s">
        <v>336</v>
      </c>
      <c r="F25" s="4">
        <v>574.76</v>
      </c>
      <c r="G25" s="25">
        <f t="shared" si="0"/>
        <v>592.89666666666665</v>
      </c>
      <c r="H25" s="25">
        <f t="shared" si="1"/>
        <v>601.70499999999993</v>
      </c>
      <c r="I25" s="25">
        <f t="shared" si="2"/>
        <v>606.12250000000006</v>
      </c>
    </row>
    <row r="26" spans="4:9" ht="17.399999999999999" x14ac:dyDescent="0.3">
      <c r="D26" s="24">
        <v>21</v>
      </c>
      <c r="E26" s="11" t="s">
        <v>337</v>
      </c>
      <c r="F26" s="4">
        <v>567.45000000000005</v>
      </c>
      <c r="G26" s="25">
        <f t="shared" si="0"/>
        <v>586.62333333333333</v>
      </c>
      <c r="H26" s="25">
        <f t="shared" si="1"/>
        <v>595.60500000000002</v>
      </c>
      <c r="I26" s="25">
        <f t="shared" si="2"/>
        <v>607.88833333333343</v>
      </c>
    </row>
    <row r="27" spans="4:9" ht="17.399999999999999" x14ac:dyDescent="0.3">
      <c r="D27" s="24">
        <v>22</v>
      </c>
      <c r="E27" s="11" t="s">
        <v>338</v>
      </c>
      <c r="F27" s="4">
        <v>564.59</v>
      </c>
      <c r="G27" s="25">
        <f t="shared" si="0"/>
        <v>578.16999999999996</v>
      </c>
      <c r="H27" s="25">
        <f t="shared" si="1"/>
        <v>588.4133333333333</v>
      </c>
      <c r="I27" s="25">
        <f t="shared" si="2"/>
        <v>606.66083333333336</v>
      </c>
    </row>
    <row r="28" spans="4:9" ht="17.399999999999999" x14ac:dyDescent="0.3">
      <c r="D28" s="24">
        <v>23</v>
      </c>
      <c r="E28" s="11" t="s">
        <v>339</v>
      </c>
      <c r="F28" s="4">
        <v>532.03</v>
      </c>
      <c r="G28" s="25">
        <f t="shared" si="0"/>
        <v>568.93333333333339</v>
      </c>
      <c r="H28" s="25">
        <f t="shared" si="1"/>
        <v>580.91499999999996</v>
      </c>
      <c r="I28" s="25">
        <f t="shared" si="2"/>
        <v>601.18166666666673</v>
      </c>
    </row>
    <row r="29" spans="4:9" ht="17.399999999999999" x14ac:dyDescent="0.3">
      <c r="D29" s="24">
        <v>24</v>
      </c>
      <c r="E29" s="11" t="s">
        <v>340</v>
      </c>
      <c r="F29" s="4">
        <v>500.18</v>
      </c>
      <c r="G29" s="25">
        <f t="shared" si="0"/>
        <v>554.68999999999994</v>
      </c>
      <c r="H29" s="25">
        <f t="shared" si="1"/>
        <v>570.65666666666664</v>
      </c>
      <c r="I29" s="25">
        <f t="shared" si="2"/>
        <v>591.82916666666665</v>
      </c>
    </row>
    <row r="30" spans="4:9" ht="17.399999999999999" x14ac:dyDescent="0.3">
      <c r="D30" s="24">
        <v>25</v>
      </c>
      <c r="E30" s="11" t="s">
        <v>341</v>
      </c>
      <c r="F30" s="4">
        <v>509.85</v>
      </c>
      <c r="G30" s="25">
        <f t="shared" si="0"/>
        <v>532.26666666666665</v>
      </c>
      <c r="H30" s="25">
        <f t="shared" si="1"/>
        <v>555.21833333333336</v>
      </c>
      <c r="I30" s="25">
        <f t="shared" si="2"/>
        <v>580.23666666666668</v>
      </c>
    </row>
    <row r="31" spans="4:9" ht="17.399999999999999" x14ac:dyDescent="0.3">
      <c r="D31" s="24">
        <v>26</v>
      </c>
      <c r="E31" s="11" t="s">
        <v>342</v>
      </c>
      <c r="F31" s="4">
        <v>509.6</v>
      </c>
      <c r="G31" s="25">
        <f t="shared" si="0"/>
        <v>514.02</v>
      </c>
      <c r="H31" s="25">
        <f t="shared" si="1"/>
        <v>541.47666666666657</v>
      </c>
      <c r="I31" s="25">
        <f t="shared" si="2"/>
        <v>571.59083333333331</v>
      </c>
    </row>
    <row r="32" spans="4:9" ht="17.399999999999999" x14ac:dyDescent="0.3">
      <c r="D32" s="24">
        <v>27</v>
      </c>
      <c r="E32" s="11" t="s">
        <v>343</v>
      </c>
      <c r="F32" s="4">
        <v>512.47</v>
      </c>
      <c r="G32" s="25">
        <f t="shared" si="0"/>
        <v>506.54333333333335</v>
      </c>
      <c r="H32" s="25">
        <f t="shared" si="1"/>
        <v>530.61666666666667</v>
      </c>
      <c r="I32" s="25">
        <f t="shared" si="2"/>
        <v>563.1108333333334</v>
      </c>
    </row>
    <row r="33" spans="4:34" ht="17.399999999999999" x14ac:dyDescent="0.3">
      <c r="D33" s="24">
        <v>28</v>
      </c>
      <c r="E33" s="11" t="s">
        <v>344</v>
      </c>
      <c r="F33" s="4">
        <v>536.59</v>
      </c>
      <c r="G33" s="25">
        <f t="shared" si="0"/>
        <v>510.64000000000004</v>
      </c>
      <c r="H33" s="25">
        <f t="shared" si="1"/>
        <v>521.45333333333338</v>
      </c>
      <c r="I33" s="25">
        <f t="shared" si="2"/>
        <v>554.93333333333339</v>
      </c>
    </row>
    <row r="34" spans="4:34" ht="17.399999999999999" x14ac:dyDescent="0.3">
      <c r="D34" s="24">
        <v>29</v>
      </c>
      <c r="E34" s="11" t="s">
        <v>345</v>
      </c>
      <c r="F34" s="4">
        <v>548.88</v>
      </c>
      <c r="G34" s="25">
        <f t="shared" si="0"/>
        <v>519.5533333333334</v>
      </c>
      <c r="H34" s="25">
        <f t="shared" si="1"/>
        <v>516.78666666666675</v>
      </c>
      <c r="I34" s="25">
        <f t="shared" si="2"/>
        <v>548.85083333333341</v>
      </c>
      <c r="L34" s="24" t="s">
        <v>312</v>
      </c>
      <c r="M34" s="11" t="s">
        <v>316</v>
      </c>
      <c r="N34" s="10" t="s">
        <v>2</v>
      </c>
      <c r="O34" s="24" t="s">
        <v>627</v>
      </c>
      <c r="P34" s="24" t="s">
        <v>628</v>
      </c>
      <c r="Q34" s="24" t="s">
        <v>629</v>
      </c>
      <c r="R34" s="10" t="s">
        <v>630</v>
      </c>
      <c r="S34" s="10" t="s">
        <v>631</v>
      </c>
      <c r="T34" s="10" t="s">
        <v>632</v>
      </c>
      <c r="U34" s="24" t="s">
        <v>665</v>
      </c>
      <c r="V34" s="24" t="s">
        <v>666</v>
      </c>
      <c r="W34" s="24" t="s">
        <v>667</v>
      </c>
      <c r="X34" s="10" t="s">
        <v>633</v>
      </c>
      <c r="Y34" s="4" t="s">
        <v>634</v>
      </c>
      <c r="Z34" s="4" t="s">
        <v>635</v>
      </c>
      <c r="AA34" s="29"/>
      <c r="AC34" s="26"/>
      <c r="AF34" s="26"/>
      <c r="AH34" s="26"/>
    </row>
    <row r="35" spans="4:34" ht="17.399999999999999" x14ac:dyDescent="0.3">
      <c r="D35" s="24">
        <v>30</v>
      </c>
      <c r="E35" s="11" t="s">
        <v>346</v>
      </c>
      <c r="F35" s="4">
        <v>549.23</v>
      </c>
      <c r="G35" s="25">
        <f t="shared" si="0"/>
        <v>532.64666666666665</v>
      </c>
      <c r="H35" s="25">
        <f t="shared" si="1"/>
        <v>519.59500000000003</v>
      </c>
      <c r="I35" s="25">
        <f t="shared" si="2"/>
        <v>545.12583333333339</v>
      </c>
      <c r="L35" s="24">
        <v>1</v>
      </c>
      <c r="M35" s="11" t="s">
        <v>317</v>
      </c>
      <c r="N35" s="4">
        <v>548.91999999999996</v>
      </c>
      <c r="O35" s="24"/>
      <c r="P35" s="24"/>
      <c r="Q35" s="24"/>
      <c r="R35" s="10"/>
      <c r="S35" s="10"/>
      <c r="T35" s="10"/>
      <c r="U35" s="24"/>
      <c r="V35" s="24"/>
      <c r="W35" s="24"/>
      <c r="X35" s="10"/>
      <c r="Y35" s="4"/>
      <c r="Z35" s="4"/>
      <c r="AA35" s="29"/>
      <c r="AC35" s="26"/>
      <c r="AF35" s="27"/>
      <c r="AH35" s="27"/>
    </row>
    <row r="36" spans="4:34" ht="17.399999999999999" x14ac:dyDescent="0.3">
      <c r="D36" s="24">
        <v>31</v>
      </c>
      <c r="E36" s="11" t="s">
        <v>347</v>
      </c>
      <c r="F36" s="4">
        <v>553.20000000000005</v>
      </c>
      <c r="G36" s="25">
        <f t="shared" si="0"/>
        <v>544.9</v>
      </c>
      <c r="H36" s="25">
        <f t="shared" si="1"/>
        <v>527.7700000000001</v>
      </c>
      <c r="I36" s="25">
        <f t="shared" si="2"/>
        <v>541.49416666666673</v>
      </c>
      <c r="L36" s="24">
        <v>2</v>
      </c>
      <c r="M36" s="11" t="s">
        <v>318</v>
      </c>
      <c r="N36" s="4">
        <v>545.86</v>
      </c>
      <c r="O36" s="24"/>
      <c r="P36" s="24"/>
      <c r="Q36" s="24"/>
      <c r="R36" s="10"/>
      <c r="S36" s="10"/>
      <c r="T36" s="10"/>
      <c r="U36" s="24"/>
      <c r="V36" s="24"/>
      <c r="W36" s="24"/>
      <c r="X36" s="10"/>
      <c r="Y36" s="4"/>
      <c r="Z36" s="4"/>
      <c r="AA36" s="29"/>
      <c r="AC36" s="26"/>
      <c r="AF36" s="27"/>
      <c r="AH36" s="27"/>
    </row>
    <row r="37" spans="4:34" ht="17.399999999999999" x14ac:dyDescent="0.3">
      <c r="D37" s="24">
        <v>32</v>
      </c>
      <c r="E37" s="11" t="s">
        <v>348</v>
      </c>
      <c r="F37" s="4">
        <v>552.49</v>
      </c>
      <c r="G37" s="25">
        <f t="shared" si="0"/>
        <v>550.43666666666672</v>
      </c>
      <c r="H37" s="25">
        <f t="shared" si="1"/>
        <v>534.995</v>
      </c>
      <c r="I37" s="25">
        <f t="shared" si="2"/>
        <v>538.23583333333329</v>
      </c>
      <c r="L37" s="24">
        <v>3</v>
      </c>
      <c r="M37" s="11" t="s">
        <v>319</v>
      </c>
      <c r="N37" s="4">
        <v>545.01</v>
      </c>
      <c r="O37" s="24"/>
      <c r="P37" s="24"/>
      <c r="Q37" s="24"/>
      <c r="R37" s="10"/>
      <c r="S37" s="10"/>
      <c r="T37" s="10"/>
      <c r="U37" s="24"/>
      <c r="V37" s="24"/>
      <c r="W37" s="24"/>
      <c r="X37" s="10"/>
      <c r="Y37" s="4"/>
      <c r="Z37" s="4"/>
      <c r="AA37" s="29"/>
      <c r="AC37" s="26"/>
      <c r="AF37" s="27"/>
      <c r="AH37" s="27"/>
    </row>
    <row r="38" spans="4:34" ht="17.399999999999999" x14ac:dyDescent="0.3">
      <c r="D38" s="24">
        <v>33</v>
      </c>
      <c r="E38" s="11" t="s">
        <v>349</v>
      </c>
      <c r="F38" s="4">
        <v>560.58000000000004</v>
      </c>
      <c r="G38" s="25">
        <f t="shared" si="0"/>
        <v>551.64</v>
      </c>
      <c r="H38" s="25">
        <f t="shared" si="1"/>
        <v>542.14333333333332</v>
      </c>
      <c r="I38" s="25">
        <f t="shared" si="2"/>
        <v>536.38</v>
      </c>
      <c r="L38" s="24">
        <v>4</v>
      </c>
      <c r="M38" s="11" t="s">
        <v>320</v>
      </c>
      <c r="N38" s="4">
        <v>502.68</v>
      </c>
      <c r="O38" s="25">
        <f>AVERAGE(N35:N37)</f>
        <v>546.59666666666669</v>
      </c>
      <c r="P38" s="24"/>
      <c r="Q38" s="24"/>
      <c r="R38" s="4">
        <f t="shared" ref="R38:R101" si="3">N38-O38</f>
        <v>-43.916666666666686</v>
      </c>
      <c r="S38" s="10"/>
      <c r="T38" s="10"/>
      <c r="U38" s="25">
        <f>ABS(R38)</f>
        <v>43.916666666666686</v>
      </c>
      <c r="V38" s="24"/>
      <c r="W38" s="24"/>
      <c r="X38" s="4">
        <f t="shared" ref="X38:X101" si="4">R38^2</f>
        <v>1928.6736111111127</v>
      </c>
      <c r="Y38" s="4"/>
      <c r="Z38" s="4"/>
      <c r="AA38" s="29"/>
      <c r="AC38" s="26"/>
      <c r="AF38" s="27"/>
      <c r="AH38" s="27"/>
    </row>
    <row r="39" spans="4:34" ht="17.399999999999999" x14ac:dyDescent="0.3">
      <c r="D39" s="24">
        <v>34</v>
      </c>
      <c r="E39" s="11" t="s">
        <v>350</v>
      </c>
      <c r="F39" s="4">
        <v>597.41</v>
      </c>
      <c r="G39" s="25">
        <f t="shared" si="0"/>
        <v>555.42333333333329</v>
      </c>
      <c r="H39" s="25">
        <f t="shared" si="1"/>
        <v>550.16166666666675</v>
      </c>
      <c r="I39" s="25">
        <f t="shared" si="2"/>
        <v>535.8075</v>
      </c>
      <c r="L39" s="24">
        <v>5</v>
      </c>
      <c r="M39" s="11" t="s">
        <v>321</v>
      </c>
      <c r="N39" s="4">
        <v>482.54</v>
      </c>
      <c r="O39" s="25">
        <f t="shared" ref="O39:O102" si="5">AVERAGE(N36:N38)</f>
        <v>531.18333333333328</v>
      </c>
      <c r="P39" s="24"/>
      <c r="Q39" s="24"/>
      <c r="R39" s="4">
        <f t="shared" si="3"/>
        <v>-48.64333333333326</v>
      </c>
      <c r="S39" s="10"/>
      <c r="T39" s="10"/>
      <c r="U39" s="25">
        <f t="shared" ref="U39:W102" si="6">ABS(R39)</f>
        <v>48.64333333333326</v>
      </c>
      <c r="V39" s="24"/>
      <c r="W39" s="24"/>
      <c r="X39" s="4">
        <f t="shared" si="4"/>
        <v>2366.1738777777705</v>
      </c>
      <c r="Y39" s="4"/>
      <c r="Z39" s="4"/>
      <c r="AA39" s="29"/>
      <c r="AC39" s="26"/>
      <c r="AF39" s="27"/>
      <c r="AH39" s="27"/>
    </row>
    <row r="40" spans="4:34" ht="17.399999999999999" x14ac:dyDescent="0.3">
      <c r="D40" s="24">
        <v>35</v>
      </c>
      <c r="E40" s="11" t="s">
        <v>351</v>
      </c>
      <c r="F40" s="4">
        <v>617.73</v>
      </c>
      <c r="G40" s="25">
        <f t="shared" si="0"/>
        <v>570.16</v>
      </c>
      <c r="H40" s="25">
        <f t="shared" si="1"/>
        <v>560.29833333333329</v>
      </c>
      <c r="I40" s="25">
        <f t="shared" si="2"/>
        <v>538.5424999999999</v>
      </c>
      <c r="L40" s="24">
        <v>6</v>
      </c>
      <c r="M40" s="11" t="s">
        <v>322</v>
      </c>
      <c r="N40" s="4">
        <v>520</v>
      </c>
      <c r="O40" s="25">
        <f t="shared" si="5"/>
        <v>510.07666666666665</v>
      </c>
      <c r="P40" s="24"/>
      <c r="Q40" s="24"/>
      <c r="R40" s="4">
        <f t="shared" si="3"/>
        <v>9.9233333333333462</v>
      </c>
      <c r="S40" s="10"/>
      <c r="T40" s="10"/>
      <c r="U40" s="25">
        <f t="shared" si="6"/>
        <v>9.9233333333333462</v>
      </c>
      <c r="V40" s="24"/>
      <c r="W40" s="24"/>
      <c r="X40" s="4">
        <f t="shared" si="4"/>
        <v>98.472544444444694</v>
      </c>
      <c r="Y40" s="4"/>
      <c r="Z40" s="4"/>
      <c r="AA40" s="29"/>
      <c r="AC40" s="26"/>
      <c r="AF40" s="27"/>
      <c r="AH40" s="27"/>
    </row>
    <row r="41" spans="4:34" ht="17.399999999999999" x14ac:dyDescent="0.3">
      <c r="D41" s="24">
        <v>36</v>
      </c>
      <c r="E41" s="11" t="s">
        <v>352</v>
      </c>
      <c r="F41" s="4">
        <v>605.14</v>
      </c>
      <c r="G41" s="25">
        <f t="shared" si="0"/>
        <v>591.90666666666664</v>
      </c>
      <c r="H41" s="25">
        <f t="shared" si="1"/>
        <v>571.77333333333331</v>
      </c>
      <c r="I41" s="25">
        <f t="shared" si="2"/>
        <v>545.68416666666656</v>
      </c>
      <c r="L41" s="24">
        <v>7</v>
      </c>
      <c r="M41" s="11" t="s">
        <v>323</v>
      </c>
      <c r="N41" s="4">
        <v>520.24</v>
      </c>
      <c r="O41" s="25">
        <f t="shared" si="5"/>
        <v>501.74</v>
      </c>
      <c r="P41" s="25">
        <f>AVERAGE(N35:N40)</f>
        <v>524.16833333333329</v>
      </c>
      <c r="Q41" s="24"/>
      <c r="R41" s="4">
        <f t="shared" si="3"/>
        <v>18.5</v>
      </c>
      <c r="S41" s="4">
        <f t="shared" ref="S41:S104" si="7">N41-P41</f>
        <v>-3.9283333333332848</v>
      </c>
      <c r="T41" s="10"/>
      <c r="U41" s="25">
        <f t="shared" si="6"/>
        <v>18.5</v>
      </c>
      <c r="V41" s="25">
        <f>ABS(S41)</f>
        <v>3.9283333333332848</v>
      </c>
      <c r="W41" s="24"/>
      <c r="X41" s="4">
        <f t="shared" si="4"/>
        <v>342.25</v>
      </c>
      <c r="Y41" s="4">
        <f t="shared" ref="Y41:Y104" si="8">S41^2</f>
        <v>15.431802777777397</v>
      </c>
      <c r="Z41" s="4"/>
      <c r="AA41" s="29"/>
      <c r="AC41" s="26"/>
      <c r="AF41" s="27"/>
      <c r="AH41" s="27"/>
    </row>
    <row r="42" spans="4:34" ht="17.399999999999999" x14ac:dyDescent="0.3">
      <c r="D42" s="24">
        <v>37</v>
      </c>
      <c r="E42" s="11" t="s">
        <v>353</v>
      </c>
      <c r="F42" s="4">
        <v>630.80999999999995</v>
      </c>
      <c r="G42" s="25">
        <f t="shared" si="0"/>
        <v>606.75999999999988</v>
      </c>
      <c r="H42" s="25">
        <f t="shared" si="1"/>
        <v>581.09166666666658</v>
      </c>
      <c r="I42" s="25">
        <f t="shared" si="2"/>
        <v>554.43083333333345</v>
      </c>
      <c r="L42" s="24">
        <v>8</v>
      </c>
      <c r="M42" s="11" t="s">
        <v>324</v>
      </c>
      <c r="N42" s="4">
        <v>553.57000000000005</v>
      </c>
      <c r="O42" s="25">
        <f t="shared" si="5"/>
        <v>507.59333333333331</v>
      </c>
      <c r="P42" s="25">
        <f t="shared" ref="P42:P105" si="9">AVERAGE(N36:N41)</f>
        <v>519.38833333333332</v>
      </c>
      <c r="Q42" s="24"/>
      <c r="R42" s="4">
        <f t="shared" si="3"/>
        <v>45.976666666666745</v>
      </c>
      <c r="S42" s="4">
        <f t="shared" si="7"/>
        <v>34.181666666666729</v>
      </c>
      <c r="T42" s="10"/>
      <c r="U42" s="25">
        <f t="shared" si="6"/>
        <v>45.976666666666745</v>
      </c>
      <c r="V42" s="25">
        <f t="shared" si="6"/>
        <v>34.181666666666729</v>
      </c>
      <c r="W42" s="24"/>
      <c r="X42" s="4">
        <f t="shared" si="4"/>
        <v>2113.8538777777849</v>
      </c>
      <c r="Y42" s="4">
        <f t="shared" si="8"/>
        <v>1168.3863361111153</v>
      </c>
      <c r="Z42" s="4"/>
      <c r="AA42" s="29"/>
      <c r="AC42" s="26"/>
      <c r="AF42" s="27"/>
      <c r="AH42" s="27"/>
    </row>
    <row r="43" spans="4:34" ht="17.399999999999999" x14ac:dyDescent="0.3">
      <c r="D43" s="24">
        <v>38</v>
      </c>
      <c r="E43" s="11" t="s">
        <v>354</v>
      </c>
      <c r="F43" s="4">
        <v>656.28</v>
      </c>
      <c r="G43" s="25">
        <f t="shared" si="0"/>
        <v>617.89333333333332</v>
      </c>
      <c r="H43" s="25">
        <f t="shared" si="1"/>
        <v>594.02666666666664</v>
      </c>
      <c r="I43" s="25">
        <f t="shared" si="2"/>
        <v>564.51083333333338</v>
      </c>
      <c r="L43" s="24">
        <v>9</v>
      </c>
      <c r="M43" s="11" t="s">
        <v>325</v>
      </c>
      <c r="N43" s="4">
        <v>582.17999999999995</v>
      </c>
      <c r="O43" s="25">
        <f t="shared" si="5"/>
        <v>531.27</v>
      </c>
      <c r="P43" s="25">
        <f t="shared" si="9"/>
        <v>520.6733333333334</v>
      </c>
      <c r="Q43" s="24"/>
      <c r="R43" s="4">
        <f t="shared" si="3"/>
        <v>50.909999999999968</v>
      </c>
      <c r="S43" s="4">
        <f t="shared" si="7"/>
        <v>61.506666666666547</v>
      </c>
      <c r="T43" s="10"/>
      <c r="U43" s="25">
        <f t="shared" si="6"/>
        <v>50.909999999999968</v>
      </c>
      <c r="V43" s="25">
        <f t="shared" si="6"/>
        <v>61.506666666666547</v>
      </c>
      <c r="W43" s="24"/>
      <c r="X43" s="4">
        <f t="shared" si="4"/>
        <v>2591.8280999999965</v>
      </c>
      <c r="Y43" s="4">
        <f t="shared" si="8"/>
        <v>3783.0700444444296</v>
      </c>
      <c r="Z43" s="4"/>
      <c r="AA43" s="29"/>
      <c r="AC43" s="26"/>
      <c r="AF43" s="27"/>
      <c r="AH43" s="27"/>
    </row>
    <row r="44" spans="4:34" ht="17.399999999999999" x14ac:dyDescent="0.3">
      <c r="D44" s="24">
        <v>39</v>
      </c>
      <c r="E44" s="11" t="s">
        <v>355</v>
      </c>
      <c r="F44" s="4">
        <v>675.87</v>
      </c>
      <c r="G44" s="25">
        <f t="shared" si="0"/>
        <v>630.74333333333323</v>
      </c>
      <c r="H44" s="25">
        <f t="shared" si="1"/>
        <v>611.32499999999993</v>
      </c>
      <c r="I44" s="25">
        <f t="shared" si="2"/>
        <v>576.73416666666674</v>
      </c>
      <c r="L44" s="24">
        <v>10</v>
      </c>
      <c r="M44" s="11" t="s">
        <v>326</v>
      </c>
      <c r="N44" s="4">
        <v>630.34</v>
      </c>
      <c r="O44" s="25">
        <f t="shared" si="5"/>
        <v>551.99666666666656</v>
      </c>
      <c r="P44" s="25">
        <f t="shared" si="9"/>
        <v>526.86833333333334</v>
      </c>
      <c r="Q44" s="24"/>
      <c r="R44" s="4">
        <f t="shared" si="3"/>
        <v>78.343333333333476</v>
      </c>
      <c r="S44" s="4">
        <f t="shared" si="7"/>
        <v>103.47166666666669</v>
      </c>
      <c r="T44" s="10"/>
      <c r="U44" s="25">
        <f t="shared" si="6"/>
        <v>78.343333333333476</v>
      </c>
      <c r="V44" s="25">
        <f t="shared" si="6"/>
        <v>103.47166666666669</v>
      </c>
      <c r="W44" s="24"/>
      <c r="X44" s="4">
        <f t="shared" si="4"/>
        <v>6137.6778777777999</v>
      </c>
      <c r="Y44" s="4">
        <f t="shared" si="8"/>
        <v>10706.385802777782</v>
      </c>
      <c r="Z44" s="4"/>
      <c r="AA44" s="29"/>
      <c r="AC44" s="26"/>
      <c r="AF44" s="28"/>
      <c r="AH44" s="27"/>
    </row>
    <row r="45" spans="4:34" ht="17.399999999999999" x14ac:dyDescent="0.3">
      <c r="D45" s="24">
        <v>40</v>
      </c>
      <c r="E45" s="11" t="s">
        <v>356</v>
      </c>
      <c r="F45" s="4">
        <v>644.63</v>
      </c>
      <c r="G45" s="25">
        <f t="shared" si="0"/>
        <v>654.32000000000005</v>
      </c>
      <c r="H45" s="25">
        <f t="shared" si="1"/>
        <v>630.54</v>
      </c>
      <c r="I45" s="25">
        <f t="shared" si="2"/>
        <v>590.35083333333341</v>
      </c>
      <c r="L45" s="24">
        <v>11</v>
      </c>
      <c r="M45" s="11" t="s">
        <v>327</v>
      </c>
      <c r="N45" s="4">
        <v>644.26</v>
      </c>
      <c r="O45" s="25">
        <f t="shared" si="5"/>
        <v>588.69666666666672</v>
      </c>
      <c r="P45" s="25">
        <f t="shared" si="9"/>
        <v>548.14499999999998</v>
      </c>
      <c r="Q45" s="24"/>
      <c r="R45" s="4">
        <f t="shared" si="3"/>
        <v>55.563333333333276</v>
      </c>
      <c r="S45" s="4">
        <f t="shared" si="7"/>
        <v>96.115000000000009</v>
      </c>
      <c r="T45" s="10"/>
      <c r="U45" s="25">
        <f t="shared" si="6"/>
        <v>55.563333333333276</v>
      </c>
      <c r="V45" s="25">
        <f t="shared" si="6"/>
        <v>96.115000000000009</v>
      </c>
      <c r="W45" s="24"/>
      <c r="X45" s="4">
        <f t="shared" si="4"/>
        <v>3087.2840111111045</v>
      </c>
      <c r="Y45" s="4">
        <f t="shared" si="8"/>
        <v>9238.0932250000023</v>
      </c>
      <c r="Z45" s="4"/>
      <c r="AA45" s="29"/>
      <c r="AC45" s="26"/>
      <c r="AF45" s="28"/>
      <c r="AH45" s="27"/>
    </row>
    <row r="46" spans="4:34" ht="17.399999999999999" x14ac:dyDescent="0.3">
      <c r="D46" s="24">
        <v>41</v>
      </c>
      <c r="E46" s="11" t="s">
        <v>357</v>
      </c>
      <c r="F46" s="4">
        <v>619.85</v>
      </c>
      <c r="G46" s="25">
        <f t="shared" si="0"/>
        <v>658.92666666666673</v>
      </c>
      <c r="H46" s="25">
        <f t="shared" si="1"/>
        <v>638.41</v>
      </c>
      <c r="I46" s="25">
        <f t="shared" si="2"/>
        <v>599.35416666666663</v>
      </c>
      <c r="L46" s="24">
        <v>12</v>
      </c>
      <c r="M46" s="11" t="s">
        <v>328</v>
      </c>
      <c r="N46" s="4">
        <v>639.29</v>
      </c>
      <c r="O46" s="25">
        <f t="shared" si="5"/>
        <v>618.92666666666662</v>
      </c>
      <c r="P46" s="25">
        <f t="shared" si="9"/>
        <v>575.09833333333336</v>
      </c>
      <c r="Q46" s="24"/>
      <c r="R46" s="4">
        <f t="shared" si="3"/>
        <v>20.363333333333344</v>
      </c>
      <c r="S46" s="4">
        <f t="shared" si="7"/>
        <v>64.191666666666606</v>
      </c>
      <c r="T46" s="10"/>
      <c r="U46" s="25">
        <f t="shared" si="6"/>
        <v>20.363333333333344</v>
      </c>
      <c r="V46" s="25">
        <f t="shared" si="6"/>
        <v>64.191666666666606</v>
      </c>
      <c r="W46" s="24"/>
      <c r="X46" s="4">
        <f t="shared" si="4"/>
        <v>414.66534444444488</v>
      </c>
      <c r="Y46" s="4">
        <f t="shared" si="8"/>
        <v>4120.5700694444367</v>
      </c>
      <c r="Z46" s="4"/>
      <c r="AA46" s="29"/>
      <c r="AC46" s="26"/>
      <c r="AF46" s="28"/>
      <c r="AH46" s="27"/>
    </row>
    <row r="47" spans="4:34" ht="17.399999999999999" x14ac:dyDescent="0.3">
      <c r="D47" s="24">
        <v>42</v>
      </c>
      <c r="E47" s="11" t="s">
        <v>358</v>
      </c>
      <c r="F47" s="4">
        <v>614.58000000000004</v>
      </c>
      <c r="G47" s="25">
        <f t="shared" si="0"/>
        <v>646.7833333333333</v>
      </c>
      <c r="H47" s="25">
        <f t="shared" si="1"/>
        <v>638.76333333333332</v>
      </c>
      <c r="I47" s="25">
        <f t="shared" si="2"/>
        <v>605.26833333333332</v>
      </c>
      <c r="L47" s="24">
        <v>13</v>
      </c>
      <c r="M47" s="11" t="s">
        <v>329</v>
      </c>
      <c r="N47" s="4">
        <v>613.6</v>
      </c>
      <c r="O47" s="25">
        <f t="shared" si="5"/>
        <v>637.96333333333325</v>
      </c>
      <c r="P47" s="25">
        <f t="shared" si="9"/>
        <v>594.98</v>
      </c>
      <c r="Q47" s="25">
        <f>AVERAGE(N35:N46)</f>
        <v>559.57416666666666</v>
      </c>
      <c r="R47" s="4">
        <f t="shared" si="3"/>
        <v>-24.36333333333323</v>
      </c>
      <c r="S47" s="4">
        <f t="shared" si="7"/>
        <v>18.620000000000005</v>
      </c>
      <c r="T47" s="4">
        <f t="shared" ref="T47:T110" si="10">N47-Q47</f>
        <v>54.025833333333367</v>
      </c>
      <c r="U47" s="25">
        <f t="shared" si="6"/>
        <v>24.36333333333323</v>
      </c>
      <c r="V47" s="25">
        <f t="shared" si="6"/>
        <v>18.620000000000005</v>
      </c>
      <c r="W47" s="25">
        <f>ABS(T47)</f>
        <v>54.025833333333367</v>
      </c>
      <c r="X47" s="4">
        <f t="shared" si="4"/>
        <v>593.57201111110612</v>
      </c>
      <c r="Y47" s="4">
        <f t="shared" si="8"/>
        <v>346.70440000000019</v>
      </c>
      <c r="Z47" s="4">
        <f t="shared" ref="Z47:Z110" si="11">T47^2</f>
        <v>2918.7906673611146</v>
      </c>
      <c r="AA47" s="29"/>
      <c r="AC47" s="26"/>
      <c r="AF47" s="28"/>
      <c r="AH47" s="27"/>
    </row>
    <row r="48" spans="4:34" ht="17.399999999999999" x14ac:dyDescent="0.3">
      <c r="D48" s="24">
        <v>43</v>
      </c>
      <c r="E48" s="11" t="s">
        <v>359</v>
      </c>
      <c r="F48" s="4">
        <v>625.4</v>
      </c>
      <c r="G48" s="25">
        <f t="shared" si="0"/>
        <v>626.35333333333335</v>
      </c>
      <c r="H48" s="25">
        <f t="shared" si="1"/>
        <v>640.3366666666667</v>
      </c>
      <c r="I48" s="25">
        <f t="shared" si="2"/>
        <v>610.71416666666664</v>
      </c>
      <c r="L48" s="24">
        <v>14</v>
      </c>
      <c r="M48" s="11" t="s">
        <v>330</v>
      </c>
      <c r="N48" s="4">
        <v>611.36</v>
      </c>
      <c r="O48" s="25">
        <f t="shared" si="5"/>
        <v>632.38333333333333</v>
      </c>
      <c r="P48" s="25">
        <f t="shared" si="9"/>
        <v>610.54000000000008</v>
      </c>
      <c r="Q48" s="25">
        <f t="shared" ref="Q48:Q111" si="12">AVERAGE(N36:N47)</f>
        <v>564.96416666666676</v>
      </c>
      <c r="R48" s="4">
        <f t="shared" si="3"/>
        <v>-21.023333333333312</v>
      </c>
      <c r="S48" s="4">
        <f t="shared" si="7"/>
        <v>0.81999999999993634</v>
      </c>
      <c r="T48" s="4">
        <f t="shared" si="10"/>
        <v>46.395833333333258</v>
      </c>
      <c r="U48" s="25">
        <f t="shared" si="6"/>
        <v>21.023333333333312</v>
      </c>
      <c r="V48" s="25">
        <f t="shared" si="6"/>
        <v>0.81999999999993634</v>
      </c>
      <c r="W48" s="25">
        <f t="shared" si="6"/>
        <v>46.395833333333258</v>
      </c>
      <c r="X48" s="4">
        <f t="shared" si="4"/>
        <v>441.98054444444352</v>
      </c>
      <c r="Y48" s="4">
        <f t="shared" si="8"/>
        <v>0.67239999999989564</v>
      </c>
      <c r="Z48" s="4">
        <f t="shared" si="11"/>
        <v>2152.5733506944375</v>
      </c>
      <c r="AA48" s="29"/>
      <c r="AC48" s="26"/>
      <c r="AF48" s="28"/>
      <c r="AH48" s="27"/>
    </row>
    <row r="49" spans="4:34" ht="17.399999999999999" x14ac:dyDescent="0.3">
      <c r="D49" s="24">
        <v>44</v>
      </c>
      <c r="E49" s="11" t="s">
        <v>360</v>
      </c>
      <c r="F49" s="4">
        <v>625.88</v>
      </c>
      <c r="G49" s="25">
        <f t="shared" si="0"/>
        <v>619.94333333333327</v>
      </c>
      <c r="H49" s="25">
        <f t="shared" si="1"/>
        <v>639.43500000000006</v>
      </c>
      <c r="I49" s="25">
        <f t="shared" si="2"/>
        <v>616.73083333333329</v>
      </c>
      <c r="L49" s="24">
        <v>15</v>
      </c>
      <c r="M49" s="11" t="s">
        <v>331</v>
      </c>
      <c r="N49" s="4">
        <v>610.6</v>
      </c>
      <c r="O49" s="25">
        <f t="shared" si="5"/>
        <v>621.41666666666663</v>
      </c>
      <c r="P49" s="25">
        <f t="shared" si="9"/>
        <v>620.17166666666662</v>
      </c>
      <c r="Q49" s="25">
        <f t="shared" si="12"/>
        <v>570.42250000000001</v>
      </c>
      <c r="R49" s="4">
        <f t="shared" si="3"/>
        <v>-10.816666666666606</v>
      </c>
      <c r="S49" s="4">
        <f t="shared" si="7"/>
        <v>-9.5716666666666015</v>
      </c>
      <c r="T49" s="4">
        <f t="shared" si="10"/>
        <v>40.177500000000009</v>
      </c>
      <c r="U49" s="25">
        <f t="shared" si="6"/>
        <v>10.816666666666606</v>
      </c>
      <c r="V49" s="25">
        <f t="shared" si="6"/>
        <v>9.5716666666666015</v>
      </c>
      <c r="W49" s="25">
        <f t="shared" si="6"/>
        <v>40.177500000000009</v>
      </c>
      <c r="X49" s="4">
        <f t="shared" si="4"/>
        <v>117.00027777777646</v>
      </c>
      <c r="Y49" s="4">
        <f t="shared" si="8"/>
        <v>91.616802777776527</v>
      </c>
      <c r="Z49" s="4">
        <f t="shared" si="11"/>
        <v>1614.2315062500006</v>
      </c>
      <c r="AA49" s="29"/>
      <c r="AC49" s="26"/>
      <c r="AF49" s="28"/>
      <c r="AH49" s="27"/>
    </row>
    <row r="50" spans="4:34" ht="17.399999999999999" x14ac:dyDescent="0.3">
      <c r="D50" s="24">
        <v>45</v>
      </c>
      <c r="E50" s="11" t="s">
        <v>361</v>
      </c>
      <c r="F50" s="4">
        <v>626.66999999999996</v>
      </c>
      <c r="G50" s="25">
        <f t="shared" si="0"/>
        <v>621.95333333333338</v>
      </c>
      <c r="H50" s="25">
        <f t="shared" si="1"/>
        <v>634.36833333333334</v>
      </c>
      <c r="I50" s="25">
        <f t="shared" si="2"/>
        <v>622.84666666666669</v>
      </c>
      <c r="L50" s="24">
        <v>16</v>
      </c>
      <c r="M50" s="11" t="s">
        <v>332</v>
      </c>
      <c r="N50" s="4">
        <v>609.58000000000004</v>
      </c>
      <c r="O50" s="25">
        <f t="shared" si="5"/>
        <v>611.85333333333335</v>
      </c>
      <c r="P50" s="25">
        <f t="shared" si="9"/>
        <v>624.9083333333333</v>
      </c>
      <c r="Q50" s="25">
        <f t="shared" si="12"/>
        <v>575.88833333333343</v>
      </c>
      <c r="R50" s="4">
        <f t="shared" si="3"/>
        <v>-2.2733333333333121</v>
      </c>
      <c r="S50" s="4">
        <f t="shared" si="7"/>
        <v>-15.328333333333262</v>
      </c>
      <c r="T50" s="4">
        <f t="shared" si="10"/>
        <v>33.691666666666606</v>
      </c>
      <c r="U50" s="25">
        <f t="shared" si="6"/>
        <v>2.2733333333333121</v>
      </c>
      <c r="V50" s="25">
        <f t="shared" si="6"/>
        <v>15.328333333333262</v>
      </c>
      <c r="W50" s="25">
        <f t="shared" si="6"/>
        <v>33.691666666666606</v>
      </c>
      <c r="X50" s="4">
        <f t="shared" si="4"/>
        <v>5.1680444444443481</v>
      </c>
      <c r="Y50" s="4">
        <f t="shared" si="8"/>
        <v>234.95780277777558</v>
      </c>
      <c r="Z50" s="4">
        <f t="shared" si="11"/>
        <v>1135.1284027777738</v>
      </c>
      <c r="AA50" s="29"/>
      <c r="AC50" s="26"/>
      <c r="AF50" s="28"/>
      <c r="AH50" s="28"/>
    </row>
    <row r="51" spans="4:34" ht="17.399999999999999" x14ac:dyDescent="0.3">
      <c r="D51" s="24">
        <v>46</v>
      </c>
      <c r="E51" s="11" t="s">
        <v>362</v>
      </c>
      <c r="F51" s="4">
        <v>627.91999999999996</v>
      </c>
      <c r="G51" s="25">
        <f t="shared" si="0"/>
        <v>625.98333333333323</v>
      </c>
      <c r="H51" s="25">
        <f t="shared" si="1"/>
        <v>626.16833333333341</v>
      </c>
      <c r="I51" s="25">
        <f t="shared" si="2"/>
        <v>628.35416666666663</v>
      </c>
      <c r="L51" s="24">
        <v>17</v>
      </c>
      <c r="M51" s="11" t="s">
        <v>333</v>
      </c>
      <c r="N51" s="4">
        <v>593.58000000000004</v>
      </c>
      <c r="O51" s="25">
        <f t="shared" si="5"/>
        <v>610.51333333333332</v>
      </c>
      <c r="P51" s="25">
        <f t="shared" si="9"/>
        <v>621.44833333333338</v>
      </c>
      <c r="Q51" s="25">
        <f t="shared" si="12"/>
        <v>584.79666666666674</v>
      </c>
      <c r="R51" s="4">
        <f t="shared" si="3"/>
        <v>-16.93333333333328</v>
      </c>
      <c r="S51" s="4">
        <f t="shared" si="7"/>
        <v>-27.868333333333339</v>
      </c>
      <c r="T51" s="4">
        <f t="shared" si="10"/>
        <v>8.783333333333303</v>
      </c>
      <c r="U51" s="25">
        <f t="shared" si="6"/>
        <v>16.93333333333328</v>
      </c>
      <c r="V51" s="25">
        <f t="shared" si="6"/>
        <v>27.868333333333339</v>
      </c>
      <c r="W51" s="25">
        <f t="shared" si="6"/>
        <v>8.783333333333303</v>
      </c>
      <c r="X51" s="4">
        <f t="shared" si="4"/>
        <v>286.73777777777599</v>
      </c>
      <c r="Y51" s="4">
        <f t="shared" si="8"/>
        <v>776.64400277777816</v>
      </c>
      <c r="Z51" s="4">
        <f t="shared" si="11"/>
        <v>77.146944444443918</v>
      </c>
      <c r="AA51" s="29"/>
      <c r="AC51" s="26"/>
      <c r="AF51" s="28"/>
      <c r="AH51" s="28"/>
    </row>
    <row r="52" spans="4:34" ht="17.399999999999999" x14ac:dyDescent="0.3">
      <c r="D52" s="24">
        <v>47</v>
      </c>
      <c r="E52" s="11" t="s">
        <v>363</v>
      </c>
      <c r="F52" s="4">
        <v>645.79999999999995</v>
      </c>
      <c r="G52" s="25">
        <f t="shared" si="0"/>
        <v>626.82333333333327</v>
      </c>
      <c r="H52" s="25">
        <f t="shared" si="1"/>
        <v>623.38333333333333</v>
      </c>
      <c r="I52" s="25">
        <f t="shared" si="2"/>
        <v>630.89666666666665</v>
      </c>
      <c r="L52" s="24">
        <v>18</v>
      </c>
      <c r="M52" s="11" t="s">
        <v>334</v>
      </c>
      <c r="N52" s="4">
        <v>592.80999999999995</v>
      </c>
      <c r="O52" s="25">
        <f t="shared" si="5"/>
        <v>604.5866666666667</v>
      </c>
      <c r="P52" s="25">
        <f t="shared" si="9"/>
        <v>613.00166666666667</v>
      </c>
      <c r="Q52" s="25">
        <f t="shared" si="12"/>
        <v>594.05000000000007</v>
      </c>
      <c r="R52" s="4">
        <f t="shared" si="3"/>
        <v>-11.776666666666756</v>
      </c>
      <c r="S52" s="4">
        <f t="shared" si="7"/>
        <v>-20.19166666666672</v>
      </c>
      <c r="T52" s="4">
        <f t="shared" si="10"/>
        <v>-1.2400000000001228</v>
      </c>
      <c r="U52" s="25">
        <f t="shared" si="6"/>
        <v>11.776666666666756</v>
      </c>
      <c r="V52" s="25">
        <f t="shared" si="6"/>
        <v>20.19166666666672</v>
      </c>
      <c r="W52" s="25">
        <f t="shared" si="6"/>
        <v>1.2400000000001228</v>
      </c>
      <c r="X52" s="4">
        <f t="shared" si="4"/>
        <v>138.68987777777988</v>
      </c>
      <c r="Y52" s="4">
        <f t="shared" si="8"/>
        <v>407.7034027777799</v>
      </c>
      <c r="Z52" s="4">
        <f t="shared" si="11"/>
        <v>1.5376000000003045</v>
      </c>
      <c r="AA52" s="29"/>
      <c r="AC52" s="26"/>
      <c r="AF52" s="28"/>
      <c r="AH52" s="28"/>
    </row>
    <row r="53" spans="4:34" ht="17.399999999999999" x14ac:dyDescent="0.3">
      <c r="D53" s="24">
        <v>48</v>
      </c>
      <c r="E53" s="11" t="s">
        <v>364</v>
      </c>
      <c r="F53" s="4">
        <v>671.46</v>
      </c>
      <c r="G53" s="25">
        <f t="shared" si="0"/>
        <v>633.46333333333325</v>
      </c>
      <c r="H53" s="25">
        <f t="shared" si="1"/>
        <v>627.70833333333337</v>
      </c>
      <c r="I53" s="25">
        <f t="shared" si="2"/>
        <v>633.23583333333329</v>
      </c>
      <c r="L53" s="24">
        <v>19</v>
      </c>
      <c r="M53" s="11" t="s">
        <v>335</v>
      </c>
      <c r="N53" s="4">
        <v>592.29999999999995</v>
      </c>
      <c r="O53" s="25">
        <f t="shared" si="5"/>
        <v>598.65666666666664</v>
      </c>
      <c r="P53" s="25">
        <f t="shared" si="9"/>
        <v>605.255</v>
      </c>
      <c r="Q53" s="25">
        <f t="shared" si="12"/>
        <v>600.11749999999995</v>
      </c>
      <c r="R53" s="4">
        <f t="shared" si="3"/>
        <v>-6.3566666666666833</v>
      </c>
      <c r="S53" s="4">
        <f t="shared" si="7"/>
        <v>-12.955000000000041</v>
      </c>
      <c r="T53" s="4">
        <f t="shared" si="10"/>
        <v>-7.8174999999999955</v>
      </c>
      <c r="U53" s="25">
        <f t="shared" si="6"/>
        <v>6.3566666666666833</v>
      </c>
      <c r="V53" s="25">
        <f t="shared" si="6"/>
        <v>12.955000000000041</v>
      </c>
      <c r="W53" s="25">
        <f t="shared" si="6"/>
        <v>7.8174999999999955</v>
      </c>
      <c r="X53" s="4">
        <f t="shared" si="4"/>
        <v>40.407211111111323</v>
      </c>
      <c r="Y53" s="4">
        <f t="shared" si="8"/>
        <v>167.83202500000107</v>
      </c>
      <c r="Z53" s="4">
        <f t="shared" si="11"/>
        <v>61.11330624999993</v>
      </c>
      <c r="AA53" s="29"/>
      <c r="AC53" s="26"/>
      <c r="AF53" s="28"/>
      <c r="AH53" s="28"/>
    </row>
    <row r="54" spans="4:34" ht="17.399999999999999" x14ac:dyDescent="0.3">
      <c r="D54" s="24">
        <v>49</v>
      </c>
      <c r="E54" s="11" t="s">
        <v>365</v>
      </c>
      <c r="F54" s="4">
        <v>695.4</v>
      </c>
      <c r="G54" s="25">
        <f t="shared" si="0"/>
        <v>648.39333333333332</v>
      </c>
      <c r="H54" s="25">
        <f t="shared" si="1"/>
        <v>637.18833333333339</v>
      </c>
      <c r="I54" s="25">
        <f t="shared" si="2"/>
        <v>638.76250000000005</v>
      </c>
      <c r="L54" s="24">
        <v>20</v>
      </c>
      <c r="M54" s="11" t="s">
        <v>336</v>
      </c>
      <c r="N54" s="4">
        <v>574.76</v>
      </c>
      <c r="O54" s="25">
        <f t="shared" si="5"/>
        <v>592.89666666666665</v>
      </c>
      <c r="P54" s="25">
        <f t="shared" si="9"/>
        <v>601.70499999999993</v>
      </c>
      <c r="Q54" s="25">
        <f t="shared" si="12"/>
        <v>606.12250000000006</v>
      </c>
      <c r="R54" s="4">
        <f t="shared" si="3"/>
        <v>-18.136666666666656</v>
      </c>
      <c r="S54" s="4">
        <f t="shared" si="7"/>
        <v>-26.944999999999936</v>
      </c>
      <c r="T54" s="4">
        <f t="shared" si="10"/>
        <v>-31.362500000000068</v>
      </c>
      <c r="U54" s="25">
        <f t="shared" si="6"/>
        <v>18.136666666666656</v>
      </c>
      <c r="V54" s="25">
        <f t="shared" si="6"/>
        <v>26.944999999999936</v>
      </c>
      <c r="W54" s="25">
        <f t="shared" si="6"/>
        <v>31.362500000000068</v>
      </c>
      <c r="X54" s="4">
        <f t="shared" si="4"/>
        <v>328.9386777777774</v>
      </c>
      <c r="Y54" s="4">
        <f t="shared" si="8"/>
        <v>726.03302499999654</v>
      </c>
      <c r="Z54" s="4">
        <f t="shared" si="11"/>
        <v>983.60640625000428</v>
      </c>
      <c r="AA54" s="29"/>
      <c r="AC54" s="26"/>
      <c r="AF54" s="28"/>
      <c r="AH54" s="28"/>
    </row>
    <row r="55" spans="4:34" ht="17.399999999999999" x14ac:dyDescent="0.3">
      <c r="D55" s="24">
        <v>50</v>
      </c>
      <c r="E55" s="11" t="s">
        <v>366</v>
      </c>
      <c r="F55" s="4">
        <v>707.42</v>
      </c>
      <c r="G55" s="25">
        <f t="shared" si="0"/>
        <v>670.88666666666666</v>
      </c>
      <c r="H55" s="25">
        <f t="shared" si="1"/>
        <v>648.8549999999999</v>
      </c>
      <c r="I55" s="25">
        <f t="shared" si="2"/>
        <v>644.14499999999998</v>
      </c>
      <c r="L55" s="24">
        <v>21</v>
      </c>
      <c r="M55" s="11" t="s">
        <v>337</v>
      </c>
      <c r="N55" s="4">
        <v>567.45000000000005</v>
      </c>
      <c r="O55" s="25">
        <f t="shared" si="5"/>
        <v>586.62333333333333</v>
      </c>
      <c r="P55" s="25">
        <f t="shared" si="9"/>
        <v>595.60500000000002</v>
      </c>
      <c r="Q55" s="25">
        <f t="shared" si="12"/>
        <v>607.88833333333343</v>
      </c>
      <c r="R55" s="4">
        <f t="shared" si="3"/>
        <v>-19.173333333333289</v>
      </c>
      <c r="S55" s="4">
        <f t="shared" si="7"/>
        <v>-28.154999999999973</v>
      </c>
      <c r="T55" s="4">
        <f t="shared" si="10"/>
        <v>-40.438333333333389</v>
      </c>
      <c r="U55" s="25">
        <f t="shared" si="6"/>
        <v>19.173333333333289</v>
      </c>
      <c r="V55" s="25">
        <f t="shared" si="6"/>
        <v>28.154999999999973</v>
      </c>
      <c r="W55" s="25">
        <f t="shared" si="6"/>
        <v>40.438333333333389</v>
      </c>
      <c r="X55" s="4">
        <f t="shared" si="4"/>
        <v>367.61671111110945</v>
      </c>
      <c r="Y55" s="4">
        <f t="shared" si="8"/>
        <v>792.70402499999841</v>
      </c>
      <c r="Z55" s="4">
        <f t="shared" si="11"/>
        <v>1635.2588027777824</v>
      </c>
      <c r="AA55" s="29"/>
      <c r="AC55" s="26"/>
      <c r="AF55" s="28"/>
      <c r="AH55" s="28"/>
    </row>
    <row r="56" spans="4:34" ht="17.399999999999999" x14ac:dyDescent="0.3">
      <c r="D56" s="24">
        <v>51</v>
      </c>
      <c r="E56" s="11" t="s">
        <v>367</v>
      </c>
      <c r="F56" s="4">
        <v>709.65</v>
      </c>
      <c r="G56" s="25">
        <f t="shared" si="0"/>
        <v>691.42666666666673</v>
      </c>
      <c r="H56" s="25">
        <f t="shared" si="1"/>
        <v>662.44500000000005</v>
      </c>
      <c r="I56" s="25">
        <f t="shared" si="2"/>
        <v>648.40666666666664</v>
      </c>
      <c r="L56" s="24">
        <v>22</v>
      </c>
      <c r="M56" s="11" t="s">
        <v>338</v>
      </c>
      <c r="N56" s="4">
        <v>564.59</v>
      </c>
      <c r="O56" s="25">
        <f t="shared" si="5"/>
        <v>578.16999999999996</v>
      </c>
      <c r="P56" s="25">
        <f t="shared" si="9"/>
        <v>588.4133333333333</v>
      </c>
      <c r="Q56" s="25">
        <f t="shared" si="12"/>
        <v>606.66083333333336</v>
      </c>
      <c r="R56" s="4">
        <f t="shared" si="3"/>
        <v>-13.579999999999927</v>
      </c>
      <c r="S56" s="4">
        <f t="shared" si="7"/>
        <v>-23.823333333333267</v>
      </c>
      <c r="T56" s="4">
        <f t="shared" si="10"/>
        <v>-42.070833333333326</v>
      </c>
      <c r="U56" s="25">
        <f t="shared" si="6"/>
        <v>13.579999999999927</v>
      </c>
      <c r="V56" s="25">
        <f t="shared" si="6"/>
        <v>23.823333333333267</v>
      </c>
      <c r="W56" s="25">
        <f t="shared" si="6"/>
        <v>42.070833333333326</v>
      </c>
      <c r="X56" s="4">
        <f t="shared" si="4"/>
        <v>184.41639999999802</v>
      </c>
      <c r="Y56" s="4">
        <f t="shared" si="8"/>
        <v>567.55121111110793</v>
      </c>
      <c r="Z56" s="4">
        <f t="shared" si="11"/>
        <v>1769.9550173611105</v>
      </c>
      <c r="AA56" s="29"/>
      <c r="AC56" s="26"/>
      <c r="AF56" s="28"/>
      <c r="AH56" s="28"/>
    </row>
    <row r="57" spans="4:34" ht="17.399999999999999" x14ac:dyDescent="0.3">
      <c r="D57" s="24">
        <v>52</v>
      </c>
      <c r="E57" s="11" t="s">
        <v>368</v>
      </c>
      <c r="F57" s="4">
        <v>712.22</v>
      </c>
      <c r="G57" s="25">
        <f t="shared" si="0"/>
        <v>704.15666666666664</v>
      </c>
      <c r="H57" s="25">
        <f t="shared" si="1"/>
        <v>676.27499999999998</v>
      </c>
      <c r="I57" s="25">
        <f t="shared" si="2"/>
        <v>651.22166666666669</v>
      </c>
      <c r="L57" s="24">
        <v>23</v>
      </c>
      <c r="M57" s="11" t="s">
        <v>339</v>
      </c>
      <c r="N57" s="4">
        <v>532.03</v>
      </c>
      <c r="O57" s="25">
        <f t="shared" si="5"/>
        <v>568.93333333333339</v>
      </c>
      <c r="P57" s="25">
        <f t="shared" si="9"/>
        <v>580.91499999999996</v>
      </c>
      <c r="Q57" s="25">
        <f t="shared" si="12"/>
        <v>601.18166666666673</v>
      </c>
      <c r="R57" s="4">
        <f t="shared" si="3"/>
        <v>-36.903333333333421</v>
      </c>
      <c r="S57" s="4">
        <f t="shared" si="7"/>
        <v>-48.884999999999991</v>
      </c>
      <c r="T57" s="4">
        <f t="shared" si="10"/>
        <v>-69.151666666666756</v>
      </c>
      <c r="U57" s="25">
        <f t="shared" si="6"/>
        <v>36.903333333333421</v>
      </c>
      <c r="V57" s="25">
        <f t="shared" si="6"/>
        <v>48.884999999999991</v>
      </c>
      <c r="W57" s="25">
        <f t="shared" si="6"/>
        <v>69.151666666666756</v>
      </c>
      <c r="X57" s="4">
        <f t="shared" si="4"/>
        <v>1361.8560111111176</v>
      </c>
      <c r="Y57" s="4">
        <f t="shared" si="8"/>
        <v>2389.7432249999993</v>
      </c>
      <c r="Z57" s="4">
        <f t="shared" si="11"/>
        <v>4781.9530027777901</v>
      </c>
      <c r="AA57" s="29"/>
      <c r="AC57" s="26"/>
      <c r="AF57" s="28"/>
      <c r="AH57" s="28"/>
    </row>
    <row r="58" spans="4:34" ht="17.399999999999999" x14ac:dyDescent="0.3">
      <c r="D58" s="24">
        <v>53</v>
      </c>
      <c r="E58" s="11" t="s">
        <v>369</v>
      </c>
      <c r="F58" s="4">
        <v>723.39</v>
      </c>
      <c r="G58" s="25">
        <f t="shared" si="0"/>
        <v>709.76333333333332</v>
      </c>
      <c r="H58" s="25">
        <f t="shared" si="1"/>
        <v>690.32499999999993</v>
      </c>
      <c r="I58" s="25">
        <f t="shared" si="2"/>
        <v>656.85416666666663</v>
      </c>
      <c r="L58" s="24">
        <v>24</v>
      </c>
      <c r="M58" s="11" t="s">
        <v>340</v>
      </c>
      <c r="N58" s="4">
        <v>500.18</v>
      </c>
      <c r="O58" s="25">
        <f t="shared" si="5"/>
        <v>554.68999999999994</v>
      </c>
      <c r="P58" s="25">
        <f t="shared" si="9"/>
        <v>570.65666666666664</v>
      </c>
      <c r="Q58" s="25">
        <f t="shared" si="12"/>
        <v>591.82916666666665</v>
      </c>
      <c r="R58" s="4">
        <f t="shared" si="3"/>
        <v>-54.509999999999934</v>
      </c>
      <c r="S58" s="4">
        <f t="shared" si="7"/>
        <v>-70.476666666666631</v>
      </c>
      <c r="T58" s="4">
        <f t="shared" si="10"/>
        <v>-91.649166666666645</v>
      </c>
      <c r="U58" s="25">
        <f t="shared" si="6"/>
        <v>54.509999999999934</v>
      </c>
      <c r="V58" s="25">
        <f t="shared" si="6"/>
        <v>70.476666666666631</v>
      </c>
      <c r="W58" s="25">
        <f t="shared" si="6"/>
        <v>91.649166666666645</v>
      </c>
      <c r="X58" s="4">
        <f t="shared" si="4"/>
        <v>2971.3400999999926</v>
      </c>
      <c r="Y58" s="4">
        <f t="shared" si="8"/>
        <v>4966.9605444444396</v>
      </c>
      <c r="Z58" s="4">
        <f t="shared" si="11"/>
        <v>8399.5697506944398</v>
      </c>
      <c r="AA58" s="29"/>
      <c r="AC58" s="26"/>
      <c r="AF58" s="28"/>
      <c r="AH58" s="28"/>
    </row>
    <row r="59" spans="4:34" ht="17.399999999999999" x14ac:dyDescent="0.3">
      <c r="D59" s="24">
        <v>54</v>
      </c>
      <c r="E59" s="11" t="s">
        <v>370</v>
      </c>
      <c r="F59" s="4">
        <v>728.61</v>
      </c>
      <c r="G59" s="25">
        <f t="shared" si="0"/>
        <v>715.08666666666659</v>
      </c>
      <c r="H59" s="25">
        <f t="shared" si="1"/>
        <v>703.25666666666677</v>
      </c>
      <c r="I59" s="25">
        <f t="shared" si="2"/>
        <v>665.48249999999996</v>
      </c>
      <c r="L59" s="24">
        <v>25</v>
      </c>
      <c r="M59" s="11" t="s">
        <v>341</v>
      </c>
      <c r="N59" s="4">
        <v>509.85</v>
      </c>
      <c r="O59" s="25">
        <f t="shared" si="5"/>
        <v>532.26666666666665</v>
      </c>
      <c r="P59" s="25">
        <f t="shared" si="9"/>
        <v>555.21833333333336</v>
      </c>
      <c r="Q59" s="25">
        <f t="shared" si="12"/>
        <v>580.23666666666668</v>
      </c>
      <c r="R59" s="4">
        <f t="shared" si="3"/>
        <v>-22.416666666666629</v>
      </c>
      <c r="S59" s="4">
        <f t="shared" si="7"/>
        <v>-45.368333333333339</v>
      </c>
      <c r="T59" s="4">
        <f t="shared" si="10"/>
        <v>-70.386666666666656</v>
      </c>
      <c r="U59" s="25">
        <f t="shared" si="6"/>
        <v>22.416666666666629</v>
      </c>
      <c r="V59" s="25">
        <f t="shared" si="6"/>
        <v>45.368333333333339</v>
      </c>
      <c r="W59" s="25">
        <f t="shared" si="6"/>
        <v>70.386666666666656</v>
      </c>
      <c r="X59" s="4">
        <f t="shared" si="4"/>
        <v>502.50694444444275</v>
      </c>
      <c r="Y59" s="4">
        <f t="shared" si="8"/>
        <v>2058.2856694444449</v>
      </c>
      <c r="Z59" s="4">
        <f t="shared" si="11"/>
        <v>4954.2828444444431</v>
      </c>
      <c r="AA59" s="29"/>
      <c r="AC59" s="26"/>
      <c r="AF59" s="28"/>
      <c r="AH59" s="28"/>
    </row>
    <row r="60" spans="4:34" ht="17.399999999999999" x14ac:dyDescent="0.3">
      <c r="D60" s="24">
        <v>55</v>
      </c>
      <c r="E60" s="11" t="s">
        <v>371</v>
      </c>
      <c r="F60" s="4">
        <v>755.53</v>
      </c>
      <c r="G60" s="25">
        <f t="shared" si="0"/>
        <v>721.40666666666675</v>
      </c>
      <c r="H60" s="25">
        <f t="shared" si="1"/>
        <v>712.78166666666664</v>
      </c>
      <c r="I60" s="25">
        <f t="shared" si="2"/>
        <v>674.98500000000001</v>
      </c>
      <c r="L60" s="24">
        <v>26</v>
      </c>
      <c r="M60" s="11" t="s">
        <v>342</v>
      </c>
      <c r="N60" s="4">
        <v>509.6</v>
      </c>
      <c r="O60" s="25">
        <f t="shared" si="5"/>
        <v>514.02</v>
      </c>
      <c r="P60" s="25">
        <f t="shared" si="9"/>
        <v>541.47666666666657</v>
      </c>
      <c r="Q60" s="25">
        <f t="shared" si="12"/>
        <v>571.59083333333331</v>
      </c>
      <c r="R60" s="4">
        <f t="shared" si="3"/>
        <v>-4.4199999999999591</v>
      </c>
      <c r="S60" s="4">
        <f t="shared" si="7"/>
        <v>-31.876666666666551</v>
      </c>
      <c r="T60" s="4">
        <f t="shared" si="10"/>
        <v>-61.990833333333285</v>
      </c>
      <c r="U60" s="25">
        <f t="shared" si="6"/>
        <v>4.4199999999999591</v>
      </c>
      <c r="V60" s="25">
        <f t="shared" si="6"/>
        <v>31.876666666666551</v>
      </c>
      <c r="W60" s="25">
        <f t="shared" si="6"/>
        <v>61.990833333333285</v>
      </c>
      <c r="X60" s="4">
        <f t="shared" si="4"/>
        <v>19.536399999999638</v>
      </c>
      <c r="Y60" s="4">
        <f t="shared" si="8"/>
        <v>1016.1218777777705</v>
      </c>
      <c r="Z60" s="4">
        <f t="shared" si="11"/>
        <v>3842.8634173611049</v>
      </c>
      <c r="AA60" s="29"/>
      <c r="AC60" s="26"/>
      <c r="AF60" s="28"/>
      <c r="AH60" s="28"/>
    </row>
    <row r="61" spans="4:34" ht="17.399999999999999" x14ac:dyDescent="0.3">
      <c r="D61" s="24">
        <v>56</v>
      </c>
      <c r="E61" s="11" t="s">
        <v>372</v>
      </c>
      <c r="F61" s="4">
        <v>781.95</v>
      </c>
      <c r="G61" s="25">
        <f t="shared" si="0"/>
        <v>735.84333333333325</v>
      </c>
      <c r="H61" s="25">
        <f t="shared" si="1"/>
        <v>722.80333333333328</v>
      </c>
      <c r="I61" s="25">
        <f t="shared" si="2"/>
        <v>685.82916666666654</v>
      </c>
      <c r="L61" s="24">
        <v>27</v>
      </c>
      <c r="M61" s="11" t="s">
        <v>343</v>
      </c>
      <c r="N61" s="4">
        <v>512.47</v>
      </c>
      <c r="O61" s="25">
        <f t="shared" si="5"/>
        <v>506.54333333333335</v>
      </c>
      <c r="P61" s="25">
        <f t="shared" si="9"/>
        <v>530.61666666666667</v>
      </c>
      <c r="Q61" s="25">
        <f t="shared" si="12"/>
        <v>563.1108333333334</v>
      </c>
      <c r="R61" s="4">
        <f t="shared" si="3"/>
        <v>5.9266666666666765</v>
      </c>
      <c r="S61" s="4">
        <f t="shared" si="7"/>
        <v>-18.146666666666647</v>
      </c>
      <c r="T61" s="4">
        <f t="shared" si="10"/>
        <v>-50.640833333333376</v>
      </c>
      <c r="U61" s="25">
        <f t="shared" si="6"/>
        <v>5.9266666666666765</v>
      </c>
      <c r="V61" s="25">
        <f t="shared" si="6"/>
        <v>18.146666666666647</v>
      </c>
      <c r="W61" s="25">
        <f t="shared" si="6"/>
        <v>50.640833333333376</v>
      </c>
      <c r="X61" s="4">
        <f t="shared" si="4"/>
        <v>35.125377777777892</v>
      </c>
      <c r="Y61" s="4">
        <f t="shared" si="8"/>
        <v>329.30151111111041</v>
      </c>
      <c r="Z61" s="4">
        <f t="shared" si="11"/>
        <v>2564.4940006944489</v>
      </c>
      <c r="AA61" s="29"/>
      <c r="AC61" s="26"/>
      <c r="AF61" s="28"/>
      <c r="AH61" s="28"/>
    </row>
    <row r="62" spans="4:34" ht="17.399999999999999" x14ac:dyDescent="0.3">
      <c r="D62" s="24">
        <v>57</v>
      </c>
      <c r="E62" s="11" t="s">
        <v>373</v>
      </c>
      <c r="F62" s="4">
        <v>791.47</v>
      </c>
      <c r="G62" s="25">
        <f t="shared" si="0"/>
        <v>755.36333333333334</v>
      </c>
      <c r="H62" s="25">
        <f t="shared" si="1"/>
        <v>735.22499999999991</v>
      </c>
      <c r="I62" s="25">
        <f t="shared" si="2"/>
        <v>698.83500000000004</v>
      </c>
      <c r="L62" s="24">
        <v>28</v>
      </c>
      <c r="M62" s="11" t="s">
        <v>344</v>
      </c>
      <c r="N62" s="4">
        <v>536.59</v>
      </c>
      <c r="O62" s="25">
        <f t="shared" si="5"/>
        <v>510.64000000000004</v>
      </c>
      <c r="P62" s="25">
        <f t="shared" si="9"/>
        <v>521.45333333333338</v>
      </c>
      <c r="Q62" s="25">
        <f t="shared" si="12"/>
        <v>554.93333333333339</v>
      </c>
      <c r="R62" s="4">
        <f t="shared" si="3"/>
        <v>25.949999999999989</v>
      </c>
      <c r="S62" s="4">
        <f t="shared" si="7"/>
        <v>15.136666666666656</v>
      </c>
      <c r="T62" s="4">
        <f t="shared" si="10"/>
        <v>-18.343333333333362</v>
      </c>
      <c r="U62" s="25">
        <f t="shared" si="6"/>
        <v>25.949999999999989</v>
      </c>
      <c r="V62" s="25">
        <f t="shared" si="6"/>
        <v>15.136666666666656</v>
      </c>
      <c r="W62" s="25">
        <f t="shared" si="6"/>
        <v>18.343333333333362</v>
      </c>
      <c r="X62" s="4">
        <f t="shared" si="4"/>
        <v>673.40249999999946</v>
      </c>
      <c r="Y62" s="4">
        <f t="shared" si="8"/>
        <v>229.11867777777746</v>
      </c>
      <c r="Z62" s="4">
        <f t="shared" si="11"/>
        <v>336.47787777777882</v>
      </c>
      <c r="AA62" s="29"/>
      <c r="AC62" s="26"/>
      <c r="AF62" s="28"/>
      <c r="AH62" s="28"/>
    </row>
    <row r="63" spans="4:34" ht="17.399999999999999" x14ac:dyDescent="0.3">
      <c r="D63" s="24">
        <v>58</v>
      </c>
      <c r="E63" s="11" t="s">
        <v>374</v>
      </c>
      <c r="F63" s="4">
        <v>818.37</v>
      </c>
      <c r="G63" s="25">
        <f t="shared" si="0"/>
        <v>776.31666666666661</v>
      </c>
      <c r="H63" s="25">
        <f t="shared" si="1"/>
        <v>748.86166666666668</v>
      </c>
      <c r="I63" s="25">
        <f t="shared" si="2"/>
        <v>712.56833333333327</v>
      </c>
      <c r="L63" s="24">
        <v>29</v>
      </c>
      <c r="M63" s="11" t="s">
        <v>345</v>
      </c>
      <c r="N63" s="4">
        <v>548.88</v>
      </c>
      <c r="O63" s="25">
        <f t="shared" si="5"/>
        <v>519.5533333333334</v>
      </c>
      <c r="P63" s="25">
        <f t="shared" si="9"/>
        <v>516.78666666666675</v>
      </c>
      <c r="Q63" s="25">
        <f t="shared" si="12"/>
        <v>548.85083333333341</v>
      </c>
      <c r="R63" s="4">
        <f t="shared" si="3"/>
        <v>29.326666666666597</v>
      </c>
      <c r="S63" s="4">
        <f t="shared" si="7"/>
        <v>32.093333333333248</v>
      </c>
      <c r="T63" s="4">
        <f t="shared" si="10"/>
        <v>2.9166666666583296E-2</v>
      </c>
      <c r="U63" s="25">
        <f t="shared" si="6"/>
        <v>29.326666666666597</v>
      </c>
      <c r="V63" s="25">
        <f t="shared" si="6"/>
        <v>32.093333333333248</v>
      </c>
      <c r="W63" s="25">
        <f t="shared" si="6"/>
        <v>2.9166666666583296E-2</v>
      </c>
      <c r="X63" s="4">
        <f t="shared" si="4"/>
        <v>860.05337777777368</v>
      </c>
      <c r="Y63" s="4">
        <f t="shared" si="8"/>
        <v>1029.982044444439</v>
      </c>
      <c r="Z63" s="4">
        <f t="shared" si="11"/>
        <v>8.506944444395812E-4</v>
      </c>
      <c r="AA63" s="29"/>
      <c r="AC63" s="26"/>
      <c r="AF63" s="28"/>
      <c r="AH63" s="28"/>
    </row>
    <row r="64" spans="4:34" ht="17.399999999999999" x14ac:dyDescent="0.3">
      <c r="D64" s="24">
        <v>59</v>
      </c>
      <c r="E64" s="11" t="s">
        <v>375</v>
      </c>
      <c r="F64" s="4">
        <v>819.34</v>
      </c>
      <c r="G64" s="25">
        <f t="shared" si="0"/>
        <v>797.26333333333332</v>
      </c>
      <c r="H64" s="25">
        <f t="shared" si="1"/>
        <v>766.55333333333328</v>
      </c>
      <c r="I64" s="25">
        <f t="shared" si="2"/>
        <v>728.43916666666667</v>
      </c>
      <c r="L64" s="24">
        <v>30</v>
      </c>
      <c r="M64" s="11" t="s">
        <v>346</v>
      </c>
      <c r="N64" s="4">
        <v>549.23</v>
      </c>
      <c r="O64" s="25">
        <f t="shared" si="5"/>
        <v>532.64666666666665</v>
      </c>
      <c r="P64" s="25">
        <f t="shared" si="9"/>
        <v>519.59500000000003</v>
      </c>
      <c r="Q64" s="25">
        <f t="shared" si="12"/>
        <v>545.12583333333339</v>
      </c>
      <c r="R64" s="4">
        <f t="shared" si="3"/>
        <v>16.583333333333371</v>
      </c>
      <c r="S64" s="4">
        <f t="shared" si="7"/>
        <v>29.634999999999991</v>
      </c>
      <c r="T64" s="4">
        <f t="shared" si="10"/>
        <v>4.1041666666666288</v>
      </c>
      <c r="U64" s="25">
        <f t="shared" si="6"/>
        <v>16.583333333333371</v>
      </c>
      <c r="V64" s="25">
        <f t="shared" si="6"/>
        <v>29.634999999999991</v>
      </c>
      <c r="W64" s="25">
        <f t="shared" si="6"/>
        <v>4.1041666666666288</v>
      </c>
      <c r="X64" s="4">
        <f t="shared" si="4"/>
        <v>275.00694444444571</v>
      </c>
      <c r="Y64" s="4">
        <f t="shared" si="8"/>
        <v>878.23322499999949</v>
      </c>
      <c r="Z64" s="4">
        <f t="shared" si="11"/>
        <v>16.844184027777466</v>
      </c>
      <c r="AA64" s="29"/>
      <c r="AC64" s="26"/>
      <c r="AF64" s="28"/>
      <c r="AH64" s="28"/>
    </row>
    <row r="65" spans="4:34" ht="17.399999999999999" x14ac:dyDescent="0.3">
      <c r="D65" s="24">
        <v>60</v>
      </c>
      <c r="E65" s="11" t="s">
        <v>376</v>
      </c>
      <c r="F65" s="4">
        <v>774.31</v>
      </c>
      <c r="G65" s="25">
        <f t="shared" si="0"/>
        <v>809.7266666666668</v>
      </c>
      <c r="H65" s="25">
        <f t="shared" si="1"/>
        <v>782.54500000000007</v>
      </c>
      <c r="I65" s="25">
        <f t="shared" si="2"/>
        <v>742.90083333333325</v>
      </c>
      <c r="L65" s="24">
        <v>31</v>
      </c>
      <c r="M65" s="11" t="s">
        <v>347</v>
      </c>
      <c r="N65" s="4">
        <v>553.20000000000005</v>
      </c>
      <c r="O65" s="25">
        <f t="shared" si="5"/>
        <v>544.9</v>
      </c>
      <c r="P65" s="25">
        <f t="shared" si="9"/>
        <v>527.7700000000001</v>
      </c>
      <c r="Q65" s="25">
        <f t="shared" si="12"/>
        <v>541.49416666666673</v>
      </c>
      <c r="R65" s="4">
        <f t="shared" si="3"/>
        <v>8.3000000000000682</v>
      </c>
      <c r="S65" s="4">
        <f t="shared" si="7"/>
        <v>25.42999999999995</v>
      </c>
      <c r="T65" s="4">
        <f t="shared" si="10"/>
        <v>11.705833333333317</v>
      </c>
      <c r="U65" s="25">
        <f t="shared" si="6"/>
        <v>8.3000000000000682</v>
      </c>
      <c r="V65" s="25">
        <f t="shared" si="6"/>
        <v>25.42999999999995</v>
      </c>
      <c r="W65" s="25">
        <f t="shared" si="6"/>
        <v>11.705833333333317</v>
      </c>
      <c r="X65" s="4">
        <f t="shared" si="4"/>
        <v>68.890000000001137</v>
      </c>
      <c r="Y65" s="4">
        <f t="shared" si="8"/>
        <v>646.68489999999747</v>
      </c>
      <c r="Z65" s="4">
        <f t="shared" si="11"/>
        <v>137.02653402777739</v>
      </c>
      <c r="AA65" s="29"/>
      <c r="AC65" s="26"/>
      <c r="AF65" s="28"/>
      <c r="AH65" s="28"/>
    </row>
    <row r="66" spans="4:34" ht="17.399999999999999" x14ac:dyDescent="0.3">
      <c r="D66" s="24">
        <v>61</v>
      </c>
      <c r="E66" s="11" t="s">
        <v>377</v>
      </c>
      <c r="F66" s="4">
        <v>761.23</v>
      </c>
      <c r="G66" s="25">
        <f t="shared" si="0"/>
        <v>804.00666666666666</v>
      </c>
      <c r="H66" s="25">
        <f t="shared" si="1"/>
        <v>790.16166666666652</v>
      </c>
      <c r="I66" s="25">
        <f t="shared" si="2"/>
        <v>751.47166666666647</v>
      </c>
      <c r="L66" s="24">
        <v>32</v>
      </c>
      <c r="M66" s="11" t="s">
        <v>348</v>
      </c>
      <c r="N66" s="4">
        <v>552.49</v>
      </c>
      <c r="O66" s="25">
        <f t="shared" si="5"/>
        <v>550.43666666666672</v>
      </c>
      <c r="P66" s="25">
        <f t="shared" si="9"/>
        <v>534.995</v>
      </c>
      <c r="Q66" s="25">
        <f t="shared" si="12"/>
        <v>538.23583333333329</v>
      </c>
      <c r="R66" s="4">
        <f t="shared" si="3"/>
        <v>2.0533333333332848</v>
      </c>
      <c r="S66" s="4">
        <f t="shared" si="7"/>
        <v>17.495000000000005</v>
      </c>
      <c r="T66" s="4">
        <f t="shared" si="10"/>
        <v>14.25416666666672</v>
      </c>
      <c r="U66" s="25">
        <f t="shared" si="6"/>
        <v>2.0533333333332848</v>
      </c>
      <c r="V66" s="25">
        <f t="shared" si="6"/>
        <v>17.495000000000005</v>
      </c>
      <c r="W66" s="25">
        <f t="shared" si="6"/>
        <v>14.25416666666672</v>
      </c>
      <c r="X66" s="4">
        <f t="shared" si="4"/>
        <v>4.2161777777775784</v>
      </c>
      <c r="Y66" s="4">
        <f t="shared" si="8"/>
        <v>306.07502500000015</v>
      </c>
      <c r="Z66" s="4">
        <f t="shared" si="11"/>
        <v>203.18126736111262</v>
      </c>
      <c r="AA66" s="29"/>
      <c r="AC66" s="26"/>
      <c r="AF66" s="28"/>
      <c r="AH66" s="28"/>
    </row>
    <row r="67" spans="4:34" ht="17.399999999999999" x14ac:dyDescent="0.3">
      <c r="D67" s="24">
        <v>62</v>
      </c>
      <c r="E67" s="11" t="s">
        <v>378</v>
      </c>
      <c r="F67" s="4">
        <v>780.65</v>
      </c>
      <c r="G67" s="25">
        <f t="shared" si="0"/>
        <v>784.96</v>
      </c>
      <c r="H67" s="25">
        <f t="shared" si="1"/>
        <v>791.11166666666668</v>
      </c>
      <c r="I67" s="25">
        <f t="shared" si="2"/>
        <v>756.95749999999998</v>
      </c>
      <c r="L67" s="24">
        <v>33</v>
      </c>
      <c r="M67" s="11" t="s">
        <v>349</v>
      </c>
      <c r="N67" s="4">
        <v>560.58000000000004</v>
      </c>
      <c r="O67" s="25">
        <f t="shared" si="5"/>
        <v>551.64</v>
      </c>
      <c r="P67" s="25">
        <f t="shared" si="9"/>
        <v>542.14333333333332</v>
      </c>
      <c r="Q67" s="25">
        <f t="shared" si="12"/>
        <v>536.38</v>
      </c>
      <c r="R67" s="4">
        <f t="shared" si="3"/>
        <v>8.9400000000000546</v>
      </c>
      <c r="S67" s="4">
        <f t="shared" si="7"/>
        <v>18.436666666666724</v>
      </c>
      <c r="T67" s="4">
        <f t="shared" si="10"/>
        <v>24.200000000000045</v>
      </c>
      <c r="U67" s="25">
        <f t="shared" si="6"/>
        <v>8.9400000000000546</v>
      </c>
      <c r="V67" s="25">
        <f t="shared" si="6"/>
        <v>18.436666666666724</v>
      </c>
      <c r="W67" s="25">
        <f t="shared" si="6"/>
        <v>24.200000000000045</v>
      </c>
      <c r="X67" s="4">
        <f t="shared" si="4"/>
        <v>79.923600000000974</v>
      </c>
      <c r="Y67" s="4">
        <f t="shared" si="8"/>
        <v>339.91067777777988</v>
      </c>
      <c r="Z67" s="4">
        <f t="shared" si="11"/>
        <v>585.64000000000215</v>
      </c>
      <c r="AA67" s="29"/>
      <c r="AC67" s="26"/>
      <c r="AF67" s="28"/>
      <c r="AH67" s="28"/>
    </row>
    <row r="68" spans="4:34" ht="17.399999999999999" x14ac:dyDescent="0.3">
      <c r="D68" s="24">
        <v>63</v>
      </c>
      <c r="E68" s="11" t="s">
        <v>379</v>
      </c>
      <c r="F68" s="4">
        <v>828.47</v>
      </c>
      <c r="G68" s="25">
        <f t="shared" si="0"/>
        <v>772.06333333333339</v>
      </c>
      <c r="H68" s="25">
        <f t="shared" si="1"/>
        <v>790.89499999999998</v>
      </c>
      <c r="I68" s="25">
        <f t="shared" si="2"/>
        <v>763.06</v>
      </c>
      <c r="L68" s="24">
        <v>34</v>
      </c>
      <c r="M68" s="11" t="s">
        <v>350</v>
      </c>
      <c r="N68" s="4">
        <v>597.41</v>
      </c>
      <c r="O68" s="25">
        <f t="shared" si="5"/>
        <v>555.42333333333329</v>
      </c>
      <c r="P68" s="25">
        <f t="shared" si="9"/>
        <v>550.16166666666675</v>
      </c>
      <c r="Q68" s="25">
        <f t="shared" si="12"/>
        <v>535.8075</v>
      </c>
      <c r="R68" s="4">
        <f t="shared" si="3"/>
        <v>41.986666666666679</v>
      </c>
      <c r="S68" s="4">
        <f t="shared" si="7"/>
        <v>47.248333333333221</v>
      </c>
      <c r="T68" s="4">
        <f t="shared" si="10"/>
        <v>61.602499999999964</v>
      </c>
      <c r="U68" s="25">
        <f t="shared" si="6"/>
        <v>41.986666666666679</v>
      </c>
      <c r="V68" s="25">
        <f t="shared" si="6"/>
        <v>47.248333333333221</v>
      </c>
      <c r="W68" s="25">
        <f t="shared" si="6"/>
        <v>61.602499999999964</v>
      </c>
      <c r="X68" s="4">
        <f t="shared" si="4"/>
        <v>1762.8801777777787</v>
      </c>
      <c r="Y68" s="4">
        <f t="shared" si="8"/>
        <v>2232.4050027777671</v>
      </c>
      <c r="Z68" s="4">
        <f t="shared" si="11"/>
        <v>3794.8680062499957</v>
      </c>
      <c r="AA68" s="29"/>
      <c r="AC68" s="26"/>
      <c r="AF68" s="28"/>
      <c r="AH68" s="28"/>
    </row>
    <row r="69" spans="4:34" ht="17.399999999999999" x14ac:dyDescent="0.3">
      <c r="D69" s="24">
        <v>64</v>
      </c>
      <c r="E69" s="11" t="s">
        <v>380</v>
      </c>
      <c r="F69" s="4">
        <v>873.28</v>
      </c>
      <c r="G69" s="25">
        <f t="shared" si="0"/>
        <v>790.11666666666679</v>
      </c>
      <c r="H69" s="25">
        <f t="shared" si="1"/>
        <v>797.06166666666661</v>
      </c>
      <c r="I69" s="25">
        <f t="shared" si="2"/>
        <v>772.96166666666659</v>
      </c>
      <c r="L69" s="24">
        <v>35</v>
      </c>
      <c r="M69" s="11" t="s">
        <v>351</v>
      </c>
      <c r="N69" s="4">
        <v>617.73</v>
      </c>
      <c r="O69" s="25">
        <f t="shared" si="5"/>
        <v>570.16</v>
      </c>
      <c r="P69" s="25">
        <f t="shared" si="9"/>
        <v>560.29833333333329</v>
      </c>
      <c r="Q69" s="25">
        <f t="shared" si="12"/>
        <v>538.5424999999999</v>
      </c>
      <c r="R69" s="4">
        <f t="shared" si="3"/>
        <v>47.57000000000005</v>
      </c>
      <c r="S69" s="4">
        <f t="shared" si="7"/>
        <v>57.431666666666729</v>
      </c>
      <c r="T69" s="4">
        <f t="shared" si="10"/>
        <v>79.187500000000114</v>
      </c>
      <c r="U69" s="25">
        <f t="shared" si="6"/>
        <v>47.57000000000005</v>
      </c>
      <c r="V69" s="25">
        <f t="shared" si="6"/>
        <v>57.431666666666729</v>
      </c>
      <c r="W69" s="25">
        <f t="shared" si="6"/>
        <v>79.187500000000114</v>
      </c>
      <c r="X69" s="4">
        <f t="shared" si="4"/>
        <v>2262.9049000000045</v>
      </c>
      <c r="Y69" s="4">
        <f t="shared" si="8"/>
        <v>3298.3963361111182</v>
      </c>
      <c r="Z69" s="4">
        <f t="shared" si="11"/>
        <v>6270.6601562500182</v>
      </c>
      <c r="AA69" s="29"/>
      <c r="AC69" s="26"/>
      <c r="AF69" s="28"/>
      <c r="AH69" s="28"/>
    </row>
    <row r="70" spans="4:34" ht="17.399999999999999" x14ac:dyDescent="0.3">
      <c r="D70" s="24">
        <v>65</v>
      </c>
      <c r="E70" s="11" t="s">
        <v>381</v>
      </c>
      <c r="F70" s="4">
        <v>860.84</v>
      </c>
      <c r="G70" s="25">
        <f t="shared" si="0"/>
        <v>827.46666666666658</v>
      </c>
      <c r="H70" s="25">
        <f t="shared" si="1"/>
        <v>806.21333333333325</v>
      </c>
      <c r="I70" s="25">
        <f t="shared" si="2"/>
        <v>786.38333333333321</v>
      </c>
      <c r="L70" s="24">
        <v>36</v>
      </c>
      <c r="M70" s="11" t="s">
        <v>352</v>
      </c>
      <c r="N70" s="4">
        <v>605.14</v>
      </c>
      <c r="O70" s="25">
        <f t="shared" si="5"/>
        <v>591.90666666666664</v>
      </c>
      <c r="P70" s="25">
        <f t="shared" si="9"/>
        <v>571.77333333333331</v>
      </c>
      <c r="Q70" s="25">
        <f t="shared" si="12"/>
        <v>545.68416666666656</v>
      </c>
      <c r="R70" s="4">
        <f t="shared" si="3"/>
        <v>13.233333333333348</v>
      </c>
      <c r="S70" s="4">
        <f t="shared" si="7"/>
        <v>33.366666666666674</v>
      </c>
      <c r="T70" s="4">
        <f t="shared" si="10"/>
        <v>59.45583333333343</v>
      </c>
      <c r="U70" s="25">
        <f t="shared" si="6"/>
        <v>13.233333333333348</v>
      </c>
      <c r="V70" s="25">
        <f t="shared" si="6"/>
        <v>33.366666666666674</v>
      </c>
      <c r="W70" s="25">
        <f t="shared" si="6"/>
        <v>59.45583333333343</v>
      </c>
      <c r="X70" s="4">
        <f t="shared" si="4"/>
        <v>175.1211111111115</v>
      </c>
      <c r="Y70" s="4">
        <f t="shared" si="8"/>
        <v>1113.3344444444449</v>
      </c>
      <c r="Z70" s="4">
        <f t="shared" si="11"/>
        <v>3534.9961173611227</v>
      </c>
      <c r="AA70" s="29"/>
      <c r="AC70" s="26"/>
      <c r="AF70" s="28"/>
      <c r="AH70" s="28"/>
    </row>
    <row r="71" spans="4:34" ht="17.399999999999999" x14ac:dyDescent="0.3">
      <c r="D71" s="24">
        <v>66</v>
      </c>
      <c r="E71" s="11" t="s">
        <v>382</v>
      </c>
      <c r="F71" s="4">
        <v>862.24</v>
      </c>
      <c r="G71" s="25">
        <f t="shared" si="0"/>
        <v>854.19666666666672</v>
      </c>
      <c r="H71" s="25">
        <f t="shared" si="1"/>
        <v>813.13</v>
      </c>
      <c r="I71" s="25">
        <f t="shared" si="2"/>
        <v>797.83749999999998</v>
      </c>
      <c r="L71" s="24">
        <v>37</v>
      </c>
      <c r="M71" s="11" t="s">
        <v>353</v>
      </c>
      <c r="N71" s="4">
        <v>630.80999999999995</v>
      </c>
      <c r="O71" s="25">
        <f t="shared" si="5"/>
        <v>606.75999999999988</v>
      </c>
      <c r="P71" s="25">
        <f t="shared" si="9"/>
        <v>581.09166666666658</v>
      </c>
      <c r="Q71" s="25">
        <f t="shared" si="12"/>
        <v>554.43083333333345</v>
      </c>
      <c r="R71" s="4">
        <f t="shared" si="3"/>
        <v>24.050000000000068</v>
      </c>
      <c r="S71" s="4">
        <f t="shared" si="7"/>
        <v>49.718333333333362</v>
      </c>
      <c r="T71" s="4">
        <f t="shared" si="10"/>
        <v>76.379166666666492</v>
      </c>
      <c r="U71" s="25">
        <f t="shared" si="6"/>
        <v>24.050000000000068</v>
      </c>
      <c r="V71" s="25">
        <f t="shared" si="6"/>
        <v>49.718333333333362</v>
      </c>
      <c r="W71" s="25">
        <f t="shared" si="6"/>
        <v>76.379166666666492</v>
      </c>
      <c r="X71" s="4">
        <f t="shared" si="4"/>
        <v>578.40250000000333</v>
      </c>
      <c r="Y71" s="4">
        <f t="shared" si="8"/>
        <v>2471.9126694444471</v>
      </c>
      <c r="Z71" s="4">
        <f t="shared" si="11"/>
        <v>5833.7771006944176</v>
      </c>
      <c r="AA71" s="29"/>
      <c r="AC71" s="26"/>
      <c r="AF71" s="28"/>
      <c r="AH71" s="28"/>
    </row>
    <row r="72" spans="4:34" ht="17.399999999999999" x14ac:dyDescent="0.3">
      <c r="D72" s="24">
        <v>67</v>
      </c>
      <c r="E72" s="11" t="s">
        <v>383</v>
      </c>
      <c r="F72" s="4">
        <v>893.83</v>
      </c>
      <c r="G72" s="25">
        <f t="shared" si="0"/>
        <v>865.45333333333326</v>
      </c>
      <c r="H72" s="25">
        <f t="shared" si="1"/>
        <v>827.78499999999997</v>
      </c>
      <c r="I72" s="25">
        <f t="shared" si="2"/>
        <v>808.97333333333324</v>
      </c>
      <c r="L72" s="24">
        <v>38</v>
      </c>
      <c r="M72" s="11" t="s">
        <v>354</v>
      </c>
      <c r="N72" s="4">
        <v>656.28</v>
      </c>
      <c r="O72" s="25">
        <f t="shared" si="5"/>
        <v>617.89333333333332</v>
      </c>
      <c r="P72" s="25">
        <f t="shared" si="9"/>
        <v>594.02666666666664</v>
      </c>
      <c r="Q72" s="25">
        <f t="shared" si="12"/>
        <v>564.51083333333338</v>
      </c>
      <c r="R72" s="4">
        <f t="shared" si="3"/>
        <v>38.386666666666656</v>
      </c>
      <c r="S72" s="4">
        <f t="shared" si="7"/>
        <v>62.25333333333333</v>
      </c>
      <c r="T72" s="4">
        <f t="shared" si="10"/>
        <v>91.769166666666592</v>
      </c>
      <c r="U72" s="25">
        <f t="shared" si="6"/>
        <v>38.386666666666656</v>
      </c>
      <c r="V72" s="25">
        <f t="shared" si="6"/>
        <v>62.25333333333333</v>
      </c>
      <c r="W72" s="25">
        <f t="shared" si="6"/>
        <v>91.769166666666592</v>
      </c>
      <c r="X72" s="4">
        <f t="shared" si="4"/>
        <v>1473.5361777777769</v>
      </c>
      <c r="Y72" s="4">
        <f t="shared" si="8"/>
        <v>3875.4775111111107</v>
      </c>
      <c r="Z72" s="4">
        <f t="shared" si="11"/>
        <v>8421.5799506944313</v>
      </c>
      <c r="AA72" s="29"/>
      <c r="AC72" s="26"/>
      <c r="AF72" s="28"/>
      <c r="AH72" s="28"/>
    </row>
    <row r="73" spans="4:34" ht="17.399999999999999" x14ac:dyDescent="0.3">
      <c r="D73" s="24">
        <v>68</v>
      </c>
      <c r="E73" s="11" t="s">
        <v>384</v>
      </c>
      <c r="F73" s="4">
        <v>898.72</v>
      </c>
      <c r="G73" s="25">
        <f t="shared" si="0"/>
        <v>872.30333333333328</v>
      </c>
      <c r="H73" s="25">
        <f t="shared" si="1"/>
        <v>849.88499999999988</v>
      </c>
      <c r="I73" s="25">
        <f t="shared" si="2"/>
        <v>820.49833333333333</v>
      </c>
      <c r="L73" s="24">
        <v>39</v>
      </c>
      <c r="M73" s="11" t="s">
        <v>355</v>
      </c>
      <c r="N73" s="4">
        <v>675.87</v>
      </c>
      <c r="O73" s="25">
        <f t="shared" si="5"/>
        <v>630.74333333333323</v>
      </c>
      <c r="P73" s="25">
        <f t="shared" si="9"/>
        <v>611.32499999999993</v>
      </c>
      <c r="Q73" s="25">
        <f t="shared" si="12"/>
        <v>576.73416666666674</v>
      </c>
      <c r="R73" s="4">
        <f t="shared" si="3"/>
        <v>45.126666666666779</v>
      </c>
      <c r="S73" s="4">
        <f t="shared" si="7"/>
        <v>64.545000000000073</v>
      </c>
      <c r="T73" s="4">
        <f t="shared" si="10"/>
        <v>99.135833333333267</v>
      </c>
      <c r="U73" s="25">
        <f t="shared" si="6"/>
        <v>45.126666666666779</v>
      </c>
      <c r="V73" s="25">
        <f t="shared" si="6"/>
        <v>64.545000000000073</v>
      </c>
      <c r="W73" s="25">
        <f t="shared" si="6"/>
        <v>99.135833333333267</v>
      </c>
      <c r="X73" s="4">
        <f t="shared" si="4"/>
        <v>2036.4160444444547</v>
      </c>
      <c r="Y73" s="4">
        <f t="shared" si="8"/>
        <v>4166.0570250000092</v>
      </c>
      <c r="Z73" s="4">
        <f t="shared" si="11"/>
        <v>9827.913450694432</v>
      </c>
      <c r="AA73" s="29"/>
      <c r="AC73" s="26"/>
      <c r="AF73" s="28"/>
      <c r="AH73" s="28"/>
    </row>
    <row r="74" spans="4:34" ht="17.399999999999999" x14ac:dyDescent="0.3">
      <c r="D74" s="24">
        <v>69</v>
      </c>
      <c r="E74" s="11" t="s">
        <v>385</v>
      </c>
      <c r="F74" s="4">
        <v>935.33</v>
      </c>
      <c r="G74" s="25">
        <f t="shared" ref="G74:G137" si="13">AVERAGE(F71:F73)</f>
        <v>884.93</v>
      </c>
      <c r="H74" s="25">
        <f t="shared" si="1"/>
        <v>869.56333333333339</v>
      </c>
      <c r="I74" s="25">
        <f t="shared" si="2"/>
        <v>830.22916666666663</v>
      </c>
      <c r="L74" s="24">
        <v>40</v>
      </c>
      <c r="M74" s="11" t="s">
        <v>356</v>
      </c>
      <c r="N74" s="4">
        <v>644.63</v>
      </c>
      <c r="O74" s="25">
        <f t="shared" si="5"/>
        <v>654.32000000000005</v>
      </c>
      <c r="P74" s="25">
        <f t="shared" si="9"/>
        <v>630.54</v>
      </c>
      <c r="Q74" s="25">
        <f t="shared" si="12"/>
        <v>590.35083333333341</v>
      </c>
      <c r="R74" s="4">
        <f t="shared" si="3"/>
        <v>-9.6900000000000546</v>
      </c>
      <c r="S74" s="4">
        <f t="shared" si="7"/>
        <v>14.090000000000032</v>
      </c>
      <c r="T74" s="4">
        <f t="shared" si="10"/>
        <v>54.279166666666583</v>
      </c>
      <c r="U74" s="25">
        <f t="shared" si="6"/>
        <v>9.6900000000000546</v>
      </c>
      <c r="V74" s="25">
        <f t="shared" si="6"/>
        <v>14.090000000000032</v>
      </c>
      <c r="W74" s="25">
        <f t="shared" si="6"/>
        <v>54.279166666666583</v>
      </c>
      <c r="X74" s="4">
        <f t="shared" si="4"/>
        <v>93.896100000001056</v>
      </c>
      <c r="Y74" s="4">
        <f t="shared" si="8"/>
        <v>198.5281000000009</v>
      </c>
      <c r="Z74" s="4">
        <f t="shared" si="11"/>
        <v>2946.2279340277687</v>
      </c>
      <c r="AA74" s="29"/>
      <c r="AC74" s="26"/>
      <c r="AF74" s="28"/>
      <c r="AH74" s="28"/>
    </row>
    <row r="75" spans="4:34" ht="17.399999999999999" x14ac:dyDescent="0.3">
      <c r="D75" s="24">
        <v>70</v>
      </c>
      <c r="E75" s="11" t="s">
        <v>386</v>
      </c>
      <c r="F75" s="4">
        <v>938.34</v>
      </c>
      <c r="G75" s="25">
        <f t="shared" si="13"/>
        <v>909.29333333333341</v>
      </c>
      <c r="H75" s="25">
        <f t="shared" si="1"/>
        <v>887.37333333333333</v>
      </c>
      <c r="I75" s="25">
        <f t="shared" si="2"/>
        <v>842.21749999999986</v>
      </c>
      <c r="L75" s="24">
        <v>41</v>
      </c>
      <c r="M75" s="11" t="s">
        <v>357</v>
      </c>
      <c r="N75" s="4">
        <v>619.85</v>
      </c>
      <c r="O75" s="25">
        <f t="shared" si="5"/>
        <v>658.92666666666673</v>
      </c>
      <c r="P75" s="25">
        <f t="shared" si="9"/>
        <v>638.41</v>
      </c>
      <c r="Q75" s="25">
        <f t="shared" si="12"/>
        <v>599.35416666666663</v>
      </c>
      <c r="R75" s="4">
        <f t="shared" si="3"/>
        <v>-39.076666666666711</v>
      </c>
      <c r="S75" s="4">
        <f t="shared" si="7"/>
        <v>-18.559999999999945</v>
      </c>
      <c r="T75" s="4">
        <f t="shared" si="10"/>
        <v>20.495833333333394</v>
      </c>
      <c r="U75" s="25">
        <f t="shared" si="6"/>
        <v>39.076666666666711</v>
      </c>
      <c r="V75" s="25">
        <f t="shared" si="6"/>
        <v>18.559999999999945</v>
      </c>
      <c r="W75" s="25">
        <f t="shared" si="6"/>
        <v>20.495833333333394</v>
      </c>
      <c r="X75" s="4">
        <f t="shared" si="4"/>
        <v>1526.9858777777813</v>
      </c>
      <c r="Y75" s="4">
        <f t="shared" si="8"/>
        <v>344.47359999999799</v>
      </c>
      <c r="Z75" s="4">
        <f t="shared" si="11"/>
        <v>420.07918402778029</v>
      </c>
      <c r="AA75" s="29"/>
      <c r="AC75" s="26"/>
      <c r="AF75" s="28"/>
      <c r="AH75" s="28"/>
    </row>
    <row r="76" spans="4:34" ht="17.399999999999999" x14ac:dyDescent="0.3">
      <c r="D76" s="24">
        <v>71</v>
      </c>
      <c r="E76" s="11" t="s">
        <v>387</v>
      </c>
      <c r="F76" s="4">
        <v>904.15</v>
      </c>
      <c r="G76" s="25">
        <f t="shared" si="13"/>
        <v>924.13000000000011</v>
      </c>
      <c r="H76" s="25">
        <f t="shared" si="1"/>
        <v>898.2166666666667</v>
      </c>
      <c r="I76" s="25">
        <f t="shared" si="2"/>
        <v>852.21500000000003</v>
      </c>
      <c r="L76" s="24">
        <v>42</v>
      </c>
      <c r="M76" s="11" t="s">
        <v>358</v>
      </c>
      <c r="N76" s="4">
        <v>614.58000000000004</v>
      </c>
      <c r="O76" s="25">
        <f t="shared" si="5"/>
        <v>646.7833333333333</v>
      </c>
      <c r="P76" s="25">
        <f t="shared" si="9"/>
        <v>638.76333333333332</v>
      </c>
      <c r="Q76" s="25">
        <f t="shared" si="12"/>
        <v>605.26833333333332</v>
      </c>
      <c r="R76" s="4">
        <f t="shared" si="3"/>
        <v>-32.203333333333262</v>
      </c>
      <c r="S76" s="4">
        <f t="shared" si="7"/>
        <v>-24.18333333333328</v>
      </c>
      <c r="T76" s="4">
        <f t="shared" si="10"/>
        <v>9.3116666666667243</v>
      </c>
      <c r="U76" s="25">
        <f t="shared" si="6"/>
        <v>32.203333333333262</v>
      </c>
      <c r="V76" s="25">
        <f t="shared" si="6"/>
        <v>24.18333333333328</v>
      </c>
      <c r="W76" s="25">
        <f t="shared" si="6"/>
        <v>9.3116666666667243</v>
      </c>
      <c r="X76" s="4">
        <f t="shared" si="4"/>
        <v>1037.0546777777731</v>
      </c>
      <c r="Y76" s="4">
        <f t="shared" si="8"/>
        <v>584.83361111110855</v>
      </c>
      <c r="Z76" s="4">
        <f t="shared" si="11"/>
        <v>86.707136111112177</v>
      </c>
      <c r="AA76" s="29"/>
      <c r="AC76" s="26"/>
      <c r="AF76" s="28"/>
      <c r="AH76" s="28"/>
    </row>
    <row r="77" spans="4:34" ht="17.399999999999999" x14ac:dyDescent="0.3">
      <c r="D77" s="24">
        <v>72</v>
      </c>
      <c r="E77" s="11" t="s">
        <v>388</v>
      </c>
      <c r="F77" s="4">
        <v>899.59</v>
      </c>
      <c r="G77" s="25">
        <f t="shared" si="13"/>
        <v>925.94</v>
      </c>
      <c r="H77" s="25">
        <f t="shared" ref="H77:H140" si="14">AVERAGE(F71:F76)</f>
        <v>905.43499999999995</v>
      </c>
      <c r="I77" s="25">
        <f t="shared" si="2"/>
        <v>859.28249999999991</v>
      </c>
      <c r="L77" s="24">
        <v>43</v>
      </c>
      <c r="M77" s="11" t="s">
        <v>359</v>
      </c>
      <c r="N77" s="4">
        <v>625.4</v>
      </c>
      <c r="O77" s="25">
        <f t="shared" si="5"/>
        <v>626.35333333333335</v>
      </c>
      <c r="P77" s="25">
        <f t="shared" si="9"/>
        <v>640.3366666666667</v>
      </c>
      <c r="Q77" s="25">
        <f t="shared" si="12"/>
        <v>610.71416666666664</v>
      </c>
      <c r="R77" s="4">
        <f t="shared" si="3"/>
        <v>-0.95333333333337578</v>
      </c>
      <c r="S77" s="4">
        <f t="shared" si="7"/>
        <v>-14.936666666666724</v>
      </c>
      <c r="T77" s="4">
        <f t="shared" si="10"/>
        <v>14.685833333333335</v>
      </c>
      <c r="U77" s="25">
        <f t="shared" si="6"/>
        <v>0.95333333333337578</v>
      </c>
      <c r="V77" s="25">
        <f t="shared" si="6"/>
        <v>14.936666666666724</v>
      </c>
      <c r="W77" s="25">
        <f t="shared" si="6"/>
        <v>14.685833333333335</v>
      </c>
      <c r="X77" s="4">
        <f t="shared" si="4"/>
        <v>0.90884444444452539</v>
      </c>
      <c r="Y77" s="4">
        <f t="shared" si="8"/>
        <v>223.10401111111284</v>
      </c>
      <c r="Z77" s="4">
        <f t="shared" si="11"/>
        <v>215.67370069444448</v>
      </c>
      <c r="AA77" s="29"/>
      <c r="AC77" s="26"/>
      <c r="AF77" s="28"/>
      <c r="AH77" s="28"/>
    </row>
    <row r="78" spans="4:34" ht="17.399999999999999" x14ac:dyDescent="0.3">
      <c r="D78" s="24">
        <v>73</v>
      </c>
      <c r="E78" s="11" t="s">
        <v>389</v>
      </c>
      <c r="F78" s="4">
        <v>919.97</v>
      </c>
      <c r="G78" s="25">
        <f t="shared" si="13"/>
        <v>914.02666666666664</v>
      </c>
      <c r="H78" s="25">
        <f t="shared" si="14"/>
        <v>911.66</v>
      </c>
      <c r="I78" s="25">
        <f t="shared" si="2"/>
        <v>869.72249999999997</v>
      </c>
      <c r="L78" s="24">
        <v>44</v>
      </c>
      <c r="M78" s="11" t="s">
        <v>360</v>
      </c>
      <c r="N78" s="4">
        <v>625.88</v>
      </c>
      <c r="O78" s="25">
        <f t="shared" si="5"/>
        <v>619.94333333333327</v>
      </c>
      <c r="P78" s="25">
        <f t="shared" si="9"/>
        <v>639.43500000000006</v>
      </c>
      <c r="Q78" s="25">
        <f t="shared" si="12"/>
        <v>616.73083333333329</v>
      </c>
      <c r="R78" s="4">
        <f t="shared" si="3"/>
        <v>5.9366666666667243</v>
      </c>
      <c r="S78" s="4">
        <f t="shared" si="7"/>
        <v>-13.555000000000064</v>
      </c>
      <c r="T78" s="4">
        <f t="shared" si="10"/>
        <v>9.1491666666667015</v>
      </c>
      <c r="U78" s="25">
        <f t="shared" si="6"/>
        <v>5.9366666666667243</v>
      </c>
      <c r="V78" s="25">
        <f t="shared" si="6"/>
        <v>13.555000000000064</v>
      </c>
      <c r="W78" s="25">
        <f t="shared" si="6"/>
        <v>9.1491666666667015</v>
      </c>
      <c r="X78" s="4">
        <f t="shared" si="4"/>
        <v>35.244011111111796</v>
      </c>
      <c r="Y78" s="4">
        <f t="shared" si="8"/>
        <v>183.73802500000173</v>
      </c>
      <c r="Z78" s="4">
        <f t="shared" si="11"/>
        <v>83.707250694445079</v>
      </c>
      <c r="AA78" s="29"/>
      <c r="AC78" s="26"/>
      <c r="AF78" s="28"/>
      <c r="AH78" s="28"/>
    </row>
    <row r="79" spans="4:34" ht="17.399999999999999" x14ac:dyDescent="0.3">
      <c r="D79" s="24">
        <v>74</v>
      </c>
      <c r="E79" s="11" t="s">
        <v>390</v>
      </c>
      <c r="F79" s="4">
        <v>927.71</v>
      </c>
      <c r="G79" s="25">
        <f t="shared" si="13"/>
        <v>907.90333333333331</v>
      </c>
      <c r="H79" s="25">
        <f t="shared" si="14"/>
        <v>916.01666666666677</v>
      </c>
      <c r="I79" s="25">
        <f t="shared" si="2"/>
        <v>882.95083333333332</v>
      </c>
      <c r="L79" s="24">
        <v>45</v>
      </c>
      <c r="M79" s="11" t="s">
        <v>361</v>
      </c>
      <c r="N79" s="4">
        <v>626.66999999999996</v>
      </c>
      <c r="O79" s="25">
        <f t="shared" si="5"/>
        <v>621.95333333333338</v>
      </c>
      <c r="P79" s="25">
        <f t="shared" si="9"/>
        <v>634.36833333333334</v>
      </c>
      <c r="Q79" s="25">
        <f t="shared" si="12"/>
        <v>622.84666666666669</v>
      </c>
      <c r="R79" s="4">
        <f t="shared" si="3"/>
        <v>4.7166666666665833</v>
      </c>
      <c r="S79" s="4">
        <f t="shared" si="7"/>
        <v>-7.6983333333333803</v>
      </c>
      <c r="T79" s="4">
        <f t="shared" si="10"/>
        <v>3.8233333333332666</v>
      </c>
      <c r="U79" s="25">
        <f t="shared" si="6"/>
        <v>4.7166666666665833</v>
      </c>
      <c r="V79" s="25">
        <f t="shared" si="6"/>
        <v>7.6983333333333803</v>
      </c>
      <c r="W79" s="25">
        <f t="shared" si="6"/>
        <v>3.8233333333332666</v>
      </c>
      <c r="X79" s="4">
        <f t="shared" si="4"/>
        <v>22.24694444444366</v>
      </c>
      <c r="Y79" s="4">
        <f t="shared" si="8"/>
        <v>59.264336111111838</v>
      </c>
      <c r="Z79" s="4">
        <f t="shared" si="11"/>
        <v>14.617877777777268</v>
      </c>
      <c r="AA79" s="29"/>
      <c r="AC79" s="26"/>
      <c r="AF79" s="28"/>
      <c r="AH79" s="28"/>
    </row>
    <row r="80" spans="4:34" ht="17.399999999999999" x14ac:dyDescent="0.3">
      <c r="D80" s="24">
        <v>75</v>
      </c>
      <c r="E80" s="11" t="s">
        <v>391</v>
      </c>
      <c r="F80" s="4">
        <v>920.34</v>
      </c>
      <c r="G80" s="25">
        <f t="shared" si="13"/>
        <v>915.75666666666666</v>
      </c>
      <c r="H80" s="25">
        <f t="shared" si="14"/>
        <v>920.84833333333336</v>
      </c>
      <c r="I80" s="25">
        <f t="shared" si="2"/>
        <v>895.20583333333309</v>
      </c>
      <c r="L80" s="24">
        <v>46</v>
      </c>
      <c r="M80" s="11" t="s">
        <v>362</v>
      </c>
      <c r="N80" s="4">
        <v>627.91999999999996</v>
      </c>
      <c r="O80" s="25">
        <f t="shared" si="5"/>
        <v>625.98333333333323</v>
      </c>
      <c r="P80" s="25">
        <f t="shared" si="9"/>
        <v>626.16833333333341</v>
      </c>
      <c r="Q80" s="25">
        <f t="shared" si="12"/>
        <v>628.35416666666663</v>
      </c>
      <c r="R80" s="4">
        <f t="shared" si="3"/>
        <v>1.9366666666667243</v>
      </c>
      <c r="S80" s="4">
        <f t="shared" si="7"/>
        <v>1.7516666666665515</v>
      </c>
      <c r="T80" s="4">
        <f t="shared" si="10"/>
        <v>-0.4341666666666697</v>
      </c>
      <c r="U80" s="25">
        <f t="shared" si="6"/>
        <v>1.9366666666667243</v>
      </c>
      <c r="V80" s="25">
        <f t="shared" si="6"/>
        <v>1.7516666666665515</v>
      </c>
      <c r="W80" s="25">
        <f t="shared" si="6"/>
        <v>0.4341666666666697</v>
      </c>
      <c r="X80" s="4">
        <f t="shared" si="4"/>
        <v>3.7506777777780007</v>
      </c>
      <c r="Y80" s="4">
        <f t="shared" si="8"/>
        <v>3.0683361111107077</v>
      </c>
      <c r="Z80" s="4">
        <f t="shared" si="11"/>
        <v>0.18850069444444709</v>
      </c>
      <c r="AA80" s="29"/>
      <c r="AC80" s="26"/>
      <c r="AF80" s="28"/>
      <c r="AH80" s="28"/>
    </row>
    <row r="81" spans="4:34" ht="17.399999999999999" x14ac:dyDescent="0.3">
      <c r="D81" s="24">
        <v>76</v>
      </c>
      <c r="E81" s="11" t="s">
        <v>392</v>
      </c>
      <c r="F81" s="4">
        <v>934.89</v>
      </c>
      <c r="G81" s="25">
        <f t="shared" si="13"/>
        <v>922.67333333333329</v>
      </c>
      <c r="H81" s="25">
        <f t="shared" si="14"/>
        <v>918.35</v>
      </c>
      <c r="I81" s="25">
        <f t="shared" si="2"/>
        <v>902.86166666666668</v>
      </c>
      <c r="L81" s="24">
        <v>47</v>
      </c>
      <c r="M81" s="11" t="s">
        <v>363</v>
      </c>
      <c r="N81" s="4">
        <v>645.79999999999995</v>
      </c>
      <c r="O81" s="25">
        <f t="shared" si="5"/>
        <v>626.82333333333327</v>
      </c>
      <c r="P81" s="25">
        <f t="shared" si="9"/>
        <v>623.38333333333333</v>
      </c>
      <c r="Q81" s="25">
        <f t="shared" si="12"/>
        <v>630.89666666666665</v>
      </c>
      <c r="R81" s="4">
        <f t="shared" si="3"/>
        <v>18.976666666666688</v>
      </c>
      <c r="S81" s="4">
        <f t="shared" si="7"/>
        <v>22.416666666666629</v>
      </c>
      <c r="T81" s="4">
        <f t="shared" si="10"/>
        <v>14.903333333333308</v>
      </c>
      <c r="U81" s="25">
        <f t="shared" si="6"/>
        <v>18.976666666666688</v>
      </c>
      <c r="V81" s="25">
        <f t="shared" si="6"/>
        <v>22.416666666666629</v>
      </c>
      <c r="W81" s="25">
        <f t="shared" si="6"/>
        <v>14.903333333333308</v>
      </c>
      <c r="X81" s="4">
        <f t="shared" si="4"/>
        <v>360.11387777777855</v>
      </c>
      <c r="Y81" s="4">
        <f t="shared" si="8"/>
        <v>502.50694444444275</v>
      </c>
      <c r="Z81" s="4">
        <f t="shared" si="11"/>
        <v>222.10934444444368</v>
      </c>
      <c r="AA81" s="29"/>
      <c r="AC81" s="26"/>
      <c r="AF81" s="28"/>
      <c r="AH81" s="28"/>
    </row>
    <row r="82" spans="4:34" ht="17.399999999999999" x14ac:dyDescent="0.3">
      <c r="D82" s="24">
        <v>77</v>
      </c>
      <c r="E82" s="11" t="s">
        <v>393</v>
      </c>
      <c r="F82" s="4">
        <v>956.54</v>
      </c>
      <c r="G82" s="25">
        <f t="shared" si="13"/>
        <v>927.64666666666665</v>
      </c>
      <c r="H82" s="25">
        <f t="shared" si="14"/>
        <v>917.77500000000009</v>
      </c>
      <c r="I82" s="25">
        <f t="shared" si="2"/>
        <v>907.99583333333339</v>
      </c>
      <c r="L82" s="24">
        <v>48</v>
      </c>
      <c r="M82" s="11" t="s">
        <v>364</v>
      </c>
      <c r="N82" s="4">
        <v>671.46</v>
      </c>
      <c r="O82" s="25">
        <f t="shared" si="5"/>
        <v>633.46333333333325</v>
      </c>
      <c r="P82" s="25">
        <f t="shared" si="9"/>
        <v>627.70833333333337</v>
      </c>
      <c r="Q82" s="25">
        <f t="shared" si="12"/>
        <v>633.23583333333329</v>
      </c>
      <c r="R82" s="4">
        <f t="shared" si="3"/>
        <v>37.996666666666783</v>
      </c>
      <c r="S82" s="4">
        <f t="shared" si="7"/>
        <v>43.751666666666665</v>
      </c>
      <c r="T82" s="4">
        <f t="shared" si="10"/>
        <v>38.224166666666747</v>
      </c>
      <c r="U82" s="25">
        <f t="shared" si="6"/>
        <v>37.996666666666783</v>
      </c>
      <c r="V82" s="25">
        <f t="shared" si="6"/>
        <v>43.751666666666665</v>
      </c>
      <c r="W82" s="25">
        <f t="shared" si="6"/>
        <v>38.224166666666747</v>
      </c>
      <c r="X82" s="4">
        <f t="shared" si="4"/>
        <v>1443.7466777777865</v>
      </c>
      <c r="Y82" s="4">
        <f t="shared" si="8"/>
        <v>1914.2083361111111</v>
      </c>
      <c r="Z82" s="4">
        <f t="shared" si="11"/>
        <v>1461.0869173611172</v>
      </c>
      <c r="AA82" s="29"/>
      <c r="AC82" s="26"/>
      <c r="AF82" s="28"/>
      <c r="AH82" s="28"/>
    </row>
    <row r="83" spans="4:34" ht="17.399999999999999" x14ac:dyDescent="0.3">
      <c r="D83" s="24">
        <v>78</v>
      </c>
      <c r="E83" s="11" t="s">
        <v>394</v>
      </c>
      <c r="F83" s="4">
        <v>954.69</v>
      </c>
      <c r="G83" s="25">
        <f t="shared" si="13"/>
        <v>937.25666666666666</v>
      </c>
      <c r="H83" s="25">
        <f t="shared" si="14"/>
        <v>926.50666666666666</v>
      </c>
      <c r="I83" s="25">
        <f t="shared" ref="I83:I146" si="15">AVERAGE(F71:F82)</f>
        <v>915.97083333333319</v>
      </c>
      <c r="L83" s="24">
        <v>49</v>
      </c>
      <c r="M83" s="11" t="s">
        <v>365</v>
      </c>
      <c r="N83" s="4">
        <v>695.4</v>
      </c>
      <c r="O83" s="25">
        <f t="shared" si="5"/>
        <v>648.39333333333332</v>
      </c>
      <c r="P83" s="25">
        <f t="shared" si="9"/>
        <v>637.18833333333339</v>
      </c>
      <c r="Q83" s="25">
        <f t="shared" si="12"/>
        <v>638.76250000000005</v>
      </c>
      <c r="R83" s="4">
        <f t="shared" si="3"/>
        <v>47.006666666666661</v>
      </c>
      <c r="S83" s="4">
        <f t="shared" si="7"/>
        <v>58.211666666666588</v>
      </c>
      <c r="T83" s="4">
        <f t="shared" si="10"/>
        <v>56.637499999999932</v>
      </c>
      <c r="U83" s="25">
        <f t="shared" si="6"/>
        <v>47.006666666666661</v>
      </c>
      <c r="V83" s="25">
        <f t="shared" si="6"/>
        <v>58.211666666666588</v>
      </c>
      <c r="W83" s="25">
        <f t="shared" si="6"/>
        <v>56.637499999999932</v>
      </c>
      <c r="X83" s="4">
        <f t="shared" si="4"/>
        <v>2209.6267111111106</v>
      </c>
      <c r="Y83" s="4">
        <f t="shared" si="8"/>
        <v>3388.5981361111021</v>
      </c>
      <c r="Z83" s="4">
        <f t="shared" si="11"/>
        <v>3207.8064062499921</v>
      </c>
      <c r="AA83" s="29"/>
      <c r="AC83" s="26"/>
      <c r="AF83" s="28"/>
      <c r="AH83" s="28"/>
    </row>
    <row r="84" spans="4:34" ht="17.399999999999999" x14ac:dyDescent="0.3">
      <c r="D84" s="24">
        <v>79</v>
      </c>
      <c r="E84" s="11" t="s">
        <v>395</v>
      </c>
      <c r="F84" s="4">
        <v>957.31</v>
      </c>
      <c r="G84" s="25">
        <f t="shared" si="13"/>
        <v>948.70666666666659</v>
      </c>
      <c r="H84" s="25">
        <f t="shared" si="14"/>
        <v>935.68999999999994</v>
      </c>
      <c r="I84" s="25">
        <f t="shared" si="15"/>
        <v>923.67500000000007</v>
      </c>
      <c r="L84" s="24">
        <v>50</v>
      </c>
      <c r="M84" s="11" t="s">
        <v>366</v>
      </c>
      <c r="N84" s="4">
        <v>707.42</v>
      </c>
      <c r="O84" s="25">
        <f t="shared" si="5"/>
        <v>670.88666666666666</v>
      </c>
      <c r="P84" s="25">
        <f t="shared" si="9"/>
        <v>648.8549999999999</v>
      </c>
      <c r="Q84" s="25">
        <f t="shared" si="12"/>
        <v>644.14499999999998</v>
      </c>
      <c r="R84" s="4">
        <f t="shared" si="3"/>
        <v>36.533333333333303</v>
      </c>
      <c r="S84" s="4">
        <f t="shared" si="7"/>
        <v>58.565000000000055</v>
      </c>
      <c r="T84" s="4">
        <f t="shared" si="10"/>
        <v>63.274999999999977</v>
      </c>
      <c r="U84" s="25">
        <f t="shared" si="6"/>
        <v>36.533333333333303</v>
      </c>
      <c r="V84" s="25">
        <f t="shared" si="6"/>
        <v>58.565000000000055</v>
      </c>
      <c r="W84" s="25">
        <f t="shared" si="6"/>
        <v>63.274999999999977</v>
      </c>
      <c r="X84" s="4">
        <f t="shared" si="4"/>
        <v>1334.6844444444423</v>
      </c>
      <c r="Y84" s="4">
        <f t="shared" si="8"/>
        <v>3429.8592250000065</v>
      </c>
      <c r="Z84" s="4">
        <f t="shared" si="11"/>
        <v>4003.7256249999973</v>
      </c>
      <c r="AA84" s="29"/>
      <c r="AC84" s="26"/>
      <c r="AF84" s="28"/>
      <c r="AH84" s="28"/>
    </row>
    <row r="85" spans="4:34" ht="17.399999999999999" x14ac:dyDescent="0.3">
      <c r="D85" s="24">
        <v>80</v>
      </c>
      <c r="E85" s="11" t="s">
        <v>396</v>
      </c>
      <c r="F85" s="4">
        <v>962.55</v>
      </c>
      <c r="G85" s="25">
        <f t="shared" si="13"/>
        <v>956.18</v>
      </c>
      <c r="H85" s="25">
        <f t="shared" si="14"/>
        <v>941.9133333333333</v>
      </c>
      <c r="I85" s="25">
        <f t="shared" si="15"/>
        <v>928.96500000000015</v>
      </c>
      <c r="L85" s="24">
        <v>51</v>
      </c>
      <c r="M85" s="11" t="s">
        <v>367</v>
      </c>
      <c r="N85" s="4">
        <v>709.65</v>
      </c>
      <c r="O85" s="25">
        <f t="shared" si="5"/>
        <v>691.42666666666673</v>
      </c>
      <c r="P85" s="25">
        <f t="shared" si="9"/>
        <v>662.44500000000005</v>
      </c>
      <c r="Q85" s="25">
        <f t="shared" si="12"/>
        <v>648.40666666666664</v>
      </c>
      <c r="R85" s="4">
        <f t="shared" si="3"/>
        <v>18.223333333333244</v>
      </c>
      <c r="S85" s="4">
        <f t="shared" si="7"/>
        <v>47.204999999999927</v>
      </c>
      <c r="T85" s="4">
        <f t="shared" si="10"/>
        <v>61.243333333333339</v>
      </c>
      <c r="U85" s="25">
        <f t="shared" si="6"/>
        <v>18.223333333333244</v>
      </c>
      <c r="V85" s="25">
        <f t="shared" si="6"/>
        <v>47.204999999999927</v>
      </c>
      <c r="W85" s="25">
        <f t="shared" si="6"/>
        <v>61.243333333333339</v>
      </c>
      <c r="X85" s="4">
        <f t="shared" si="4"/>
        <v>332.08987777777452</v>
      </c>
      <c r="Y85" s="4">
        <f t="shared" si="8"/>
        <v>2228.3120249999934</v>
      </c>
      <c r="Z85" s="4">
        <f t="shared" si="11"/>
        <v>3750.7458777777783</v>
      </c>
      <c r="AA85" s="29"/>
      <c r="AC85" s="26"/>
      <c r="AF85" s="28"/>
      <c r="AH85" s="28"/>
    </row>
    <row r="86" spans="4:34" ht="17.399999999999999" x14ac:dyDescent="0.3">
      <c r="D86" s="24">
        <v>81</v>
      </c>
      <c r="E86" s="11" t="s">
        <v>397</v>
      </c>
      <c r="F86" s="4">
        <v>952.91</v>
      </c>
      <c r="G86" s="25">
        <f t="shared" si="13"/>
        <v>958.18333333333339</v>
      </c>
      <c r="H86" s="25">
        <f t="shared" si="14"/>
        <v>947.72000000000014</v>
      </c>
      <c r="I86" s="25">
        <f t="shared" si="15"/>
        <v>934.28416666666669</v>
      </c>
      <c r="L86" s="24">
        <v>52</v>
      </c>
      <c r="M86" s="11" t="s">
        <v>368</v>
      </c>
      <c r="N86" s="4">
        <v>712.22</v>
      </c>
      <c r="O86" s="25">
        <f t="shared" si="5"/>
        <v>704.15666666666664</v>
      </c>
      <c r="P86" s="25">
        <f t="shared" si="9"/>
        <v>676.27499999999998</v>
      </c>
      <c r="Q86" s="25">
        <f t="shared" si="12"/>
        <v>651.22166666666669</v>
      </c>
      <c r="R86" s="4">
        <f t="shared" si="3"/>
        <v>8.0633333333333894</v>
      </c>
      <c r="S86" s="4">
        <f t="shared" si="7"/>
        <v>35.94500000000005</v>
      </c>
      <c r="T86" s="4">
        <f t="shared" si="10"/>
        <v>60.998333333333335</v>
      </c>
      <c r="U86" s="25">
        <f t="shared" si="6"/>
        <v>8.0633333333333894</v>
      </c>
      <c r="V86" s="25">
        <f t="shared" si="6"/>
        <v>35.94500000000005</v>
      </c>
      <c r="W86" s="25">
        <f t="shared" si="6"/>
        <v>60.998333333333335</v>
      </c>
      <c r="X86" s="4">
        <f t="shared" si="4"/>
        <v>65.017344444445342</v>
      </c>
      <c r="Y86" s="4">
        <f t="shared" si="8"/>
        <v>1292.0430250000036</v>
      </c>
      <c r="Z86" s="4">
        <f t="shared" si="11"/>
        <v>3720.7966694444444</v>
      </c>
      <c r="AA86" s="29"/>
      <c r="AC86" s="26"/>
      <c r="AF86" s="28"/>
      <c r="AH86" s="28"/>
    </row>
    <row r="87" spans="4:34" ht="17.399999999999999" x14ac:dyDescent="0.3">
      <c r="D87" s="24">
        <v>82</v>
      </c>
      <c r="E87" s="11" t="s">
        <v>398</v>
      </c>
      <c r="F87" s="4">
        <v>907.3</v>
      </c>
      <c r="G87" s="25">
        <f t="shared" si="13"/>
        <v>957.59</v>
      </c>
      <c r="H87" s="25">
        <f t="shared" si="14"/>
        <v>953.1483333333332</v>
      </c>
      <c r="I87" s="25">
        <f t="shared" si="15"/>
        <v>935.74916666666661</v>
      </c>
      <c r="L87" s="24">
        <v>53</v>
      </c>
      <c r="M87" s="11" t="s">
        <v>369</v>
      </c>
      <c r="N87" s="4">
        <v>723.39</v>
      </c>
      <c r="O87" s="25">
        <f t="shared" si="5"/>
        <v>709.76333333333332</v>
      </c>
      <c r="P87" s="25">
        <f t="shared" si="9"/>
        <v>690.32499999999993</v>
      </c>
      <c r="Q87" s="25">
        <f t="shared" si="12"/>
        <v>656.85416666666663</v>
      </c>
      <c r="R87" s="4">
        <f t="shared" si="3"/>
        <v>13.626666666666665</v>
      </c>
      <c r="S87" s="4">
        <f t="shared" si="7"/>
        <v>33.065000000000055</v>
      </c>
      <c r="T87" s="4">
        <f t="shared" si="10"/>
        <v>66.535833333333358</v>
      </c>
      <c r="U87" s="25">
        <f t="shared" si="6"/>
        <v>13.626666666666665</v>
      </c>
      <c r="V87" s="25">
        <f t="shared" si="6"/>
        <v>33.065000000000055</v>
      </c>
      <c r="W87" s="25">
        <f t="shared" si="6"/>
        <v>66.535833333333358</v>
      </c>
      <c r="X87" s="4">
        <f t="shared" si="4"/>
        <v>185.68604444444441</v>
      </c>
      <c r="Y87" s="4">
        <f t="shared" si="8"/>
        <v>1093.2942250000035</v>
      </c>
      <c r="Z87" s="4">
        <f t="shared" si="11"/>
        <v>4427.0171173611143</v>
      </c>
      <c r="AA87" s="29"/>
      <c r="AC87" s="26"/>
      <c r="AF87" s="28"/>
      <c r="AH87" s="28"/>
    </row>
    <row r="88" spans="4:34" ht="17.399999999999999" x14ac:dyDescent="0.3">
      <c r="D88" s="24">
        <v>83</v>
      </c>
      <c r="E88" s="11" t="s">
        <v>399</v>
      </c>
      <c r="F88" s="4">
        <v>886.24</v>
      </c>
      <c r="G88" s="25">
        <f t="shared" si="13"/>
        <v>940.92000000000007</v>
      </c>
      <c r="H88" s="25">
        <f t="shared" si="14"/>
        <v>948.55000000000007</v>
      </c>
      <c r="I88" s="25">
        <f t="shared" si="15"/>
        <v>933.16249999999991</v>
      </c>
      <c r="L88" s="24">
        <v>54</v>
      </c>
      <c r="M88" s="11" t="s">
        <v>370</v>
      </c>
      <c r="N88" s="4">
        <v>728.61</v>
      </c>
      <c r="O88" s="25">
        <f t="shared" si="5"/>
        <v>715.08666666666659</v>
      </c>
      <c r="P88" s="25">
        <f t="shared" si="9"/>
        <v>703.25666666666677</v>
      </c>
      <c r="Q88" s="25">
        <f t="shared" si="12"/>
        <v>665.48249999999996</v>
      </c>
      <c r="R88" s="4">
        <f t="shared" si="3"/>
        <v>13.523333333333426</v>
      </c>
      <c r="S88" s="4">
        <f t="shared" si="7"/>
        <v>25.353333333333239</v>
      </c>
      <c r="T88" s="4">
        <f t="shared" si="10"/>
        <v>63.127500000000055</v>
      </c>
      <c r="U88" s="25">
        <f t="shared" si="6"/>
        <v>13.523333333333426</v>
      </c>
      <c r="V88" s="25">
        <f t="shared" si="6"/>
        <v>25.353333333333239</v>
      </c>
      <c r="W88" s="25">
        <f t="shared" si="6"/>
        <v>63.127500000000055</v>
      </c>
      <c r="X88" s="4">
        <f t="shared" si="4"/>
        <v>182.88054444444694</v>
      </c>
      <c r="Y88" s="4">
        <f t="shared" si="8"/>
        <v>642.79151111110639</v>
      </c>
      <c r="Z88" s="4">
        <f t="shared" si="11"/>
        <v>3985.0812562500068</v>
      </c>
      <c r="AA88" s="29"/>
      <c r="AC88" s="26"/>
      <c r="AF88" s="28"/>
      <c r="AH88" s="28"/>
    </row>
    <row r="89" spans="4:34" ht="17.399999999999999" x14ac:dyDescent="0.3">
      <c r="D89" s="24">
        <v>84</v>
      </c>
      <c r="E89" s="11" t="s">
        <v>400</v>
      </c>
      <c r="F89" s="4">
        <v>884.77</v>
      </c>
      <c r="G89" s="25">
        <f t="shared" si="13"/>
        <v>915.48333333333323</v>
      </c>
      <c r="H89" s="25">
        <f t="shared" si="14"/>
        <v>936.83333333333337</v>
      </c>
      <c r="I89" s="25">
        <f t="shared" si="15"/>
        <v>931.66999999999973</v>
      </c>
      <c r="L89" s="24">
        <v>55</v>
      </c>
      <c r="M89" s="11" t="s">
        <v>371</v>
      </c>
      <c r="N89" s="4">
        <v>755.53</v>
      </c>
      <c r="O89" s="25">
        <f t="shared" si="5"/>
        <v>721.40666666666675</v>
      </c>
      <c r="P89" s="25">
        <f t="shared" si="9"/>
        <v>712.78166666666664</v>
      </c>
      <c r="Q89" s="25">
        <f t="shared" si="12"/>
        <v>674.98500000000001</v>
      </c>
      <c r="R89" s="4">
        <f t="shared" si="3"/>
        <v>34.123333333333221</v>
      </c>
      <c r="S89" s="4">
        <f t="shared" si="7"/>
        <v>42.748333333333335</v>
      </c>
      <c r="T89" s="4">
        <f t="shared" si="10"/>
        <v>80.544999999999959</v>
      </c>
      <c r="U89" s="25">
        <f t="shared" si="6"/>
        <v>34.123333333333221</v>
      </c>
      <c r="V89" s="25">
        <f t="shared" si="6"/>
        <v>42.748333333333335</v>
      </c>
      <c r="W89" s="25">
        <f t="shared" si="6"/>
        <v>80.544999999999959</v>
      </c>
      <c r="X89" s="4">
        <f t="shared" si="4"/>
        <v>1164.4018777777701</v>
      </c>
      <c r="Y89" s="4">
        <f t="shared" si="8"/>
        <v>1827.4200027777779</v>
      </c>
      <c r="Z89" s="4">
        <f t="shared" si="11"/>
        <v>6487.4970249999933</v>
      </c>
      <c r="AA89" s="29"/>
      <c r="AC89" s="26"/>
      <c r="AF89" s="28"/>
      <c r="AH89" s="28"/>
    </row>
    <row r="90" spans="4:34" ht="17.399999999999999" x14ac:dyDescent="0.3">
      <c r="D90" s="24">
        <v>85</v>
      </c>
      <c r="E90" s="11" t="s">
        <v>401</v>
      </c>
      <c r="F90" s="4">
        <v>871.01</v>
      </c>
      <c r="G90" s="25">
        <f t="shared" si="13"/>
        <v>892.77</v>
      </c>
      <c r="H90" s="25">
        <f t="shared" si="14"/>
        <v>925.18</v>
      </c>
      <c r="I90" s="25">
        <f t="shared" si="15"/>
        <v>930.43499999999995</v>
      </c>
      <c r="L90" s="24">
        <v>56</v>
      </c>
      <c r="M90" s="11" t="s">
        <v>372</v>
      </c>
      <c r="N90" s="4">
        <v>781.95</v>
      </c>
      <c r="O90" s="25">
        <f t="shared" si="5"/>
        <v>735.84333333333325</v>
      </c>
      <c r="P90" s="25">
        <f t="shared" si="9"/>
        <v>722.80333333333328</v>
      </c>
      <c r="Q90" s="25">
        <f t="shared" si="12"/>
        <v>685.82916666666654</v>
      </c>
      <c r="R90" s="4">
        <f t="shared" si="3"/>
        <v>46.106666666666797</v>
      </c>
      <c r="S90" s="4">
        <f t="shared" si="7"/>
        <v>59.146666666666761</v>
      </c>
      <c r="T90" s="4">
        <f t="shared" si="10"/>
        <v>96.120833333333508</v>
      </c>
      <c r="U90" s="25">
        <f t="shared" si="6"/>
        <v>46.106666666666797</v>
      </c>
      <c r="V90" s="25">
        <f t="shared" si="6"/>
        <v>59.146666666666761</v>
      </c>
      <c r="W90" s="25">
        <f t="shared" si="6"/>
        <v>96.120833333333508</v>
      </c>
      <c r="X90" s="4">
        <f t="shared" si="4"/>
        <v>2125.8247111111232</v>
      </c>
      <c r="Y90" s="4">
        <f t="shared" si="8"/>
        <v>3498.3281777777888</v>
      </c>
      <c r="Z90" s="4">
        <f t="shared" si="11"/>
        <v>9239.2146006944786</v>
      </c>
      <c r="AA90" s="29"/>
      <c r="AC90" s="26"/>
      <c r="AF90" s="28"/>
      <c r="AH90" s="28"/>
    </row>
    <row r="91" spans="4:34" ht="17.399999999999999" x14ac:dyDescent="0.3">
      <c r="D91" s="24">
        <v>86</v>
      </c>
      <c r="E91" s="11" t="s">
        <v>402</v>
      </c>
      <c r="F91" s="4">
        <v>855.15</v>
      </c>
      <c r="G91" s="25">
        <f t="shared" si="13"/>
        <v>880.67333333333329</v>
      </c>
      <c r="H91" s="25">
        <f t="shared" si="14"/>
        <v>910.79666666666674</v>
      </c>
      <c r="I91" s="25">
        <f t="shared" si="15"/>
        <v>926.35500000000002</v>
      </c>
      <c r="L91" s="24">
        <v>57</v>
      </c>
      <c r="M91" s="11" t="s">
        <v>373</v>
      </c>
      <c r="N91" s="4">
        <v>791.47</v>
      </c>
      <c r="O91" s="25">
        <f t="shared" si="5"/>
        <v>755.36333333333334</v>
      </c>
      <c r="P91" s="25">
        <f t="shared" si="9"/>
        <v>735.22499999999991</v>
      </c>
      <c r="Q91" s="25">
        <f t="shared" si="12"/>
        <v>698.83500000000004</v>
      </c>
      <c r="R91" s="4">
        <f t="shared" si="3"/>
        <v>36.106666666666683</v>
      </c>
      <c r="S91" s="4">
        <f t="shared" si="7"/>
        <v>56.245000000000118</v>
      </c>
      <c r="T91" s="4">
        <f t="shared" si="10"/>
        <v>92.634999999999991</v>
      </c>
      <c r="U91" s="25">
        <f t="shared" si="6"/>
        <v>36.106666666666683</v>
      </c>
      <c r="V91" s="25">
        <f t="shared" si="6"/>
        <v>56.245000000000118</v>
      </c>
      <c r="W91" s="25">
        <f t="shared" si="6"/>
        <v>92.634999999999991</v>
      </c>
      <c r="X91" s="4">
        <f t="shared" si="4"/>
        <v>1303.6913777777791</v>
      </c>
      <c r="Y91" s="4">
        <f t="shared" si="8"/>
        <v>3163.5000250000135</v>
      </c>
      <c r="Z91" s="4">
        <f t="shared" si="11"/>
        <v>8581.2432249999983</v>
      </c>
      <c r="AA91" s="29"/>
      <c r="AC91" s="26"/>
      <c r="AF91" s="28"/>
      <c r="AH91" s="28"/>
    </row>
    <row r="92" spans="4:34" ht="17.399999999999999" x14ac:dyDescent="0.3">
      <c r="D92" s="24">
        <v>87</v>
      </c>
      <c r="E92" s="11" t="s">
        <v>403</v>
      </c>
      <c r="F92" s="4">
        <v>869.04</v>
      </c>
      <c r="G92" s="25">
        <f t="shared" si="13"/>
        <v>870.31</v>
      </c>
      <c r="H92" s="25">
        <f t="shared" si="14"/>
        <v>892.89666666666653</v>
      </c>
      <c r="I92" s="25">
        <f t="shared" si="15"/>
        <v>920.30833333333339</v>
      </c>
      <c r="L92" s="24">
        <v>58</v>
      </c>
      <c r="M92" s="11" t="s">
        <v>374</v>
      </c>
      <c r="N92" s="4">
        <v>818.37</v>
      </c>
      <c r="O92" s="25">
        <f t="shared" si="5"/>
        <v>776.31666666666661</v>
      </c>
      <c r="P92" s="25">
        <f t="shared" si="9"/>
        <v>748.86166666666668</v>
      </c>
      <c r="Q92" s="25">
        <f t="shared" si="12"/>
        <v>712.56833333333327</v>
      </c>
      <c r="R92" s="4">
        <f t="shared" si="3"/>
        <v>42.053333333333399</v>
      </c>
      <c r="S92" s="4">
        <f t="shared" si="7"/>
        <v>69.508333333333326</v>
      </c>
      <c r="T92" s="4">
        <f t="shared" si="10"/>
        <v>105.80166666666673</v>
      </c>
      <c r="U92" s="25">
        <f t="shared" si="6"/>
        <v>42.053333333333399</v>
      </c>
      <c r="V92" s="25">
        <f t="shared" si="6"/>
        <v>69.508333333333326</v>
      </c>
      <c r="W92" s="25">
        <f t="shared" si="6"/>
        <v>105.80166666666673</v>
      </c>
      <c r="X92" s="4">
        <f t="shared" si="4"/>
        <v>1768.4828444444499</v>
      </c>
      <c r="Y92" s="4">
        <f t="shared" si="8"/>
        <v>4831.4084027777772</v>
      </c>
      <c r="Z92" s="4">
        <f t="shared" si="11"/>
        <v>11193.992669444458</v>
      </c>
      <c r="AA92" s="29"/>
      <c r="AC92" s="26"/>
      <c r="AF92" s="28"/>
      <c r="AH92" s="28"/>
    </row>
    <row r="93" spans="4:34" ht="17.399999999999999" x14ac:dyDescent="0.3">
      <c r="D93" s="24">
        <v>88</v>
      </c>
      <c r="E93" s="11" t="s">
        <v>404</v>
      </c>
      <c r="F93" s="4">
        <v>887.8</v>
      </c>
      <c r="G93" s="25">
        <f t="shared" si="13"/>
        <v>865.06666666666661</v>
      </c>
      <c r="H93" s="25">
        <f t="shared" si="14"/>
        <v>878.91833333333318</v>
      </c>
      <c r="I93" s="25">
        <f t="shared" si="15"/>
        <v>916.03333333333319</v>
      </c>
      <c r="L93" s="24">
        <v>59</v>
      </c>
      <c r="M93" s="11" t="s">
        <v>375</v>
      </c>
      <c r="N93" s="4">
        <v>819.34</v>
      </c>
      <c r="O93" s="25">
        <f t="shared" si="5"/>
        <v>797.26333333333332</v>
      </c>
      <c r="P93" s="25">
        <f t="shared" si="9"/>
        <v>766.55333333333328</v>
      </c>
      <c r="Q93" s="25">
        <f t="shared" si="12"/>
        <v>728.43916666666667</v>
      </c>
      <c r="R93" s="4">
        <f t="shared" si="3"/>
        <v>22.076666666666711</v>
      </c>
      <c r="S93" s="4">
        <f t="shared" si="7"/>
        <v>52.786666666666747</v>
      </c>
      <c r="T93" s="4">
        <f t="shared" si="10"/>
        <v>90.900833333333367</v>
      </c>
      <c r="U93" s="25">
        <f t="shared" si="6"/>
        <v>22.076666666666711</v>
      </c>
      <c r="V93" s="25">
        <f t="shared" si="6"/>
        <v>52.786666666666747</v>
      </c>
      <c r="W93" s="25">
        <f t="shared" si="6"/>
        <v>90.900833333333367</v>
      </c>
      <c r="X93" s="4">
        <f t="shared" si="4"/>
        <v>487.37921111111308</v>
      </c>
      <c r="Y93" s="4">
        <f t="shared" si="8"/>
        <v>2786.4321777777864</v>
      </c>
      <c r="Z93" s="4">
        <f t="shared" si="11"/>
        <v>8262.9615006944514</v>
      </c>
      <c r="AA93" s="29"/>
      <c r="AC93" s="26"/>
      <c r="AF93" s="28"/>
      <c r="AH93" s="28"/>
    </row>
    <row r="94" spans="4:34" ht="17.399999999999999" x14ac:dyDescent="0.3">
      <c r="D94" s="24">
        <v>89</v>
      </c>
      <c r="E94" s="11" t="s">
        <v>405</v>
      </c>
      <c r="F94" s="4">
        <v>903.04</v>
      </c>
      <c r="G94" s="25">
        <f t="shared" si="13"/>
        <v>870.6633333333333</v>
      </c>
      <c r="H94" s="25">
        <f t="shared" si="14"/>
        <v>875.66833333333341</v>
      </c>
      <c r="I94" s="25">
        <f t="shared" si="15"/>
        <v>912.10916666666651</v>
      </c>
      <c r="L94" s="24">
        <v>60</v>
      </c>
      <c r="M94" s="11" t="s">
        <v>376</v>
      </c>
      <c r="N94" s="4">
        <v>774.31</v>
      </c>
      <c r="O94" s="25">
        <f t="shared" si="5"/>
        <v>809.7266666666668</v>
      </c>
      <c r="P94" s="25">
        <f t="shared" si="9"/>
        <v>782.54500000000007</v>
      </c>
      <c r="Q94" s="25">
        <f t="shared" si="12"/>
        <v>742.90083333333325</v>
      </c>
      <c r="R94" s="4">
        <f t="shared" si="3"/>
        <v>-35.416666666666856</v>
      </c>
      <c r="S94" s="4">
        <f t="shared" si="7"/>
        <v>-8.2350000000001273</v>
      </c>
      <c r="T94" s="4">
        <f t="shared" si="10"/>
        <v>31.409166666666692</v>
      </c>
      <c r="U94" s="25">
        <f t="shared" si="6"/>
        <v>35.416666666666856</v>
      </c>
      <c r="V94" s="25">
        <f t="shared" si="6"/>
        <v>8.2350000000001273</v>
      </c>
      <c r="W94" s="25">
        <f t="shared" si="6"/>
        <v>31.409166666666692</v>
      </c>
      <c r="X94" s="4">
        <f t="shared" si="4"/>
        <v>1254.3402777777912</v>
      </c>
      <c r="Y94" s="4">
        <f t="shared" si="8"/>
        <v>67.815225000002101</v>
      </c>
      <c r="Z94" s="4">
        <f t="shared" si="11"/>
        <v>986.53575069444605</v>
      </c>
      <c r="AA94" s="29"/>
      <c r="AC94" s="26"/>
      <c r="AF94" s="28"/>
      <c r="AH94" s="28"/>
    </row>
    <row r="95" spans="4:34" ht="17.399999999999999" x14ac:dyDescent="0.3">
      <c r="D95" s="24">
        <v>90</v>
      </c>
      <c r="E95" s="11" t="s">
        <v>406</v>
      </c>
      <c r="F95" s="4">
        <v>910.16</v>
      </c>
      <c r="G95" s="25">
        <f t="shared" si="13"/>
        <v>886.62666666666667</v>
      </c>
      <c r="H95" s="25">
        <f t="shared" si="14"/>
        <v>878.46833333333325</v>
      </c>
      <c r="I95" s="25">
        <f t="shared" si="15"/>
        <v>907.65083333333348</v>
      </c>
      <c r="L95" s="24">
        <v>61</v>
      </c>
      <c r="M95" s="11" t="s">
        <v>377</v>
      </c>
      <c r="N95" s="4">
        <v>761.23</v>
      </c>
      <c r="O95" s="25">
        <f t="shared" si="5"/>
        <v>804.00666666666666</v>
      </c>
      <c r="P95" s="25">
        <f t="shared" si="9"/>
        <v>790.16166666666652</v>
      </c>
      <c r="Q95" s="25">
        <f t="shared" si="12"/>
        <v>751.47166666666647</v>
      </c>
      <c r="R95" s="4">
        <f t="shared" si="3"/>
        <v>-42.776666666666642</v>
      </c>
      <c r="S95" s="4">
        <f t="shared" si="7"/>
        <v>-28.931666666666501</v>
      </c>
      <c r="T95" s="4">
        <f t="shared" si="10"/>
        <v>9.7583333333335531</v>
      </c>
      <c r="U95" s="25">
        <f t="shared" si="6"/>
        <v>42.776666666666642</v>
      </c>
      <c r="V95" s="25">
        <f t="shared" si="6"/>
        <v>28.931666666666501</v>
      </c>
      <c r="W95" s="25">
        <f t="shared" si="6"/>
        <v>9.7583333333335531</v>
      </c>
      <c r="X95" s="4">
        <f t="shared" si="4"/>
        <v>1829.843211111109</v>
      </c>
      <c r="Y95" s="4">
        <f t="shared" si="8"/>
        <v>837.0413361111016</v>
      </c>
      <c r="Z95" s="4">
        <f t="shared" si="11"/>
        <v>95.225069444448735</v>
      </c>
      <c r="AA95" s="29"/>
      <c r="AC95" s="26"/>
      <c r="AF95" s="28"/>
      <c r="AH95" s="28"/>
    </row>
    <row r="96" spans="4:34" ht="17.399999999999999" x14ac:dyDescent="0.3">
      <c r="D96" s="24">
        <v>91</v>
      </c>
      <c r="E96" s="11" t="s">
        <v>407</v>
      </c>
      <c r="F96" s="4">
        <v>915.9</v>
      </c>
      <c r="G96" s="25">
        <f t="shared" si="13"/>
        <v>900.33333333333337</v>
      </c>
      <c r="H96" s="25">
        <f t="shared" si="14"/>
        <v>882.69999999999993</v>
      </c>
      <c r="I96" s="25">
        <f t="shared" si="15"/>
        <v>903.93999999999994</v>
      </c>
      <c r="L96" s="24">
        <v>62</v>
      </c>
      <c r="M96" s="11" t="s">
        <v>378</v>
      </c>
      <c r="N96" s="4">
        <v>780.65</v>
      </c>
      <c r="O96" s="25">
        <f t="shared" si="5"/>
        <v>784.96</v>
      </c>
      <c r="P96" s="25">
        <f t="shared" si="9"/>
        <v>791.11166666666668</v>
      </c>
      <c r="Q96" s="25">
        <f t="shared" si="12"/>
        <v>756.95749999999998</v>
      </c>
      <c r="R96" s="4">
        <f t="shared" si="3"/>
        <v>-4.3100000000000591</v>
      </c>
      <c r="S96" s="4">
        <f t="shared" si="7"/>
        <v>-10.461666666666702</v>
      </c>
      <c r="T96" s="4">
        <f t="shared" si="10"/>
        <v>23.692499999999995</v>
      </c>
      <c r="U96" s="25">
        <f t="shared" si="6"/>
        <v>4.3100000000000591</v>
      </c>
      <c r="V96" s="25">
        <f t="shared" si="6"/>
        <v>10.461666666666702</v>
      </c>
      <c r="W96" s="25">
        <f t="shared" si="6"/>
        <v>23.692499999999995</v>
      </c>
      <c r="X96" s="4">
        <f t="shared" si="4"/>
        <v>18.576100000000508</v>
      </c>
      <c r="Y96" s="4">
        <f t="shared" si="8"/>
        <v>109.44646944444517</v>
      </c>
      <c r="Z96" s="4">
        <f t="shared" si="11"/>
        <v>561.33455624999976</v>
      </c>
      <c r="AA96" s="29"/>
      <c r="AC96" s="26"/>
      <c r="AF96" s="28"/>
      <c r="AH96" s="28"/>
    </row>
    <row r="97" spans="4:34" ht="17.399999999999999" x14ac:dyDescent="0.3">
      <c r="D97" s="24">
        <v>92</v>
      </c>
      <c r="E97" s="11" t="s">
        <v>408</v>
      </c>
      <c r="F97" s="4">
        <v>924.91</v>
      </c>
      <c r="G97" s="25">
        <f t="shared" si="13"/>
        <v>909.69999999999993</v>
      </c>
      <c r="H97" s="25">
        <f t="shared" si="14"/>
        <v>890.1816666666665</v>
      </c>
      <c r="I97" s="25">
        <f t="shared" si="15"/>
        <v>900.48916666666673</v>
      </c>
      <c r="L97" s="24">
        <v>63</v>
      </c>
      <c r="M97" s="11" t="s">
        <v>379</v>
      </c>
      <c r="N97" s="4">
        <v>828.47</v>
      </c>
      <c r="O97" s="25">
        <f t="shared" si="5"/>
        <v>772.06333333333339</v>
      </c>
      <c r="P97" s="25">
        <f t="shared" si="9"/>
        <v>790.89499999999998</v>
      </c>
      <c r="Q97" s="25">
        <f t="shared" si="12"/>
        <v>763.06</v>
      </c>
      <c r="R97" s="4">
        <f t="shared" si="3"/>
        <v>56.406666666666638</v>
      </c>
      <c r="S97" s="4">
        <f t="shared" si="7"/>
        <v>37.575000000000045</v>
      </c>
      <c r="T97" s="4">
        <f t="shared" si="10"/>
        <v>65.410000000000082</v>
      </c>
      <c r="U97" s="25">
        <f t="shared" si="6"/>
        <v>56.406666666666638</v>
      </c>
      <c r="V97" s="25">
        <f t="shared" si="6"/>
        <v>37.575000000000045</v>
      </c>
      <c r="W97" s="25">
        <f t="shared" si="6"/>
        <v>65.410000000000082</v>
      </c>
      <c r="X97" s="4">
        <f t="shared" si="4"/>
        <v>3181.7120444444413</v>
      </c>
      <c r="Y97" s="4">
        <f t="shared" si="8"/>
        <v>1411.8806250000034</v>
      </c>
      <c r="Z97" s="4">
        <f t="shared" si="11"/>
        <v>4278.468100000011</v>
      </c>
      <c r="AA97" s="29"/>
      <c r="AC97" s="26"/>
      <c r="AF97" s="28"/>
      <c r="AH97" s="28"/>
    </row>
    <row r="98" spans="4:34" ht="17.399999999999999" x14ac:dyDescent="0.3">
      <c r="D98" s="24">
        <v>93</v>
      </c>
      <c r="E98" s="11" t="s">
        <v>409</v>
      </c>
      <c r="F98" s="4">
        <v>931.12</v>
      </c>
      <c r="G98" s="25">
        <f t="shared" si="13"/>
        <v>916.9899999999999</v>
      </c>
      <c r="H98" s="25">
        <f t="shared" si="14"/>
        <v>901.80833333333328</v>
      </c>
      <c r="I98" s="25">
        <f t="shared" si="15"/>
        <v>897.35249999999996</v>
      </c>
      <c r="L98" s="24">
        <v>64</v>
      </c>
      <c r="M98" s="11" t="s">
        <v>380</v>
      </c>
      <c r="N98" s="4">
        <v>873.28</v>
      </c>
      <c r="O98" s="25">
        <f t="shared" si="5"/>
        <v>790.11666666666679</v>
      </c>
      <c r="P98" s="25">
        <f t="shared" si="9"/>
        <v>797.06166666666661</v>
      </c>
      <c r="Q98" s="25">
        <f t="shared" si="12"/>
        <v>772.96166666666659</v>
      </c>
      <c r="R98" s="4">
        <f t="shared" si="3"/>
        <v>83.163333333333185</v>
      </c>
      <c r="S98" s="4">
        <f t="shared" si="7"/>
        <v>76.218333333333362</v>
      </c>
      <c r="T98" s="4">
        <f t="shared" si="10"/>
        <v>100.31833333333338</v>
      </c>
      <c r="U98" s="25">
        <f t="shared" si="6"/>
        <v>83.163333333333185</v>
      </c>
      <c r="V98" s="25">
        <f t="shared" si="6"/>
        <v>76.218333333333362</v>
      </c>
      <c r="W98" s="25">
        <f t="shared" si="6"/>
        <v>100.31833333333338</v>
      </c>
      <c r="X98" s="4">
        <f t="shared" si="4"/>
        <v>6916.1400111110861</v>
      </c>
      <c r="Y98" s="4">
        <f t="shared" si="8"/>
        <v>5809.2343361111152</v>
      </c>
      <c r="Z98" s="4">
        <f t="shared" si="11"/>
        <v>10063.768002777788</v>
      </c>
      <c r="AA98" s="29"/>
      <c r="AC98" s="26"/>
      <c r="AF98" s="28"/>
      <c r="AH98" s="28"/>
    </row>
    <row r="99" spans="4:34" ht="17.399999999999999" x14ac:dyDescent="0.3">
      <c r="D99" s="24">
        <v>94</v>
      </c>
      <c r="E99" s="11" t="s">
        <v>410</v>
      </c>
      <c r="F99" s="4">
        <v>965.02</v>
      </c>
      <c r="G99" s="25">
        <f t="shared" si="13"/>
        <v>923.97666666666657</v>
      </c>
      <c r="H99" s="25">
        <f t="shared" si="14"/>
        <v>912.15500000000009</v>
      </c>
      <c r="I99" s="25">
        <f t="shared" si="15"/>
        <v>895.53666666666675</v>
      </c>
      <c r="L99" s="24">
        <v>65</v>
      </c>
      <c r="M99" s="11" t="s">
        <v>381</v>
      </c>
      <c r="N99" s="4">
        <v>860.84</v>
      </c>
      <c r="O99" s="25">
        <f t="shared" si="5"/>
        <v>827.46666666666658</v>
      </c>
      <c r="P99" s="25">
        <f t="shared" si="9"/>
        <v>806.21333333333325</v>
      </c>
      <c r="Q99" s="25">
        <f t="shared" si="12"/>
        <v>786.38333333333321</v>
      </c>
      <c r="R99" s="4">
        <f t="shared" si="3"/>
        <v>33.373333333333449</v>
      </c>
      <c r="S99" s="4">
        <f t="shared" si="7"/>
        <v>54.626666666666779</v>
      </c>
      <c r="T99" s="4">
        <f t="shared" si="10"/>
        <v>74.45666666666682</v>
      </c>
      <c r="U99" s="25">
        <f t="shared" si="6"/>
        <v>33.373333333333449</v>
      </c>
      <c r="V99" s="25">
        <f t="shared" si="6"/>
        <v>54.626666666666779</v>
      </c>
      <c r="W99" s="25">
        <f t="shared" si="6"/>
        <v>74.45666666666682</v>
      </c>
      <c r="X99" s="4">
        <f t="shared" si="4"/>
        <v>1113.7793777777854</v>
      </c>
      <c r="Y99" s="4">
        <f t="shared" si="8"/>
        <v>2984.0727111111232</v>
      </c>
      <c r="Z99" s="4">
        <f t="shared" si="11"/>
        <v>5543.7952111111335</v>
      </c>
      <c r="AA99" s="29"/>
      <c r="AC99" s="26"/>
      <c r="AF99" s="28"/>
      <c r="AH99" s="28"/>
    </row>
    <row r="100" spans="4:34" ht="17.399999999999999" x14ac:dyDescent="0.3">
      <c r="D100" s="24">
        <v>95</v>
      </c>
      <c r="E100" s="11" t="s">
        <v>411</v>
      </c>
      <c r="F100" s="4">
        <v>1048.3499999999999</v>
      </c>
      <c r="G100" s="25">
        <f t="shared" si="13"/>
        <v>940.35</v>
      </c>
      <c r="H100" s="25">
        <f t="shared" si="14"/>
        <v>925.02499999999998</v>
      </c>
      <c r="I100" s="25">
        <f t="shared" si="15"/>
        <v>900.34666666666681</v>
      </c>
      <c r="L100" s="24">
        <v>66</v>
      </c>
      <c r="M100" s="11" t="s">
        <v>382</v>
      </c>
      <c r="N100" s="4">
        <v>862.24</v>
      </c>
      <c r="O100" s="25">
        <f t="shared" si="5"/>
        <v>854.19666666666672</v>
      </c>
      <c r="P100" s="25">
        <f t="shared" si="9"/>
        <v>813.13</v>
      </c>
      <c r="Q100" s="25">
        <f t="shared" si="12"/>
        <v>797.83749999999998</v>
      </c>
      <c r="R100" s="4">
        <f t="shared" si="3"/>
        <v>8.0433333333332939</v>
      </c>
      <c r="S100" s="4">
        <f t="shared" si="7"/>
        <v>49.110000000000014</v>
      </c>
      <c r="T100" s="4">
        <f t="shared" si="10"/>
        <v>64.402500000000032</v>
      </c>
      <c r="U100" s="25">
        <f t="shared" si="6"/>
        <v>8.0433333333332939</v>
      </c>
      <c r="V100" s="25">
        <f t="shared" si="6"/>
        <v>49.110000000000014</v>
      </c>
      <c r="W100" s="25">
        <f t="shared" si="6"/>
        <v>64.402500000000032</v>
      </c>
      <c r="X100" s="4">
        <f t="shared" si="4"/>
        <v>64.695211111110481</v>
      </c>
      <c r="Y100" s="4">
        <f t="shared" si="8"/>
        <v>2411.7921000000015</v>
      </c>
      <c r="Z100" s="4">
        <f t="shared" si="11"/>
        <v>4147.6820062500037</v>
      </c>
      <c r="AA100" s="29"/>
      <c r="AC100" s="26"/>
      <c r="AF100" s="28"/>
      <c r="AH100" s="28"/>
    </row>
    <row r="101" spans="4:34" ht="17.399999999999999" x14ac:dyDescent="0.3">
      <c r="D101" s="24">
        <v>96</v>
      </c>
      <c r="E101" s="11" t="s">
        <v>412</v>
      </c>
      <c r="F101" s="4">
        <v>1094.1300000000001</v>
      </c>
      <c r="G101" s="25">
        <f t="shared" si="13"/>
        <v>981.49666666666656</v>
      </c>
      <c r="H101" s="25">
        <f t="shared" si="14"/>
        <v>949.24333333333323</v>
      </c>
      <c r="I101" s="25">
        <f t="shared" si="15"/>
        <v>913.85583333333341</v>
      </c>
      <c r="L101" s="24">
        <v>67</v>
      </c>
      <c r="M101" s="11" t="s">
        <v>383</v>
      </c>
      <c r="N101" s="4">
        <v>893.83</v>
      </c>
      <c r="O101" s="25">
        <f t="shared" si="5"/>
        <v>865.45333333333326</v>
      </c>
      <c r="P101" s="25">
        <f t="shared" si="9"/>
        <v>827.78499999999997</v>
      </c>
      <c r="Q101" s="25">
        <f t="shared" si="12"/>
        <v>808.97333333333324</v>
      </c>
      <c r="R101" s="4">
        <f t="shared" si="3"/>
        <v>28.376666666666779</v>
      </c>
      <c r="S101" s="4">
        <f t="shared" si="7"/>
        <v>66.045000000000073</v>
      </c>
      <c r="T101" s="4">
        <f t="shared" si="10"/>
        <v>84.856666666666797</v>
      </c>
      <c r="U101" s="25">
        <f t="shared" si="6"/>
        <v>28.376666666666779</v>
      </c>
      <c r="V101" s="25">
        <f t="shared" si="6"/>
        <v>66.045000000000073</v>
      </c>
      <c r="W101" s="25">
        <f t="shared" si="6"/>
        <v>84.856666666666797</v>
      </c>
      <c r="X101" s="4">
        <f t="shared" si="4"/>
        <v>805.23521111111745</v>
      </c>
      <c r="Y101" s="4">
        <f t="shared" si="8"/>
        <v>4361.9420250000094</v>
      </c>
      <c r="Z101" s="4">
        <f t="shared" si="11"/>
        <v>7200.6538777777996</v>
      </c>
      <c r="AA101" s="29"/>
      <c r="AC101" s="26"/>
      <c r="AF101" s="28"/>
      <c r="AH101" s="28"/>
    </row>
    <row r="102" spans="4:34" ht="17.399999999999999" x14ac:dyDescent="0.3">
      <c r="D102" s="24">
        <v>97</v>
      </c>
      <c r="E102" s="11" t="s">
        <v>413</v>
      </c>
      <c r="F102" s="4">
        <v>1012.13</v>
      </c>
      <c r="G102" s="25">
        <f t="shared" si="13"/>
        <v>1035.8333333333333</v>
      </c>
      <c r="H102" s="25">
        <f t="shared" si="14"/>
        <v>979.90499999999986</v>
      </c>
      <c r="I102" s="25">
        <f t="shared" si="15"/>
        <v>931.30250000000012</v>
      </c>
      <c r="L102" s="24">
        <v>68</v>
      </c>
      <c r="M102" s="11" t="s">
        <v>384</v>
      </c>
      <c r="N102" s="4">
        <v>898.72</v>
      </c>
      <c r="O102" s="25">
        <f t="shared" si="5"/>
        <v>872.30333333333328</v>
      </c>
      <c r="P102" s="25">
        <f t="shared" si="9"/>
        <v>849.88499999999988</v>
      </c>
      <c r="Q102" s="25">
        <f t="shared" si="12"/>
        <v>820.49833333333333</v>
      </c>
      <c r="R102" s="4">
        <f t="shared" ref="R102:R165" si="16">N102-O102</f>
        <v>26.416666666666742</v>
      </c>
      <c r="S102" s="4">
        <f t="shared" si="7"/>
        <v>48.83500000000015</v>
      </c>
      <c r="T102" s="4">
        <f t="shared" si="10"/>
        <v>78.221666666666692</v>
      </c>
      <c r="U102" s="25">
        <f t="shared" si="6"/>
        <v>26.416666666666742</v>
      </c>
      <c r="V102" s="25">
        <f t="shared" si="6"/>
        <v>48.83500000000015</v>
      </c>
      <c r="W102" s="25">
        <f t="shared" si="6"/>
        <v>78.221666666666692</v>
      </c>
      <c r="X102" s="4">
        <f t="shared" ref="X102:X165" si="17">R102^2</f>
        <v>697.84027777778181</v>
      </c>
      <c r="Y102" s="4">
        <f t="shared" si="8"/>
        <v>2384.8572250000148</v>
      </c>
      <c r="Z102" s="4">
        <f t="shared" si="11"/>
        <v>6118.6291361111153</v>
      </c>
      <c r="AA102" s="29"/>
      <c r="AC102" s="26"/>
      <c r="AF102" s="28"/>
      <c r="AH102" s="28"/>
    </row>
    <row r="103" spans="4:34" ht="17.399999999999999" x14ac:dyDescent="0.3">
      <c r="D103" s="24">
        <v>98</v>
      </c>
      <c r="E103" s="11" t="s">
        <v>414</v>
      </c>
      <c r="F103" s="4">
        <v>984.18</v>
      </c>
      <c r="G103" s="25">
        <f t="shared" si="13"/>
        <v>1051.5366666666666</v>
      </c>
      <c r="H103" s="25">
        <f t="shared" si="14"/>
        <v>995.9433333333335</v>
      </c>
      <c r="I103" s="25">
        <f t="shared" si="15"/>
        <v>943.06249999999989</v>
      </c>
      <c r="L103" s="24">
        <v>69</v>
      </c>
      <c r="M103" s="11" t="s">
        <v>385</v>
      </c>
      <c r="N103" s="4">
        <v>935.33</v>
      </c>
      <c r="O103" s="25">
        <f t="shared" ref="O103:O166" si="18">AVERAGE(N100:N102)</f>
        <v>884.93</v>
      </c>
      <c r="P103" s="25">
        <f t="shared" si="9"/>
        <v>869.56333333333339</v>
      </c>
      <c r="Q103" s="25">
        <f t="shared" si="12"/>
        <v>830.22916666666663</v>
      </c>
      <c r="R103" s="4">
        <f t="shared" si="16"/>
        <v>50.400000000000091</v>
      </c>
      <c r="S103" s="4">
        <f t="shared" si="7"/>
        <v>65.766666666666652</v>
      </c>
      <c r="T103" s="4">
        <f t="shared" si="10"/>
        <v>105.10083333333341</v>
      </c>
      <c r="U103" s="25">
        <f t="shared" ref="U103:W166" si="19">ABS(R103)</f>
        <v>50.400000000000091</v>
      </c>
      <c r="V103" s="25">
        <f t="shared" si="19"/>
        <v>65.766666666666652</v>
      </c>
      <c r="W103" s="25">
        <f t="shared" si="19"/>
        <v>105.10083333333341</v>
      </c>
      <c r="X103" s="4">
        <f t="shared" si="17"/>
        <v>2540.1600000000089</v>
      </c>
      <c r="Y103" s="4">
        <f t="shared" si="8"/>
        <v>4325.254444444442</v>
      </c>
      <c r="Z103" s="4">
        <f t="shared" si="11"/>
        <v>11046.185167361127</v>
      </c>
      <c r="AA103" s="29"/>
      <c r="AC103" s="26"/>
      <c r="AF103" s="28"/>
      <c r="AH103" s="28"/>
    </row>
    <row r="104" spans="4:34" ht="17.399999999999999" x14ac:dyDescent="0.3">
      <c r="D104" s="24">
        <v>99</v>
      </c>
      <c r="E104" s="11" t="s">
        <v>415</v>
      </c>
      <c r="F104" s="4">
        <v>1048.74</v>
      </c>
      <c r="G104" s="25">
        <f t="shared" si="13"/>
        <v>1030.1466666666668</v>
      </c>
      <c r="H104" s="25">
        <f t="shared" si="14"/>
        <v>1005.8216666666667</v>
      </c>
      <c r="I104" s="25">
        <f t="shared" si="15"/>
        <v>953.81500000000005</v>
      </c>
      <c r="L104" s="24">
        <v>70</v>
      </c>
      <c r="M104" s="11" t="s">
        <v>386</v>
      </c>
      <c r="N104" s="4">
        <v>938.34</v>
      </c>
      <c r="O104" s="25">
        <f t="shared" si="18"/>
        <v>909.29333333333341</v>
      </c>
      <c r="P104" s="25">
        <f t="shared" si="9"/>
        <v>887.37333333333333</v>
      </c>
      <c r="Q104" s="25">
        <f t="shared" si="12"/>
        <v>842.21749999999986</v>
      </c>
      <c r="R104" s="4">
        <f t="shared" si="16"/>
        <v>29.046666666666624</v>
      </c>
      <c r="S104" s="4">
        <f t="shared" si="7"/>
        <v>50.966666666666697</v>
      </c>
      <c r="T104" s="4">
        <f t="shared" si="10"/>
        <v>96.122500000000173</v>
      </c>
      <c r="U104" s="25">
        <f t="shared" si="19"/>
        <v>29.046666666666624</v>
      </c>
      <c r="V104" s="25">
        <f t="shared" si="19"/>
        <v>50.966666666666697</v>
      </c>
      <c r="W104" s="25">
        <f t="shared" si="19"/>
        <v>96.122500000000173</v>
      </c>
      <c r="X104" s="4">
        <f t="shared" si="17"/>
        <v>843.70884444444198</v>
      </c>
      <c r="Y104" s="4">
        <f t="shared" si="8"/>
        <v>2597.6011111111143</v>
      </c>
      <c r="Z104" s="4">
        <f t="shared" si="11"/>
        <v>9239.5350062500329</v>
      </c>
      <c r="AA104" s="29"/>
      <c r="AC104" s="26"/>
      <c r="AF104" s="28"/>
      <c r="AH104" s="28"/>
    </row>
    <row r="105" spans="4:34" ht="17.399999999999999" x14ac:dyDescent="0.3">
      <c r="D105" s="24">
        <v>100</v>
      </c>
      <c r="E105" s="11" t="s">
        <v>416</v>
      </c>
      <c r="F105" s="4">
        <v>1190.04</v>
      </c>
      <c r="G105" s="25">
        <f t="shared" si="13"/>
        <v>1015.0166666666668</v>
      </c>
      <c r="H105" s="25">
        <f t="shared" si="14"/>
        <v>1025.425</v>
      </c>
      <c r="I105" s="25">
        <f t="shared" si="15"/>
        <v>968.79</v>
      </c>
      <c r="L105" s="24">
        <v>71</v>
      </c>
      <c r="M105" s="11" t="s">
        <v>387</v>
      </c>
      <c r="N105" s="4">
        <v>904.15</v>
      </c>
      <c r="O105" s="25">
        <f t="shared" si="18"/>
        <v>924.13000000000011</v>
      </c>
      <c r="P105" s="25">
        <f t="shared" si="9"/>
        <v>898.2166666666667</v>
      </c>
      <c r="Q105" s="25">
        <f t="shared" si="12"/>
        <v>852.21500000000003</v>
      </c>
      <c r="R105" s="4">
        <f t="shared" si="16"/>
        <v>-19.980000000000132</v>
      </c>
      <c r="S105" s="4">
        <f t="shared" ref="S105:S168" si="20">N105-P105</f>
        <v>5.9333333333332803</v>
      </c>
      <c r="T105" s="4">
        <f t="shared" si="10"/>
        <v>51.934999999999945</v>
      </c>
      <c r="U105" s="25">
        <f t="shared" si="19"/>
        <v>19.980000000000132</v>
      </c>
      <c r="V105" s="25">
        <f t="shared" si="19"/>
        <v>5.9333333333332803</v>
      </c>
      <c r="W105" s="25">
        <f t="shared" si="19"/>
        <v>51.934999999999945</v>
      </c>
      <c r="X105" s="4">
        <f t="shared" si="17"/>
        <v>399.20040000000529</v>
      </c>
      <c r="Y105" s="4">
        <f t="shared" ref="Y105:Y168" si="21">S105^2</f>
        <v>35.204444444443816</v>
      </c>
      <c r="Z105" s="4">
        <f t="shared" si="11"/>
        <v>2697.2442249999945</v>
      </c>
      <c r="AA105" s="29"/>
      <c r="AC105" s="26"/>
      <c r="AF105" s="28"/>
      <c r="AH105" s="28"/>
    </row>
    <row r="106" spans="4:34" ht="17.399999999999999" x14ac:dyDescent="0.3">
      <c r="D106" s="24">
        <v>101</v>
      </c>
      <c r="E106" s="11" t="s">
        <v>417</v>
      </c>
      <c r="F106" s="4">
        <v>1352.46</v>
      </c>
      <c r="G106" s="25">
        <f t="shared" si="13"/>
        <v>1074.32</v>
      </c>
      <c r="H106" s="25">
        <f t="shared" si="14"/>
        <v>1062.9283333333333</v>
      </c>
      <c r="I106" s="25">
        <f t="shared" si="15"/>
        <v>993.9766666666668</v>
      </c>
      <c r="L106" s="24">
        <v>72</v>
      </c>
      <c r="M106" s="11" t="s">
        <v>388</v>
      </c>
      <c r="N106" s="4">
        <v>899.59</v>
      </c>
      <c r="O106" s="25">
        <f t="shared" si="18"/>
        <v>925.94</v>
      </c>
      <c r="P106" s="25">
        <f t="shared" ref="P106:P169" si="22">AVERAGE(N100:N105)</f>
        <v>905.43499999999995</v>
      </c>
      <c r="Q106" s="25">
        <f t="shared" si="12"/>
        <v>859.28249999999991</v>
      </c>
      <c r="R106" s="4">
        <f t="shared" si="16"/>
        <v>-26.350000000000023</v>
      </c>
      <c r="S106" s="4">
        <f t="shared" si="20"/>
        <v>-5.8449999999999136</v>
      </c>
      <c r="T106" s="4">
        <f t="shared" si="10"/>
        <v>40.307500000000118</v>
      </c>
      <c r="U106" s="25">
        <f t="shared" si="19"/>
        <v>26.350000000000023</v>
      </c>
      <c r="V106" s="25">
        <f t="shared" si="19"/>
        <v>5.8449999999999136</v>
      </c>
      <c r="W106" s="25">
        <f t="shared" si="19"/>
        <v>40.307500000000118</v>
      </c>
      <c r="X106" s="4">
        <f t="shared" si="17"/>
        <v>694.32250000000124</v>
      </c>
      <c r="Y106" s="4">
        <f t="shared" si="21"/>
        <v>34.164024999998993</v>
      </c>
      <c r="Z106" s="4">
        <f t="shared" si="11"/>
        <v>1624.6945562500096</v>
      </c>
      <c r="AA106" s="29"/>
      <c r="AC106" s="26"/>
      <c r="AF106" s="28"/>
      <c r="AH106" s="28"/>
    </row>
    <row r="107" spans="4:34" ht="17.399999999999999" x14ac:dyDescent="0.3">
      <c r="D107" s="24">
        <v>102</v>
      </c>
      <c r="E107" s="11" t="s">
        <v>418</v>
      </c>
      <c r="F107" s="4">
        <v>1515.85</v>
      </c>
      <c r="G107" s="25">
        <f t="shared" si="13"/>
        <v>1197.08</v>
      </c>
      <c r="H107" s="25">
        <f t="shared" si="14"/>
        <v>1113.6133333333335</v>
      </c>
      <c r="I107" s="25">
        <f t="shared" si="15"/>
        <v>1031.4283333333333</v>
      </c>
      <c r="L107" s="24">
        <v>73</v>
      </c>
      <c r="M107" s="11" t="s">
        <v>389</v>
      </c>
      <c r="N107" s="4">
        <v>919.97</v>
      </c>
      <c r="O107" s="25">
        <f t="shared" si="18"/>
        <v>914.02666666666664</v>
      </c>
      <c r="P107" s="25">
        <f t="shared" si="22"/>
        <v>911.66</v>
      </c>
      <c r="Q107" s="25">
        <f t="shared" si="12"/>
        <v>869.72249999999997</v>
      </c>
      <c r="R107" s="4">
        <f t="shared" si="16"/>
        <v>5.9433333333333849</v>
      </c>
      <c r="S107" s="4">
        <f t="shared" si="20"/>
        <v>8.3100000000000591</v>
      </c>
      <c r="T107" s="4">
        <f t="shared" si="10"/>
        <v>50.247500000000059</v>
      </c>
      <c r="U107" s="25">
        <f t="shared" si="19"/>
        <v>5.9433333333333849</v>
      </c>
      <c r="V107" s="25">
        <f t="shared" si="19"/>
        <v>8.3100000000000591</v>
      </c>
      <c r="W107" s="25">
        <f t="shared" si="19"/>
        <v>50.247500000000059</v>
      </c>
      <c r="X107" s="4">
        <f t="shared" si="17"/>
        <v>35.323211111111725</v>
      </c>
      <c r="Y107" s="4">
        <f t="shared" si="21"/>
        <v>69.056100000000981</v>
      </c>
      <c r="Z107" s="4">
        <f t="shared" si="11"/>
        <v>2524.811256250006</v>
      </c>
      <c r="AA107" s="29"/>
      <c r="AC107" s="26"/>
      <c r="AF107" s="28"/>
      <c r="AH107" s="28"/>
    </row>
    <row r="108" spans="4:34" ht="17.399999999999999" x14ac:dyDescent="0.3">
      <c r="D108" s="24">
        <v>103</v>
      </c>
      <c r="E108" s="11" t="s">
        <v>419</v>
      </c>
      <c r="F108" s="4">
        <v>1538.51</v>
      </c>
      <c r="G108" s="25">
        <f t="shared" si="13"/>
        <v>1352.7833333333333</v>
      </c>
      <c r="H108" s="25">
        <f t="shared" si="14"/>
        <v>1183.8999999999999</v>
      </c>
      <c r="I108" s="25">
        <f t="shared" si="15"/>
        <v>1081.9024999999999</v>
      </c>
      <c r="L108" s="24">
        <v>74</v>
      </c>
      <c r="M108" s="11" t="s">
        <v>390</v>
      </c>
      <c r="N108" s="4">
        <v>927.71</v>
      </c>
      <c r="O108" s="25">
        <f t="shared" si="18"/>
        <v>907.90333333333331</v>
      </c>
      <c r="P108" s="25">
        <f t="shared" si="22"/>
        <v>916.01666666666677</v>
      </c>
      <c r="Q108" s="25">
        <f t="shared" si="12"/>
        <v>882.95083333333332</v>
      </c>
      <c r="R108" s="4">
        <f t="shared" si="16"/>
        <v>19.806666666666729</v>
      </c>
      <c r="S108" s="4">
        <f t="shared" si="20"/>
        <v>11.693333333333271</v>
      </c>
      <c r="T108" s="4">
        <f t="shared" si="10"/>
        <v>44.759166666666715</v>
      </c>
      <c r="U108" s="25">
        <f t="shared" si="19"/>
        <v>19.806666666666729</v>
      </c>
      <c r="V108" s="25">
        <f t="shared" si="19"/>
        <v>11.693333333333271</v>
      </c>
      <c r="W108" s="25">
        <f t="shared" si="19"/>
        <v>44.759166666666715</v>
      </c>
      <c r="X108" s="4">
        <f t="shared" si="17"/>
        <v>392.3040444444469</v>
      </c>
      <c r="Y108" s="4">
        <f t="shared" si="21"/>
        <v>136.73404444444299</v>
      </c>
      <c r="Z108" s="4">
        <f t="shared" si="11"/>
        <v>2003.3830006944488</v>
      </c>
      <c r="AA108" s="29"/>
      <c r="AC108" s="26"/>
      <c r="AF108" s="28"/>
      <c r="AH108" s="28"/>
    </row>
    <row r="109" spans="4:34" ht="17.399999999999999" x14ac:dyDescent="0.3">
      <c r="D109" s="24">
        <v>104</v>
      </c>
      <c r="E109" s="11" t="s">
        <v>420</v>
      </c>
      <c r="F109" s="4">
        <v>1437.43</v>
      </c>
      <c r="G109" s="25">
        <f t="shared" si="13"/>
        <v>1468.9399999999998</v>
      </c>
      <c r="H109" s="25">
        <f t="shared" si="14"/>
        <v>1271.6300000000001</v>
      </c>
      <c r="I109" s="25">
        <f t="shared" si="15"/>
        <v>1133.7866666666669</v>
      </c>
      <c r="L109" s="24">
        <v>75</v>
      </c>
      <c r="M109" s="11" t="s">
        <v>391</v>
      </c>
      <c r="N109" s="4">
        <v>920.34</v>
      </c>
      <c r="O109" s="25">
        <f t="shared" si="18"/>
        <v>915.75666666666666</v>
      </c>
      <c r="P109" s="25">
        <f t="shared" si="22"/>
        <v>920.84833333333336</v>
      </c>
      <c r="Q109" s="25">
        <f t="shared" si="12"/>
        <v>895.20583333333309</v>
      </c>
      <c r="R109" s="4">
        <f t="shared" si="16"/>
        <v>4.5833333333333712</v>
      </c>
      <c r="S109" s="4">
        <f t="shared" si="20"/>
        <v>-0.50833333333332575</v>
      </c>
      <c r="T109" s="4">
        <f t="shared" si="10"/>
        <v>25.134166666666943</v>
      </c>
      <c r="U109" s="25">
        <f t="shared" si="19"/>
        <v>4.5833333333333712</v>
      </c>
      <c r="V109" s="25">
        <f t="shared" si="19"/>
        <v>0.50833333333332575</v>
      </c>
      <c r="W109" s="25">
        <f t="shared" si="19"/>
        <v>25.134166666666943</v>
      </c>
      <c r="X109" s="4">
        <f t="shared" si="17"/>
        <v>21.006944444444791</v>
      </c>
      <c r="Y109" s="4">
        <f t="shared" si="21"/>
        <v>0.2584027777777701</v>
      </c>
      <c r="Z109" s="4">
        <f t="shared" si="11"/>
        <v>631.72633402779161</v>
      </c>
      <c r="AA109" s="29"/>
      <c r="AC109" s="26"/>
      <c r="AF109" s="28"/>
      <c r="AH109" s="28"/>
    </row>
    <row r="110" spans="4:34" ht="17.399999999999999" x14ac:dyDescent="0.3">
      <c r="D110" s="24">
        <v>105</v>
      </c>
      <c r="E110" s="11" t="s">
        <v>421</v>
      </c>
      <c r="F110" s="4">
        <v>1349.01</v>
      </c>
      <c r="G110" s="25">
        <f t="shared" si="13"/>
        <v>1497.2633333333333</v>
      </c>
      <c r="H110" s="25">
        <f t="shared" si="14"/>
        <v>1347.1716666666669</v>
      </c>
      <c r="I110" s="25">
        <f t="shared" si="15"/>
        <v>1176.4966666666667</v>
      </c>
      <c r="L110" s="24">
        <v>76</v>
      </c>
      <c r="M110" s="11" t="s">
        <v>392</v>
      </c>
      <c r="N110" s="4">
        <v>934.89</v>
      </c>
      <c r="O110" s="25">
        <f t="shared" si="18"/>
        <v>922.67333333333329</v>
      </c>
      <c r="P110" s="25">
        <f t="shared" si="22"/>
        <v>918.35</v>
      </c>
      <c r="Q110" s="25">
        <f t="shared" si="12"/>
        <v>902.86166666666668</v>
      </c>
      <c r="R110" s="4">
        <f t="shared" si="16"/>
        <v>12.216666666666697</v>
      </c>
      <c r="S110" s="4">
        <f t="shared" si="20"/>
        <v>16.539999999999964</v>
      </c>
      <c r="T110" s="4">
        <f t="shared" si="10"/>
        <v>32.028333333333308</v>
      </c>
      <c r="U110" s="25">
        <f t="shared" si="19"/>
        <v>12.216666666666697</v>
      </c>
      <c r="V110" s="25">
        <f t="shared" si="19"/>
        <v>16.539999999999964</v>
      </c>
      <c r="W110" s="25">
        <f t="shared" si="19"/>
        <v>32.028333333333308</v>
      </c>
      <c r="X110" s="4">
        <f t="shared" si="17"/>
        <v>149.24694444444518</v>
      </c>
      <c r="Y110" s="4">
        <f t="shared" si="21"/>
        <v>273.5715999999988</v>
      </c>
      <c r="Z110" s="4">
        <f t="shared" si="11"/>
        <v>1025.8141361111095</v>
      </c>
      <c r="AA110" s="29"/>
      <c r="AC110" s="26"/>
      <c r="AF110" s="28"/>
      <c r="AH110" s="28"/>
    </row>
    <row r="111" spans="4:34" ht="17.399999999999999" x14ac:dyDescent="0.3">
      <c r="D111" s="24">
        <v>106</v>
      </c>
      <c r="E111" s="11" t="s">
        <v>422</v>
      </c>
      <c r="F111" s="4">
        <v>1281.3</v>
      </c>
      <c r="G111" s="25">
        <f t="shared" si="13"/>
        <v>1441.6499999999999</v>
      </c>
      <c r="H111" s="25">
        <f t="shared" si="14"/>
        <v>1397.2166666666665</v>
      </c>
      <c r="I111" s="25">
        <f t="shared" si="15"/>
        <v>1211.3208333333334</v>
      </c>
      <c r="L111" s="24">
        <v>77</v>
      </c>
      <c r="M111" s="11" t="s">
        <v>393</v>
      </c>
      <c r="N111" s="4">
        <v>956.54</v>
      </c>
      <c r="O111" s="25">
        <f t="shared" si="18"/>
        <v>927.64666666666665</v>
      </c>
      <c r="P111" s="25">
        <f t="shared" si="22"/>
        <v>917.77500000000009</v>
      </c>
      <c r="Q111" s="25">
        <f t="shared" si="12"/>
        <v>907.99583333333339</v>
      </c>
      <c r="R111" s="4">
        <f t="shared" si="16"/>
        <v>28.893333333333317</v>
      </c>
      <c r="S111" s="4">
        <f t="shared" si="20"/>
        <v>38.764999999999873</v>
      </c>
      <c r="T111" s="4">
        <f t="shared" ref="T111:T174" si="23">N111-Q111</f>
        <v>48.54416666666657</v>
      </c>
      <c r="U111" s="25">
        <f t="shared" si="19"/>
        <v>28.893333333333317</v>
      </c>
      <c r="V111" s="25">
        <f t="shared" si="19"/>
        <v>38.764999999999873</v>
      </c>
      <c r="W111" s="25">
        <f t="shared" si="19"/>
        <v>48.54416666666657</v>
      </c>
      <c r="X111" s="4">
        <f t="shared" si="17"/>
        <v>834.8247111111101</v>
      </c>
      <c r="Y111" s="4">
        <f t="shared" si="21"/>
        <v>1502.7252249999901</v>
      </c>
      <c r="Z111" s="4">
        <f t="shared" ref="Z111:Z174" si="24">T111^2</f>
        <v>2356.5361173611018</v>
      </c>
      <c r="AA111" s="29"/>
      <c r="AC111" s="26"/>
      <c r="AF111" s="28"/>
      <c r="AH111" s="28"/>
    </row>
    <row r="112" spans="4:34" ht="17.399999999999999" x14ac:dyDescent="0.3">
      <c r="D112" s="24">
        <v>107</v>
      </c>
      <c r="E112" s="11" t="s">
        <v>423</v>
      </c>
      <c r="F112" s="4">
        <v>1133.1500000000001</v>
      </c>
      <c r="G112" s="25">
        <f t="shared" si="13"/>
        <v>1355.9133333333332</v>
      </c>
      <c r="H112" s="25">
        <f t="shared" si="14"/>
        <v>1412.4266666666665</v>
      </c>
      <c r="I112" s="25">
        <f t="shared" si="15"/>
        <v>1237.6775</v>
      </c>
      <c r="L112" s="24">
        <v>78</v>
      </c>
      <c r="M112" s="11" t="s">
        <v>394</v>
      </c>
      <c r="N112" s="4">
        <v>954.69</v>
      </c>
      <c r="O112" s="25">
        <f t="shared" si="18"/>
        <v>937.25666666666666</v>
      </c>
      <c r="P112" s="25">
        <f t="shared" si="22"/>
        <v>926.50666666666666</v>
      </c>
      <c r="Q112" s="25">
        <f t="shared" ref="Q112:Q175" si="25">AVERAGE(N100:N111)</f>
        <v>915.97083333333319</v>
      </c>
      <c r="R112" s="4">
        <f t="shared" si="16"/>
        <v>17.433333333333394</v>
      </c>
      <c r="S112" s="4">
        <f t="shared" si="20"/>
        <v>28.183333333333394</v>
      </c>
      <c r="T112" s="4">
        <f t="shared" si="23"/>
        <v>38.719166666666865</v>
      </c>
      <c r="U112" s="25">
        <f t="shared" si="19"/>
        <v>17.433333333333394</v>
      </c>
      <c r="V112" s="25">
        <f t="shared" si="19"/>
        <v>28.183333333333394</v>
      </c>
      <c r="W112" s="25">
        <f t="shared" si="19"/>
        <v>38.719166666666865</v>
      </c>
      <c r="X112" s="4">
        <f t="shared" si="17"/>
        <v>303.92111111111325</v>
      </c>
      <c r="Y112" s="4">
        <f t="shared" si="21"/>
        <v>794.30027777778116</v>
      </c>
      <c r="Z112" s="4">
        <f t="shared" si="24"/>
        <v>1499.1738673611264</v>
      </c>
      <c r="AA112" s="29"/>
      <c r="AC112" s="26"/>
      <c r="AF112" s="28"/>
      <c r="AH112" s="28"/>
    </row>
    <row r="113" spans="4:34" ht="17.399999999999999" x14ac:dyDescent="0.3">
      <c r="D113" s="24">
        <v>108</v>
      </c>
      <c r="E113" s="11" t="s">
        <v>424</v>
      </c>
      <c r="F113" s="4">
        <v>986.69</v>
      </c>
      <c r="G113" s="25">
        <f t="shared" si="13"/>
        <v>1254.4866666666667</v>
      </c>
      <c r="H113" s="25">
        <f t="shared" si="14"/>
        <v>1375.875</v>
      </c>
      <c r="I113" s="25">
        <f t="shared" si="15"/>
        <v>1244.7441666666666</v>
      </c>
      <c r="L113" s="24">
        <v>79</v>
      </c>
      <c r="M113" s="11" t="s">
        <v>395</v>
      </c>
      <c r="N113" s="4">
        <v>957.31</v>
      </c>
      <c r="O113" s="25">
        <f t="shared" si="18"/>
        <v>948.70666666666659</v>
      </c>
      <c r="P113" s="25">
        <f t="shared" si="22"/>
        <v>935.68999999999994</v>
      </c>
      <c r="Q113" s="25">
        <f t="shared" si="25"/>
        <v>923.67500000000007</v>
      </c>
      <c r="R113" s="4">
        <f t="shared" si="16"/>
        <v>8.603333333333353</v>
      </c>
      <c r="S113" s="4">
        <f t="shared" si="20"/>
        <v>21.620000000000005</v>
      </c>
      <c r="T113" s="4">
        <f t="shared" si="23"/>
        <v>33.634999999999877</v>
      </c>
      <c r="U113" s="25">
        <f t="shared" si="19"/>
        <v>8.603333333333353</v>
      </c>
      <c r="V113" s="25">
        <f t="shared" si="19"/>
        <v>21.620000000000005</v>
      </c>
      <c r="W113" s="25">
        <f t="shared" si="19"/>
        <v>33.634999999999877</v>
      </c>
      <c r="X113" s="4">
        <f t="shared" si="17"/>
        <v>74.017344444444788</v>
      </c>
      <c r="Y113" s="4">
        <f t="shared" si="21"/>
        <v>467.42440000000022</v>
      </c>
      <c r="Z113" s="4">
        <f t="shared" si="24"/>
        <v>1131.3132249999917</v>
      </c>
      <c r="AA113" s="29"/>
      <c r="AC113" s="26"/>
      <c r="AF113" s="28"/>
      <c r="AH113" s="28"/>
    </row>
    <row r="114" spans="4:34" ht="17.399999999999999" x14ac:dyDescent="0.3">
      <c r="D114" s="24">
        <v>109</v>
      </c>
      <c r="E114" s="11" t="s">
        <v>425</v>
      </c>
      <c r="F114" s="4">
        <v>916.59</v>
      </c>
      <c r="G114" s="25">
        <f t="shared" si="13"/>
        <v>1133.7133333333334</v>
      </c>
      <c r="H114" s="25">
        <f t="shared" si="14"/>
        <v>1287.6816666666666</v>
      </c>
      <c r="I114" s="25">
        <f t="shared" si="15"/>
        <v>1235.7908333333332</v>
      </c>
      <c r="L114" s="24">
        <v>80</v>
      </c>
      <c r="M114" s="11" t="s">
        <v>396</v>
      </c>
      <c r="N114" s="4">
        <v>962.55</v>
      </c>
      <c r="O114" s="25">
        <f t="shared" si="18"/>
        <v>956.18</v>
      </c>
      <c r="P114" s="25">
        <f t="shared" si="22"/>
        <v>941.9133333333333</v>
      </c>
      <c r="Q114" s="25">
        <f t="shared" si="25"/>
        <v>928.96500000000015</v>
      </c>
      <c r="R114" s="4">
        <f t="shared" si="16"/>
        <v>6.3700000000000045</v>
      </c>
      <c r="S114" s="4">
        <f t="shared" si="20"/>
        <v>20.636666666666656</v>
      </c>
      <c r="T114" s="4">
        <f t="shared" si="23"/>
        <v>33.584999999999809</v>
      </c>
      <c r="U114" s="25">
        <f t="shared" si="19"/>
        <v>6.3700000000000045</v>
      </c>
      <c r="V114" s="25">
        <f t="shared" si="19"/>
        <v>20.636666666666656</v>
      </c>
      <c r="W114" s="25">
        <f t="shared" si="19"/>
        <v>33.584999999999809</v>
      </c>
      <c r="X114" s="4">
        <f t="shared" si="17"/>
        <v>40.576900000000059</v>
      </c>
      <c r="Y114" s="4">
        <f t="shared" si="21"/>
        <v>425.87201111111068</v>
      </c>
      <c r="Z114" s="4">
        <f t="shared" si="24"/>
        <v>1127.9522249999873</v>
      </c>
      <c r="AA114" s="29"/>
      <c r="AC114" s="26"/>
      <c r="AF114" s="28"/>
      <c r="AH114" s="28"/>
    </row>
    <row r="115" spans="4:34" ht="17.399999999999999" x14ac:dyDescent="0.3">
      <c r="D115" s="24">
        <v>110</v>
      </c>
      <c r="E115" s="11" t="s">
        <v>426</v>
      </c>
      <c r="F115" s="4">
        <v>930.08</v>
      </c>
      <c r="G115" s="25">
        <f t="shared" si="13"/>
        <v>1012.1433333333334</v>
      </c>
      <c r="H115" s="25">
        <f t="shared" si="14"/>
        <v>1184.0283333333334</v>
      </c>
      <c r="I115" s="25">
        <f t="shared" si="15"/>
        <v>1227.8291666666667</v>
      </c>
      <c r="L115" s="24">
        <v>81</v>
      </c>
      <c r="M115" s="11" t="s">
        <v>397</v>
      </c>
      <c r="N115" s="4">
        <v>952.91</v>
      </c>
      <c r="O115" s="25">
        <f t="shared" si="18"/>
        <v>958.18333333333339</v>
      </c>
      <c r="P115" s="25">
        <f t="shared" si="22"/>
        <v>947.72000000000014</v>
      </c>
      <c r="Q115" s="25">
        <f t="shared" si="25"/>
        <v>934.28416666666669</v>
      </c>
      <c r="R115" s="4">
        <f t="shared" si="16"/>
        <v>-5.2733333333334258</v>
      </c>
      <c r="S115" s="4">
        <f t="shared" si="20"/>
        <v>5.1899999999998272</v>
      </c>
      <c r="T115" s="4">
        <f t="shared" si="23"/>
        <v>18.625833333333276</v>
      </c>
      <c r="U115" s="25">
        <f t="shared" si="19"/>
        <v>5.2733333333334258</v>
      </c>
      <c r="V115" s="25">
        <f t="shared" si="19"/>
        <v>5.1899999999998272</v>
      </c>
      <c r="W115" s="25">
        <f t="shared" si="19"/>
        <v>18.625833333333276</v>
      </c>
      <c r="X115" s="4">
        <f t="shared" si="17"/>
        <v>27.808044444445418</v>
      </c>
      <c r="Y115" s="4">
        <f t="shared" si="21"/>
        <v>26.936099999998206</v>
      </c>
      <c r="Z115" s="4">
        <f t="shared" si="24"/>
        <v>346.92166736110897</v>
      </c>
      <c r="AA115" s="29"/>
      <c r="AC115" s="26"/>
      <c r="AF115" s="28"/>
      <c r="AH115" s="28"/>
    </row>
    <row r="116" spans="4:34" ht="17.399999999999999" x14ac:dyDescent="0.3">
      <c r="D116" s="24">
        <v>111</v>
      </c>
      <c r="E116" s="11" t="s">
        <v>427</v>
      </c>
      <c r="F116" s="4">
        <v>933.57</v>
      </c>
      <c r="G116" s="25">
        <f t="shared" si="13"/>
        <v>944.45333333333338</v>
      </c>
      <c r="H116" s="25">
        <f t="shared" si="14"/>
        <v>1099.47</v>
      </c>
      <c r="I116" s="25">
        <f t="shared" si="15"/>
        <v>1223.3208333333334</v>
      </c>
      <c r="L116" s="24">
        <v>82</v>
      </c>
      <c r="M116" s="11" t="s">
        <v>398</v>
      </c>
      <c r="N116" s="4">
        <v>907.3</v>
      </c>
      <c r="O116" s="25">
        <f t="shared" si="18"/>
        <v>957.59</v>
      </c>
      <c r="P116" s="25">
        <f t="shared" si="22"/>
        <v>953.1483333333332</v>
      </c>
      <c r="Q116" s="25">
        <f t="shared" si="25"/>
        <v>935.74916666666661</v>
      </c>
      <c r="R116" s="4">
        <f t="shared" si="16"/>
        <v>-50.290000000000077</v>
      </c>
      <c r="S116" s="4">
        <f t="shared" si="20"/>
        <v>-45.848333333333244</v>
      </c>
      <c r="T116" s="4">
        <f t="shared" si="23"/>
        <v>-28.449166666666656</v>
      </c>
      <c r="U116" s="25">
        <f t="shared" si="19"/>
        <v>50.290000000000077</v>
      </c>
      <c r="V116" s="25">
        <f t="shared" si="19"/>
        <v>45.848333333333244</v>
      </c>
      <c r="W116" s="25">
        <f t="shared" si="19"/>
        <v>28.449166666666656</v>
      </c>
      <c r="X116" s="4">
        <f t="shared" si="17"/>
        <v>2529.0841000000078</v>
      </c>
      <c r="Y116" s="4">
        <f t="shared" si="21"/>
        <v>2102.0696694444364</v>
      </c>
      <c r="Z116" s="4">
        <f t="shared" si="24"/>
        <v>809.35508402777714</v>
      </c>
      <c r="AA116" s="29"/>
      <c r="AC116" s="26"/>
      <c r="AF116" s="28"/>
      <c r="AH116" s="28"/>
    </row>
    <row r="117" spans="4:34" ht="17.399999999999999" x14ac:dyDescent="0.3">
      <c r="D117" s="24">
        <v>112</v>
      </c>
      <c r="E117" s="11" t="s">
        <v>428</v>
      </c>
      <c r="F117" s="4">
        <v>930.65</v>
      </c>
      <c r="G117" s="25">
        <f t="shared" si="13"/>
        <v>926.74666666666678</v>
      </c>
      <c r="H117" s="25">
        <f t="shared" si="14"/>
        <v>1030.2299999999998</v>
      </c>
      <c r="I117" s="25">
        <f t="shared" si="15"/>
        <v>1213.7233333333331</v>
      </c>
      <c r="L117" s="24">
        <v>83</v>
      </c>
      <c r="M117" s="11" t="s">
        <v>399</v>
      </c>
      <c r="N117" s="4">
        <v>886.24</v>
      </c>
      <c r="O117" s="25">
        <f t="shared" si="18"/>
        <v>940.92000000000007</v>
      </c>
      <c r="P117" s="25">
        <f t="shared" si="22"/>
        <v>948.55000000000007</v>
      </c>
      <c r="Q117" s="25">
        <f t="shared" si="25"/>
        <v>933.16249999999991</v>
      </c>
      <c r="R117" s="4">
        <f t="shared" si="16"/>
        <v>-54.680000000000064</v>
      </c>
      <c r="S117" s="4">
        <f t="shared" si="20"/>
        <v>-62.310000000000059</v>
      </c>
      <c r="T117" s="4">
        <f t="shared" si="23"/>
        <v>-46.9224999999999</v>
      </c>
      <c r="U117" s="25">
        <f t="shared" si="19"/>
        <v>54.680000000000064</v>
      </c>
      <c r="V117" s="25">
        <f t="shared" si="19"/>
        <v>62.310000000000059</v>
      </c>
      <c r="W117" s="25">
        <f t="shared" si="19"/>
        <v>46.9224999999999</v>
      </c>
      <c r="X117" s="4">
        <f t="shared" si="17"/>
        <v>2989.9024000000068</v>
      </c>
      <c r="Y117" s="4">
        <f t="shared" si="21"/>
        <v>3882.5361000000075</v>
      </c>
      <c r="Z117" s="4">
        <f t="shared" si="24"/>
        <v>2201.7210062499908</v>
      </c>
      <c r="AA117" s="29"/>
      <c r="AC117" s="26"/>
      <c r="AF117" s="28"/>
      <c r="AH117" s="28"/>
    </row>
    <row r="118" spans="4:34" ht="17.399999999999999" x14ac:dyDescent="0.3">
      <c r="D118" s="24">
        <v>113</v>
      </c>
      <c r="E118" s="11" t="s">
        <v>429</v>
      </c>
      <c r="F118" s="4">
        <v>916.34</v>
      </c>
      <c r="G118" s="25">
        <f t="shared" si="13"/>
        <v>931.43333333333339</v>
      </c>
      <c r="H118" s="25">
        <f t="shared" si="14"/>
        <v>971.7883333333333</v>
      </c>
      <c r="I118" s="25">
        <f t="shared" si="15"/>
        <v>1192.1074999999998</v>
      </c>
      <c r="L118" s="24">
        <v>84</v>
      </c>
      <c r="M118" s="11" t="s">
        <v>400</v>
      </c>
      <c r="N118" s="4">
        <v>884.77</v>
      </c>
      <c r="O118" s="25">
        <f t="shared" si="18"/>
        <v>915.48333333333323</v>
      </c>
      <c r="P118" s="25">
        <f t="shared" si="22"/>
        <v>936.83333333333337</v>
      </c>
      <c r="Q118" s="25">
        <f t="shared" si="25"/>
        <v>931.66999999999973</v>
      </c>
      <c r="R118" s="4">
        <f t="shared" si="16"/>
        <v>-30.713333333333253</v>
      </c>
      <c r="S118" s="4">
        <f t="shared" si="20"/>
        <v>-52.063333333333389</v>
      </c>
      <c r="T118" s="4">
        <f t="shared" si="23"/>
        <v>-46.89999999999975</v>
      </c>
      <c r="U118" s="25">
        <f t="shared" si="19"/>
        <v>30.713333333333253</v>
      </c>
      <c r="V118" s="25">
        <f t="shared" si="19"/>
        <v>52.063333333333389</v>
      </c>
      <c r="W118" s="25">
        <f t="shared" si="19"/>
        <v>46.89999999999975</v>
      </c>
      <c r="X118" s="4">
        <f t="shared" si="17"/>
        <v>943.3088444444395</v>
      </c>
      <c r="Y118" s="4">
        <f t="shared" si="21"/>
        <v>2710.5906777777836</v>
      </c>
      <c r="Z118" s="4">
        <f t="shared" si="24"/>
        <v>2199.6099999999765</v>
      </c>
      <c r="AA118" s="29"/>
      <c r="AC118" s="26"/>
      <c r="AF118" s="28"/>
      <c r="AH118" s="28"/>
    </row>
    <row r="119" spans="4:34" ht="17.399999999999999" x14ac:dyDescent="0.3">
      <c r="D119" s="24">
        <v>114</v>
      </c>
      <c r="E119" s="11" t="s">
        <v>430</v>
      </c>
      <c r="F119" s="4">
        <v>950.63</v>
      </c>
      <c r="G119" s="25">
        <f t="shared" si="13"/>
        <v>926.85333333333335</v>
      </c>
      <c r="H119" s="25">
        <f t="shared" si="14"/>
        <v>935.65333333333331</v>
      </c>
      <c r="I119" s="25">
        <f t="shared" si="15"/>
        <v>1155.7641666666666</v>
      </c>
      <c r="L119" s="24">
        <v>85</v>
      </c>
      <c r="M119" s="11" t="s">
        <v>401</v>
      </c>
      <c r="N119" s="4">
        <v>871.01</v>
      </c>
      <c r="O119" s="25">
        <f t="shared" si="18"/>
        <v>892.77</v>
      </c>
      <c r="P119" s="25">
        <f t="shared" si="22"/>
        <v>925.18</v>
      </c>
      <c r="Q119" s="25">
        <f t="shared" si="25"/>
        <v>930.43499999999995</v>
      </c>
      <c r="R119" s="4">
        <f t="shared" si="16"/>
        <v>-21.759999999999991</v>
      </c>
      <c r="S119" s="4">
        <f t="shared" si="20"/>
        <v>-54.169999999999959</v>
      </c>
      <c r="T119" s="4">
        <f t="shared" si="23"/>
        <v>-59.424999999999955</v>
      </c>
      <c r="U119" s="25">
        <f t="shared" si="19"/>
        <v>21.759999999999991</v>
      </c>
      <c r="V119" s="25">
        <f t="shared" si="19"/>
        <v>54.169999999999959</v>
      </c>
      <c r="W119" s="25">
        <f t="shared" si="19"/>
        <v>59.424999999999955</v>
      </c>
      <c r="X119" s="4">
        <f t="shared" si="17"/>
        <v>473.49759999999958</v>
      </c>
      <c r="Y119" s="4">
        <f t="shared" si="21"/>
        <v>2934.3888999999954</v>
      </c>
      <c r="Z119" s="4">
        <f t="shared" si="24"/>
        <v>3531.3306249999946</v>
      </c>
      <c r="AA119" s="29"/>
      <c r="AC119" s="26"/>
      <c r="AF119" s="28"/>
      <c r="AH119" s="28"/>
    </row>
    <row r="120" spans="4:34" ht="17.399999999999999" x14ac:dyDescent="0.3">
      <c r="D120" s="24">
        <v>115</v>
      </c>
      <c r="E120" s="11" t="s">
        <v>431</v>
      </c>
      <c r="F120" s="4">
        <v>987.8</v>
      </c>
      <c r="G120" s="25">
        <f t="shared" si="13"/>
        <v>932.54</v>
      </c>
      <c r="H120" s="25">
        <f t="shared" si="14"/>
        <v>929.64333333333343</v>
      </c>
      <c r="I120" s="25">
        <f t="shared" si="15"/>
        <v>1108.6624999999999</v>
      </c>
      <c r="L120" s="24">
        <v>86</v>
      </c>
      <c r="M120" s="11" t="s">
        <v>402</v>
      </c>
      <c r="N120" s="4">
        <v>855.15</v>
      </c>
      <c r="O120" s="25">
        <f t="shared" si="18"/>
        <v>880.67333333333329</v>
      </c>
      <c r="P120" s="25">
        <f t="shared" si="22"/>
        <v>910.79666666666674</v>
      </c>
      <c r="Q120" s="25">
        <f t="shared" si="25"/>
        <v>926.35500000000002</v>
      </c>
      <c r="R120" s="4">
        <f t="shared" si="16"/>
        <v>-25.523333333333312</v>
      </c>
      <c r="S120" s="4">
        <f t="shared" si="20"/>
        <v>-55.646666666666761</v>
      </c>
      <c r="T120" s="4">
        <f t="shared" si="23"/>
        <v>-71.205000000000041</v>
      </c>
      <c r="U120" s="25">
        <f t="shared" si="19"/>
        <v>25.523333333333312</v>
      </c>
      <c r="V120" s="25">
        <f t="shared" si="19"/>
        <v>55.646666666666761</v>
      </c>
      <c r="W120" s="25">
        <f t="shared" si="19"/>
        <v>71.205000000000041</v>
      </c>
      <c r="X120" s="4">
        <f t="shared" si="17"/>
        <v>651.44054444444339</v>
      </c>
      <c r="Y120" s="4">
        <f t="shared" si="21"/>
        <v>3096.5515111111217</v>
      </c>
      <c r="Z120" s="4">
        <f t="shared" si="24"/>
        <v>5070.1520250000058</v>
      </c>
      <c r="AA120" s="29"/>
      <c r="AC120" s="26"/>
      <c r="AF120" s="28"/>
      <c r="AH120" s="28"/>
    </row>
    <row r="121" spans="4:34" ht="17.399999999999999" x14ac:dyDescent="0.3">
      <c r="D121" s="24">
        <v>116</v>
      </c>
      <c r="E121" s="11" t="s">
        <v>432</v>
      </c>
      <c r="F121" s="4">
        <v>998.27</v>
      </c>
      <c r="G121" s="25">
        <f t="shared" si="13"/>
        <v>951.59</v>
      </c>
      <c r="H121" s="25">
        <f t="shared" si="14"/>
        <v>941.51166666666677</v>
      </c>
      <c r="I121" s="25">
        <f t="shared" si="15"/>
        <v>1062.7699999999998</v>
      </c>
      <c r="L121" s="24">
        <v>87</v>
      </c>
      <c r="M121" s="11" t="s">
        <v>403</v>
      </c>
      <c r="N121" s="4">
        <v>869.04</v>
      </c>
      <c r="O121" s="25">
        <f t="shared" si="18"/>
        <v>870.31</v>
      </c>
      <c r="P121" s="25">
        <f t="shared" si="22"/>
        <v>892.89666666666653</v>
      </c>
      <c r="Q121" s="25">
        <f t="shared" si="25"/>
        <v>920.30833333333339</v>
      </c>
      <c r="R121" s="4">
        <f t="shared" si="16"/>
        <v>-1.2699999999999818</v>
      </c>
      <c r="S121" s="4">
        <f t="shared" si="20"/>
        <v>-23.85666666666657</v>
      </c>
      <c r="T121" s="4">
        <f t="shared" si="23"/>
        <v>-51.26833333333343</v>
      </c>
      <c r="U121" s="25">
        <f t="shared" si="19"/>
        <v>1.2699999999999818</v>
      </c>
      <c r="V121" s="25">
        <f t="shared" si="19"/>
        <v>23.85666666666657</v>
      </c>
      <c r="W121" s="25">
        <f t="shared" si="19"/>
        <v>51.26833333333343</v>
      </c>
      <c r="X121" s="4">
        <f t="shared" si="17"/>
        <v>1.6128999999999538</v>
      </c>
      <c r="Y121" s="4">
        <f t="shared" si="21"/>
        <v>569.1405444444398</v>
      </c>
      <c r="Z121" s="4">
        <f t="shared" si="24"/>
        <v>2628.4420027777878</v>
      </c>
      <c r="AA121" s="29"/>
      <c r="AC121" s="26"/>
      <c r="AF121" s="28"/>
      <c r="AH121" s="28"/>
    </row>
    <row r="122" spans="4:34" ht="17.399999999999999" x14ac:dyDescent="0.3">
      <c r="D122" s="24">
        <v>117</v>
      </c>
      <c r="E122" s="11" t="s">
        <v>433</v>
      </c>
      <c r="F122" s="4">
        <v>1003.59</v>
      </c>
      <c r="G122" s="25">
        <f t="shared" si="13"/>
        <v>978.9</v>
      </c>
      <c r="H122" s="25">
        <f t="shared" si="14"/>
        <v>952.87666666666667</v>
      </c>
      <c r="I122" s="25">
        <f t="shared" si="15"/>
        <v>1026.1733333333332</v>
      </c>
      <c r="L122" s="24">
        <v>88</v>
      </c>
      <c r="M122" s="11" t="s">
        <v>404</v>
      </c>
      <c r="N122" s="4">
        <v>887.8</v>
      </c>
      <c r="O122" s="25">
        <f t="shared" si="18"/>
        <v>865.06666666666661</v>
      </c>
      <c r="P122" s="25">
        <f t="shared" si="22"/>
        <v>878.91833333333318</v>
      </c>
      <c r="Q122" s="25">
        <f t="shared" si="25"/>
        <v>916.03333333333319</v>
      </c>
      <c r="R122" s="4">
        <f t="shared" si="16"/>
        <v>22.733333333333348</v>
      </c>
      <c r="S122" s="4">
        <f t="shared" si="20"/>
        <v>8.8816666666667743</v>
      </c>
      <c r="T122" s="4">
        <f t="shared" si="23"/>
        <v>-28.233333333333235</v>
      </c>
      <c r="U122" s="25">
        <f t="shared" si="19"/>
        <v>22.733333333333348</v>
      </c>
      <c r="V122" s="25">
        <f t="shared" si="19"/>
        <v>8.8816666666667743</v>
      </c>
      <c r="W122" s="25">
        <f t="shared" si="19"/>
        <v>28.233333333333235</v>
      </c>
      <c r="X122" s="4">
        <f t="shared" si="17"/>
        <v>516.80444444444515</v>
      </c>
      <c r="Y122" s="4">
        <f t="shared" si="21"/>
        <v>78.884002777779685</v>
      </c>
      <c r="Z122" s="4">
        <f t="shared" si="24"/>
        <v>797.12111111110551</v>
      </c>
      <c r="AA122" s="29"/>
      <c r="AC122" s="26"/>
      <c r="AF122" s="28"/>
      <c r="AH122" s="28"/>
    </row>
    <row r="123" spans="4:34" ht="17.399999999999999" x14ac:dyDescent="0.3">
      <c r="D123" s="24">
        <v>118</v>
      </c>
      <c r="E123" s="11" t="s">
        <v>434</v>
      </c>
      <c r="F123" s="4">
        <v>982.65</v>
      </c>
      <c r="G123" s="25">
        <f t="shared" si="13"/>
        <v>996.55333333333328</v>
      </c>
      <c r="H123" s="25">
        <f t="shared" si="14"/>
        <v>964.54666666666674</v>
      </c>
      <c r="I123" s="25">
        <f t="shared" si="15"/>
        <v>997.38833333333321</v>
      </c>
      <c r="L123" s="24">
        <v>89</v>
      </c>
      <c r="M123" s="11" t="s">
        <v>405</v>
      </c>
      <c r="N123" s="4">
        <v>903.04</v>
      </c>
      <c r="O123" s="25">
        <f t="shared" si="18"/>
        <v>870.6633333333333</v>
      </c>
      <c r="P123" s="25">
        <f t="shared" si="22"/>
        <v>875.66833333333341</v>
      </c>
      <c r="Q123" s="25">
        <f t="shared" si="25"/>
        <v>912.10916666666651</v>
      </c>
      <c r="R123" s="4">
        <f t="shared" si="16"/>
        <v>32.376666666666665</v>
      </c>
      <c r="S123" s="4">
        <f t="shared" si="20"/>
        <v>27.371666666666556</v>
      </c>
      <c r="T123" s="4">
        <f t="shared" si="23"/>
        <v>-9.0691666666665469</v>
      </c>
      <c r="U123" s="25">
        <f t="shared" si="19"/>
        <v>32.376666666666665</v>
      </c>
      <c r="V123" s="25">
        <f t="shared" si="19"/>
        <v>27.371666666666556</v>
      </c>
      <c r="W123" s="25">
        <f t="shared" si="19"/>
        <v>9.0691666666665469</v>
      </c>
      <c r="X123" s="4">
        <f t="shared" si="17"/>
        <v>1048.2485444444444</v>
      </c>
      <c r="Y123" s="4">
        <f t="shared" si="21"/>
        <v>749.20813611110509</v>
      </c>
      <c r="Z123" s="4">
        <f t="shared" si="24"/>
        <v>82.249784027775604</v>
      </c>
      <c r="AA123" s="29"/>
      <c r="AC123" s="26"/>
      <c r="AF123" s="28"/>
      <c r="AH123" s="28"/>
    </row>
    <row r="124" spans="4:34" ht="17.399999999999999" x14ac:dyDescent="0.3">
      <c r="D124" s="24">
        <v>119</v>
      </c>
      <c r="E124" s="11" t="s">
        <v>435</v>
      </c>
      <c r="F124" s="4">
        <v>1027.2</v>
      </c>
      <c r="G124" s="25">
        <f t="shared" si="13"/>
        <v>994.8366666666667</v>
      </c>
      <c r="H124" s="25">
        <f t="shared" si="14"/>
        <v>973.21333333333325</v>
      </c>
      <c r="I124" s="25">
        <f t="shared" si="15"/>
        <v>972.50083333333339</v>
      </c>
      <c r="L124" s="24">
        <v>90</v>
      </c>
      <c r="M124" s="11" t="s">
        <v>406</v>
      </c>
      <c r="N124" s="4">
        <v>910.16</v>
      </c>
      <c r="O124" s="25">
        <f t="shared" si="18"/>
        <v>886.62666666666667</v>
      </c>
      <c r="P124" s="25">
        <f t="shared" si="22"/>
        <v>878.46833333333325</v>
      </c>
      <c r="Q124" s="25">
        <f t="shared" si="25"/>
        <v>907.65083333333348</v>
      </c>
      <c r="R124" s="4">
        <f t="shared" si="16"/>
        <v>23.533333333333303</v>
      </c>
      <c r="S124" s="4">
        <f t="shared" si="20"/>
        <v>31.69166666666672</v>
      </c>
      <c r="T124" s="4">
        <f t="shared" si="23"/>
        <v>2.5091666666664878</v>
      </c>
      <c r="U124" s="25">
        <f t="shared" si="19"/>
        <v>23.533333333333303</v>
      </c>
      <c r="V124" s="25">
        <f t="shared" si="19"/>
        <v>31.69166666666672</v>
      </c>
      <c r="W124" s="25">
        <f t="shared" si="19"/>
        <v>2.5091666666664878</v>
      </c>
      <c r="X124" s="4">
        <f t="shared" si="17"/>
        <v>553.81777777777631</v>
      </c>
      <c r="Y124" s="4">
        <f t="shared" si="21"/>
        <v>1004.3617361111145</v>
      </c>
      <c r="Z124" s="4">
        <f t="shared" si="24"/>
        <v>6.2959173611102139</v>
      </c>
      <c r="AA124" s="29"/>
      <c r="AC124" s="26"/>
      <c r="AF124" s="28"/>
      <c r="AH124" s="28"/>
    </row>
    <row r="125" spans="4:34" ht="17.399999999999999" x14ac:dyDescent="0.3">
      <c r="D125" s="24">
        <v>120</v>
      </c>
      <c r="E125" s="11" t="s">
        <v>436</v>
      </c>
      <c r="F125" s="4">
        <v>1024.19</v>
      </c>
      <c r="G125" s="25">
        <f t="shared" si="13"/>
        <v>1004.48</v>
      </c>
      <c r="H125" s="25">
        <f t="shared" si="14"/>
        <v>991.68999999999994</v>
      </c>
      <c r="I125" s="25">
        <f t="shared" si="15"/>
        <v>963.67166666666674</v>
      </c>
      <c r="L125" s="24">
        <v>91</v>
      </c>
      <c r="M125" s="11" t="s">
        <v>407</v>
      </c>
      <c r="N125" s="4">
        <v>915.9</v>
      </c>
      <c r="O125" s="25">
        <f t="shared" si="18"/>
        <v>900.33333333333337</v>
      </c>
      <c r="P125" s="25">
        <f t="shared" si="22"/>
        <v>882.69999999999993</v>
      </c>
      <c r="Q125" s="25">
        <f t="shared" si="25"/>
        <v>903.93999999999994</v>
      </c>
      <c r="R125" s="4">
        <f t="shared" si="16"/>
        <v>15.566666666666606</v>
      </c>
      <c r="S125" s="4">
        <f t="shared" si="20"/>
        <v>33.200000000000045</v>
      </c>
      <c r="T125" s="4">
        <f t="shared" si="23"/>
        <v>11.960000000000036</v>
      </c>
      <c r="U125" s="25">
        <f t="shared" si="19"/>
        <v>15.566666666666606</v>
      </c>
      <c r="V125" s="25">
        <f t="shared" si="19"/>
        <v>33.200000000000045</v>
      </c>
      <c r="W125" s="25">
        <f t="shared" si="19"/>
        <v>11.960000000000036</v>
      </c>
      <c r="X125" s="4">
        <f t="shared" si="17"/>
        <v>242.32111111110922</v>
      </c>
      <c r="Y125" s="4">
        <f t="shared" si="21"/>
        <v>1102.240000000003</v>
      </c>
      <c r="Z125" s="4">
        <f t="shared" si="24"/>
        <v>143.04160000000087</v>
      </c>
      <c r="AA125" s="29"/>
      <c r="AC125" s="26"/>
      <c r="AF125" s="28"/>
      <c r="AH125" s="28"/>
    </row>
    <row r="126" spans="4:34" ht="17.399999999999999" x14ac:dyDescent="0.3">
      <c r="D126" s="24">
        <v>121</v>
      </c>
      <c r="E126" s="11" t="s">
        <v>437</v>
      </c>
      <c r="F126" s="4">
        <v>1040.18</v>
      </c>
      <c r="G126" s="25">
        <f t="shared" si="13"/>
        <v>1011.3466666666667</v>
      </c>
      <c r="H126" s="25">
        <f t="shared" si="14"/>
        <v>1003.9500000000002</v>
      </c>
      <c r="I126" s="25">
        <f t="shared" si="15"/>
        <v>966.79666666666674</v>
      </c>
      <c r="L126" s="24">
        <v>92</v>
      </c>
      <c r="M126" s="11" t="s">
        <v>408</v>
      </c>
      <c r="N126" s="4">
        <v>924.91</v>
      </c>
      <c r="O126" s="25">
        <f t="shared" si="18"/>
        <v>909.69999999999993</v>
      </c>
      <c r="P126" s="25">
        <f t="shared" si="22"/>
        <v>890.1816666666665</v>
      </c>
      <c r="Q126" s="25">
        <f t="shared" si="25"/>
        <v>900.48916666666673</v>
      </c>
      <c r="R126" s="4">
        <f t="shared" si="16"/>
        <v>15.210000000000036</v>
      </c>
      <c r="S126" s="4">
        <f t="shared" si="20"/>
        <v>34.728333333333467</v>
      </c>
      <c r="T126" s="4">
        <f t="shared" si="23"/>
        <v>24.420833333333235</v>
      </c>
      <c r="U126" s="25">
        <f t="shared" si="19"/>
        <v>15.210000000000036</v>
      </c>
      <c r="V126" s="25">
        <f t="shared" si="19"/>
        <v>34.728333333333467</v>
      </c>
      <c r="W126" s="25">
        <f t="shared" si="19"/>
        <v>24.420833333333235</v>
      </c>
      <c r="X126" s="4">
        <f t="shared" si="17"/>
        <v>231.34410000000111</v>
      </c>
      <c r="Y126" s="4">
        <f t="shared" si="21"/>
        <v>1206.0571361111204</v>
      </c>
      <c r="Z126" s="4">
        <f t="shared" si="24"/>
        <v>596.3771006944396</v>
      </c>
      <c r="AA126" s="29"/>
      <c r="AC126" s="26"/>
      <c r="AF126" s="28"/>
      <c r="AH126" s="28"/>
    </row>
    <row r="127" spans="4:34" ht="17.399999999999999" x14ac:dyDescent="0.3">
      <c r="D127" s="24">
        <v>122</v>
      </c>
      <c r="E127" s="11" t="s">
        <v>438</v>
      </c>
      <c r="F127" s="4">
        <v>1031.98</v>
      </c>
      <c r="G127" s="25">
        <f t="shared" si="13"/>
        <v>1030.5233333333335</v>
      </c>
      <c r="H127" s="25">
        <f t="shared" si="14"/>
        <v>1012.68</v>
      </c>
      <c r="I127" s="25">
        <f t="shared" si="15"/>
        <v>977.09583333333342</v>
      </c>
      <c r="L127" s="24">
        <v>93</v>
      </c>
      <c r="M127" s="11" t="s">
        <v>409</v>
      </c>
      <c r="N127" s="4">
        <v>931.12</v>
      </c>
      <c r="O127" s="25">
        <f t="shared" si="18"/>
        <v>916.9899999999999</v>
      </c>
      <c r="P127" s="25">
        <f t="shared" si="22"/>
        <v>901.80833333333328</v>
      </c>
      <c r="Q127" s="25">
        <f t="shared" si="25"/>
        <v>897.35249999999996</v>
      </c>
      <c r="R127" s="4">
        <f t="shared" si="16"/>
        <v>14.130000000000109</v>
      </c>
      <c r="S127" s="4">
        <f t="shared" si="20"/>
        <v>29.311666666666724</v>
      </c>
      <c r="T127" s="4">
        <f t="shared" si="23"/>
        <v>33.767500000000041</v>
      </c>
      <c r="U127" s="25">
        <f t="shared" si="19"/>
        <v>14.130000000000109</v>
      </c>
      <c r="V127" s="25">
        <f t="shared" si="19"/>
        <v>29.311666666666724</v>
      </c>
      <c r="W127" s="25">
        <f t="shared" si="19"/>
        <v>33.767500000000041</v>
      </c>
      <c r="X127" s="4">
        <f t="shared" si="17"/>
        <v>199.65690000000308</v>
      </c>
      <c r="Y127" s="4">
        <f t="shared" si="21"/>
        <v>859.17380277778113</v>
      </c>
      <c r="Z127" s="4">
        <f t="shared" si="24"/>
        <v>1140.2440562500028</v>
      </c>
      <c r="AA127" s="29"/>
      <c r="AC127" s="26"/>
      <c r="AF127" s="28"/>
      <c r="AH127" s="28"/>
    </row>
    <row r="128" spans="4:34" ht="17.399999999999999" x14ac:dyDescent="0.3">
      <c r="D128" s="24">
        <v>123</v>
      </c>
      <c r="E128" s="11" t="s">
        <v>439</v>
      </c>
      <c r="F128" s="4">
        <v>1041.74</v>
      </c>
      <c r="G128" s="25">
        <f t="shared" si="13"/>
        <v>1032.1166666666666</v>
      </c>
      <c r="H128" s="25">
        <f t="shared" si="14"/>
        <v>1018.2983333333335</v>
      </c>
      <c r="I128" s="25">
        <f t="shared" si="15"/>
        <v>985.58750000000009</v>
      </c>
      <c r="L128" s="24">
        <v>94</v>
      </c>
      <c r="M128" s="11" t="s">
        <v>410</v>
      </c>
      <c r="N128" s="4">
        <v>965.02</v>
      </c>
      <c r="O128" s="25">
        <f t="shared" si="18"/>
        <v>923.97666666666657</v>
      </c>
      <c r="P128" s="25">
        <f t="shared" si="22"/>
        <v>912.15500000000009</v>
      </c>
      <c r="Q128" s="25">
        <f t="shared" si="25"/>
        <v>895.53666666666675</v>
      </c>
      <c r="R128" s="4">
        <f t="shared" si="16"/>
        <v>41.043333333333408</v>
      </c>
      <c r="S128" s="4">
        <f t="shared" si="20"/>
        <v>52.864999999999895</v>
      </c>
      <c r="T128" s="4">
        <f t="shared" si="23"/>
        <v>69.483333333333235</v>
      </c>
      <c r="U128" s="25">
        <f t="shared" si="19"/>
        <v>41.043333333333408</v>
      </c>
      <c r="V128" s="25">
        <f t="shared" si="19"/>
        <v>52.864999999999895</v>
      </c>
      <c r="W128" s="25">
        <f t="shared" si="19"/>
        <v>69.483333333333235</v>
      </c>
      <c r="X128" s="4">
        <f t="shared" si="17"/>
        <v>1684.5552111111172</v>
      </c>
      <c r="Y128" s="4">
        <f t="shared" si="21"/>
        <v>2794.7082249999889</v>
      </c>
      <c r="Z128" s="4">
        <f t="shared" si="24"/>
        <v>4827.933611111097</v>
      </c>
      <c r="AA128" s="29"/>
      <c r="AC128" s="26"/>
      <c r="AF128" s="28"/>
      <c r="AH128" s="28"/>
    </row>
    <row r="129" spans="4:34" ht="17.399999999999999" x14ac:dyDescent="0.3">
      <c r="D129" s="24">
        <v>124</v>
      </c>
      <c r="E129" s="11" t="s">
        <v>440</v>
      </c>
      <c r="F129" s="4">
        <v>1061.6400000000001</v>
      </c>
      <c r="G129" s="25">
        <f t="shared" si="13"/>
        <v>1037.9666666666665</v>
      </c>
      <c r="H129" s="25">
        <f t="shared" si="14"/>
        <v>1024.6566666666668</v>
      </c>
      <c r="I129" s="25">
        <f t="shared" si="15"/>
        <v>994.60166666666657</v>
      </c>
      <c r="L129" s="24">
        <v>95</v>
      </c>
      <c r="M129" s="11" t="s">
        <v>411</v>
      </c>
      <c r="N129" s="4">
        <v>1048.3499999999999</v>
      </c>
      <c r="O129" s="25">
        <f t="shared" si="18"/>
        <v>940.35</v>
      </c>
      <c r="P129" s="25">
        <f t="shared" si="22"/>
        <v>925.02499999999998</v>
      </c>
      <c r="Q129" s="25">
        <f t="shared" si="25"/>
        <v>900.34666666666681</v>
      </c>
      <c r="R129" s="4">
        <f t="shared" si="16"/>
        <v>107.99999999999989</v>
      </c>
      <c r="S129" s="4">
        <f t="shared" si="20"/>
        <v>123.32499999999993</v>
      </c>
      <c r="T129" s="4">
        <f t="shared" si="23"/>
        <v>148.0033333333331</v>
      </c>
      <c r="U129" s="25">
        <f t="shared" si="19"/>
        <v>107.99999999999989</v>
      </c>
      <c r="V129" s="25">
        <f t="shared" si="19"/>
        <v>123.32499999999993</v>
      </c>
      <c r="W129" s="25">
        <f t="shared" si="19"/>
        <v>148.0033333333331</v>
      </c>
      <c r="X129" s="4">
        <f t="shared" si="17"/>
        <v>11663.999999999975</v>
      </c>
      <c r="Y129" s="4">
        <f t="shared" si="21"/>
        <v>15209.055624999983</v>
      </c>
      <c r="Z129" s="4">
        <f t="shared" si="24"/>
        <v>21904.98667777771</v>
      </c>
      <c r="AA129" s="29"/>
      <c r="AC129" s="26"/>
      <c r="AF129" s="28"/>
      <c r="AH129" s="28"/>
    </row>
    <row r="130" spans="4:34" ht="17.399999999999999" x14ac:dyDescent="0.3">
      <c r="D130" s="24">
        <v>125</v>
      </c>
      <c r="E130" s="11" t="s">
        <v>441</v>
      </c>
      <c r="F130" s="4">
        <v>1074.5899999999999</v>
      </c>
      <c r="G130" s="25">
        <f t="shared" si="13"/>
        <v>1045.1200000000001</v>
      </c>
      <c r="H130" s="25">
        <f t="shared" si="14"/>
        <v>1037.8216666666669</v>
      </c>
      <c r="I130" s="25">
        <f t="shared" si="15"/>
        <v>1005.5174999999999</v>
      </c>
      <c r="L130" s="24">
        <v>96</v>
      </c>
      <c r="M130" s="11" t="s">
        <v>412</v>
      </c>
      <c r="N130" s="4">
        <v>1094.1300000000001</v>
      </c>
      <c r="O130" s="25">
        <f t="shared" si="18"/>
        <v>981.49666666666656</v>
      </c>
      <c r="P130" s="25">
        <f t="shared" si="22"/>
        <v>949.24333333333323</v>
      </c>
      <c r="Q130" s="25">
        <f t="shared" si="25"/>
        <v>913.85583333333341</v>
      </c>
      <c r="R130" s="4">
        <f t="shared" si="16"/>
        <v>112.63333333333355</v>
      </c>
      <c r="S130" s="4">
        <f t="shared" si="20"/>
        <v>144.88666666666688</v>
      </c>
      <c r="T130" s="4">
        <f t="shared" si="23"/>
        <v>180.2741666666667</v>
      </c>
      <c r="U130" s="25">
        <f t="shared" si="19"/>
        <v>112.63333333333355</v>
      </c>
      <c r="V130" s="25">
        <f t="shared" si="19"/>
        <v>144.88666666666688</v>
      </c>
      <c r="W130" s="25">
        <f t="shared" si="19"/>
        <v>180.2741666666667</v>
      </c>
      <c r="X130" s="4">
        <f t="shared" si="17"/>
        <v>12686.267777777828</v>
      </c>
      <c r="Y130" s="4">
        <f t="shared" si="21"/>
        <v>20992.146177777842</v>
      </c>
      <c r="Z130" s="4">
        <f t="shared" si="24"/>
        <v>32498.775167361124</v>
      </c>
      <c r="AA130" s="29"/>
      <c r="AC130" s="26"/>
      <c r="AF130" s="28"/>
      <c r="AH130" s="28"/>
    </row>
    <row r="131" spans="4:34" ht="17.399999999999999" x14ac:dyDescent="0.3">
      <c r="D131" s="24">
        <v>126</v>
      </c>
      <c r="E131" s="11" t="s">
        <v>442</v>
      </c>
      <c r="F131" s="4">
        <v>1070.03</v>
      </c>
      <c r="G131" s="25">
        <f t="shared" si="13"/>
        <v>1059.3233333333335</v>
      </c>
      <c r="H131" s="25">
        <f t="shared" si="14"/>
        <v>1045.72</v>
      </c>
      <c r="I131" s="25">
        <f t="shared" si="15"/>
        <v>1018.7049999999999</v>
      </c>
      <c r="L131" s="24">
        <v>97</v>
      </c>
      <c r="M131" s="11" t="s">
        <v>413</v>
      </c>
      <c r="N131" s="4">
        <v>1012.13</v>
      </c>
      <c r="O131" s="25">
        <f t="shared" si="18"/>
        <v>1035.8333333333333</v>
      </c>
      <c r="P131" s="25">
        <f t="shared" si="22"/>
        <v>979.90499999999986</v>
      </c>
      <c r="Q131" s="25">
        <f t="shared" si="25"/>
        <v>931.30250000000012</v>
      </c>
      <c r="R131" s="4">
        <f t="shared" si="16"/>
        <v>-23.703333333333262</v>
      </c>
      <c r="S131" s="4">
        <f t="shared" si="20"/>
        <v>32.225000000000136</v>
      </c>
      <c r="T131" s="4">
        <f t="shared" si="23"/>
        <v>80.827499999999873</v>
      </c>
      <c r="U131" s="25">
        <f t="shared" si="19"/>
        <v>23.703333333333262</v>
      </c>
      <c r="V131" s="25">
        <f t="shared" si="19"/>
        <v>32.225000000000136</v>
      </c>
      <c r="W131" s="25">
        <f t="shared" si="19"/>
        <v>80.827499999999873</v>
      </c>
      <c r="X131" s="4">
        <f t="shared" si="17"/>
        <v>561.84801111110778</v>
      </c>
      <c r="Y131" s="4">
        <f t="shared" si="21"/>
        <v>1038.4506250000088</v>
      </c>
      <c r="Z131" s="4">
        <f t="shared" si="24"/>
        <v>6533.0847562499794</v>
      </c>
      <c r="AA131" s="29"/>
      <c r="AC131" s="26"/>
      <c r="AF131" s="28"/>
      <c r="AH131" s="28"/>
    </row>
    <row r="132" spans="4:34" ht="17.399999999999999" x14ac:dyDescent="0.3">
      <c r="D132" s="24">
        <v>127</v>
      </c>
      <c r="E132" s="11" t="s">
        <v>443</v>
      </c>
      <c r="F132" s="4">
        <v>1077.3900000000001</v>
      </c>
      <c r="G132" s="25">
        <f t="shared" si="13"/>
        <v>1068.7533333333333</v>
      </c>
      <c r="H132" s="25">
        <f t="shared" si="14"/>
        <v>1053.3599999999999</v>
      </c>
      <c r="I132" s="25">
        <f t="shared" si="15"/>
        <v>1028.655</v>
      </c>
      <c r="L132" s="24">
        <v>98</v>
      </c>
      <c r="M132" s="11" t="s">
        <v>414</v>
      </c>
      <c r="N132" s="4">
        <v>984.18</v>
      </c>
      <c r="O132" s="25">
        <f t="shared" si="18"/>
        <v>1051.5366666666666</v>
      </c>
      <c r="P132" s="25">
        <f t="shared" si="22"/>
        <v>995.9433333333335</v>
      </c>
      <c r="Q132" s="25">
        <f t="shared" si="25"/>
        <v>943.06249999999989</v>
      </c>
      <c r="R132" s="4">
        <f t="shared" si="16"/>
        <v>-67.356666666666683</v>
      </c>
      <c r="S132" s="4">
        <f t="shared" si="20"/>
        <v>-11.763333333333549</v>
      </c>
      <c r="T132" s="4">
        <f t="shared" si="23"/>
        <v>41.117500000000064</v>
      </c>
      <c r="U132" s="25">
        <f t="shared" si="19"/>
        <v>67.356666666666683</v>
      </c>
      <c r="V132" s="25">
        <f t="shared" si="19"/>
        <v>11.763333333333549</v>
      </c>
      <c r="W132" s="25">
        <f t="shared" si="19"/>
        <v>41.117500000000064</v>
      </c>
      <c r="X132" s="4">
        <f t="shared" si="17"/>
        <v>4536.9205444444469</v>
      </c>
      <c r="Y132" s="4">
        <f t="shared" si="21"/>
        <v>138.37601111111618</v>
      </c>
      <c r="Z132" s="4">
        <f t="shared" si="24"/>
        <v>1690.6488062500052</v>
      </c>
      <c r="AA132" s="29"/>
      <c r="AC132" s="26"/>
      <c r="AF132" s="28"/>
      <c r="AH132" s="28"/>
    </row>
    <row r="133" spans="4:34" ht="17.399999999999999" x14ac:dyDescent="0.3">
      <c r="D133" s="24">
        <v>128</v>
      </c>
      <c r="E133" s="11" t="s">
        <v>444</v>
      </c>
      <c r="F133" s="4">
        <v>1075.71</v>
      </c>
      <c r="G133" s="25">
        <f t="shared" si="13"/>
        <v>1074.0033333333333</v>
      </c>
      <c r="H133" s="25">
        <f t="shared" si="14"/>
        <v>1059.5616666666667</v>
      </c>
      <c r="I133" s="25">
        <f t="shared" si="15"/>
        <v>1036.1208333333332</v>
      </c>
      <c r="L133" s="24">
        <v>99</v>
      </c>
      <c r="M133" s="11" t="s">
        <v>415</v>
      </c>
      <c r="N133" s="4">
        <v>1048.74</v>
      </c>
      <c r="O133" s="25">
        <f t="shared" si="18"/>
        <v>1030.1466666666668</v>
      </c>
      <c r="P133" s="25">
        <f t="shared" si="22"/>
        <v>1005.8216666666667</v>
      </c>
      <c r="Q133" s="25">
        <f t="shared" si="25"/>
        <v>953.81500000000005</v>
      </c>
      <c r="R133" s="4">
        <f t="shared" si="16"/>
        <v>18.593333333333248</v>
      </c>
      <c r="S133" s="4">
        <f t="shared" si="20"/>
        <v>42.918333333333294</v>
      </c>
      <c r="T133" s="4">
        <f t="shared" si="23"/>
        <v>94.924999999999955</v>
      </c>
      <c r="U133" s="25">
        <f t="shared" si="19"/>
        <v>18.593333333333248</v>
      </c>
      <c r="V133" s="25">
        <f t="shared" si="19"/>
        <v>42.918333333333294</v>
      </c>
      <c r="W133" s="25">
        <f t="shared" si="19"/>
        <v>94.924999999999955</v>
      </c>
      <c r="X133" s="4">
        <f t="shared" si="17"/>
        <v>345.71204444444129</v>
      </c>
      <c r="Y133" s="4">
        <f t="shared" si="21"/>
        <v>1841.9833361111077</v>
      </c>
      <c r="Z133" s="4">
        <f t="shared" si="24"/>
        <v>9010.7556249999907</v>
      </c>
      <c r="AA133" s="29"/>
      <c r="AC133" s="26"/>
      <c r="AF133" s="28"/>
      <c r="AH133" s="28"/>
    </row>
    <row r="134" spans="4:34" ht="17.399999999999999" x14ac:dyDescent="0.3">
      <c r="D134" s="24">
        <v>129</v>
      </c>
      <c r="E134" s="11" t="s">
        <v>445</v>
      </c>
      <c r="F134" s="4">
        <v>1069.73</v>
      </c>
      <c r="G134" s="25">
        <f t="shared" si="13"/>
        <v>1074.3766666666668</v>
      </c>
      <c r="H134" s="25">
        <f t="shared" si="14"/>
        <v>1066.8500000000001</v>
      </c>
      <c r="I134" s="25">
        <f t="shared" si="15"/>
        <v>1042.5741666666665</v>
      </c>
      <c r="L134" s="24">
        <v>100</v>
      </c>
      <c r="M134" s="11" t="s">
        <v>416</v>
      </c>
      <c r="N134" s="4">
        <v>1190.04</v>
      </c>
      <c r="O134" s="25">
        <f t="shared" si="18"/>
        <v>1015.0166666666668</v>
      </c>
      <c r="P134" s="25">
        <f t="shared" si="22"/>
        <v>1025.425</v>
      </c>
      <c r="Q134" s="25">
        <f t="shared" si="25"/>
        <v>968.79</v>
      </c>
      <c r="R134" s="4">
        <f t="shared" si="16"/>
        <v>175.0233333333332</v>
      </c>
      <c r="S134" s="4">
        <f t="shared" si="20"/>
        <v>164.61500000000001</v>
      </c>
      <c r="T134" s="4">
        <f t="shared" si="23"/>
        <v>221.25</v>
      </c>
      <c r="U134" s="25">
        <f t="shared" si="19"/>
        <v>175.0233333333332</v>
      </c>
      <c r="V134" s="25">
        <f t="shared" si="19"/>
        <v>164.61500000000001</v>
      </c>
      <c r="W134" s="25">
        <f t="shared" si="19"/>
        <v>221.25</v>
      </c>
      <c r="X134" s="4">
        <f t="shared" si="17"/>
        <v>30633.167211111064</v>
      </c>
      <c r="Y134" s="4">
        <f t="shared" si="21"/>
        <v>27098.098225000002</v>
      </c>
      <c r="Z134" s="4">
        <f t="shared" si="24"/>
        <v>48951.5625</v>
      </c>
      <c r="AA134" s="29"/>
      <c r="AC134" s="26"/>
      <c r="AF134" s="28"/>
      <c r="AH134" s="28"/>
    </row>
    <row r="135" spans="4:34" ht="17.399999999999999" x14ac:dyDescent="0.3">
      <c r="D135" s="24">
        <v>130</v>
      </c>
      <c r="E135" s="11" t="s">
        <v>446</v>
      </c>
      <c r="F135" s="4">
        <v>1073.47</v>
      </c>
      <c r="G135" s="25">
        <f t="shared" si="13"/>
        <v>1074.2766666666669</v>
      </c>
      <c r="H135" s="25">
        <f t="shared" si="14"/>
        <v>1071.5150000000001</v>
      </c>
      <c r="I135" s="25">
        <f t="shared" si="15"/>
        <v>1048.0858333333333</v>
      </c>
      <c r="L135" s="24">
        <v>101</v>
      </c>
      <c r="M135" s="11" t="s">
        <v>417</v>
      </c>
      <c r="N135" s="4">
        <v>1352.46</v>
      </c>
      <c r="O135" s="25">
        <f t="shared" si="18"/>
        <v>1074.32</v>
      </c>
      <c r="P135" s="25">
        <f t="shared" si="22"/>
        <v>1062.9283333333333</v>
      </c>
      <c r="Q135" s="25">
        <f t="shared" si="25"/>
        <v>993.9766666666668</v>
      </c>
      <c r="R135" s="4">
        <f t="shared" si="16"/>
        <v>278.1400000000001</v>
      </c>
      <c r="S135" s="4">
        <f t="shared" si="20"/>
        <v>289.53166666666675</v>
      </c>
      <c r="T135" s="4">
        <f t="shared" si="23"/>
        <v>358.48333333333323</v>
      </c>
      <c r="U135" s="25">
        <f t="shared" si="19"/>
        <v>278.1400000000001</v>
      </c>
      <c r="V135" s="25">
        <f t="shared" si="19"/>
        <v>289.53166666666675</v>
      </c>
      <c r="W135" s="25">
        <f t="shared" si="19"/>
        <v>358.48333333333323</v>
      </c>
      <c r="X135" s="4">
        <f t="shared" si="17"/>
        <v>77361.859600000054</v>
      </c>
      <c r="Y135" s="4">
        <f t="shared" si="21"/>
        <v>83828.586002777825</v>
      </c>
      <c r="Z135" s="4">
        <f t="shared" si="24"/>
        <v>128510.3002777777</v>
      </c>
      <c r="AA135" s="29"/>
      <c r="AC135" s="26"/>
      <c r="AF135" s="28"/>
      <c r="AH135" s="28"/>
    </row>
    <row r="136" spans="4:34" ht="17.399999999999999" x14ac:dyDescent="0.3">
      <c r="D136" s="24">
        <v>131</v>
      </c>
      <c r="E136" s="11" t="s">
        <v>447</v>
      </c>
      <c r="F136" s="4">
        <v>1093.23</v>
      </c>
      <c r="G136" s="25">
        <f t="shared" si="13"/>
        <v>1072.97</v>
      </c>
      <c r="H136" s="25">
        <f t="shared" si="14"/>
        <v>1073.4866666666669</v>
      </c>
      <c r="I136" s="25">
        <f t="shared" si="15"/>
        <v>1055.6541666666667</v>
      </c>
      <c r="L136" s="24">
        <v>102</v>
      </c>
      <c r="M136" s="11" t="s">
        <v>418</v>
      </c>
      <c r="N136" s="4">
        <v>1515.85</v>
      </c>
      <c r="O136" s="25">
        <f t="shared" si="18"/>
        <v>1197.08</v>
      </c>
      <c r="P136" s="25">
        <f t="shared" si="22"/>
        <v>1113.6133333333335</v>
      </c>
      <c r="Q136" s="25">
        <f t="shared" si="25"/>
        <v>1031.4283333333333</v>
      </c>
      <c r="R136" s="4">
        <f t="shared" si="16"/>
        <v>318.77</v>
      </c>
      <c r="S136" s="4">
        <f t="shared" si="20"/>
        <v>402.23666666666645</v>
      </c>
      <c r="T136" s="4">
        <f t="shared" si="23"/>
        <v>484.42166666666662</v>
      </c>
      <c r="U136" s="25">
        <f t="shared" si="19"/>
        <v>318.77</v>
      </c>
      <c r="V136" s="25">
        <f t="shared" si="19"/>
        <v>402.23666666666645</v>
      </c>
      <c r="W136" s="25">
        <f t="shared" si="19"/>
        <v>484.42166666666662</v>
      </c>
      <c r="X136" s="4">
        <f t="shared" si="17"/>
        <v>101614.31289999999</v>
      </c>
      <c r="Y136" s="4">
        <f t="shared" si="21"/>
        <v>161794.33601111095</v>
      </c>
      <c r="Z136" s="4">
        <f t="shared" si="24"/>
        <v>234664.35113611107</v>
      </c>
      <c r="AA136" s="29"/>
      <c r="AC136" s="26"/>
      <c r="AF136" s="28"/>
      <c r="AH136" s="28"/>
    </row>
    <row r="137" spans="4:34" ht="17.399999999999999" x14ac:dyDescent="0.3">
      <c r="D137" s="24">
        <v>132</v>
      </c>
      <c r="E137" s="11" t="s">
        <v>448</v>
      </c>
      <c r="F137" s="4">
        <v>1144.18</v>
      </c>
      <c r="G137" s="25">
        <f t="shared" si="13"/>
        <v>1078.81</v>
      </c>
      <c r="H137" s="25">
        <f t="shared" si="14"/>
        <v>1076.5933333333335</v>
      </c>
      <c r="I137" s="25">
        <f t="shared" si="15"/>
        <v>1061.1566666666665</v>
      </c>
      <c r="L137" s="24">
        <v>103</v>
      </c>
      <c r="M137" s="11" t="s">
        <v>419</v>
      </c>
      <c r="N137" s="4">
        <v>1538.51</v>
      </c>
      <c r="O137" s="25">
        <f t="shared" si="18"/>
        <v>1352.7833333333333</v>
      </c>
      <c r="P137" s="25">
        <f t="shared" si="22"/>
        <v>1183.8999999999999</v>
      </c>
      <c r="Q137" s="25">
        <f t="shared" si="25"/>
        <v>1081.9024999999999</v>
      </c>
      <c r="R137" s="4">
        <f t="shared" si="16"/>
        <v>185.72666666666669</v>
      </c>
      <c r="S137" s="4">
        <f t="shared" si="20"/>
        <v>354.61000000000013</v>
      </c>
      <c r="T137" s="4">
        <f t="shared" si="23"/>
        <v>456.60750000000007</v>
      </c>
      <c r="U137" s="25">
        <f t="shared" si="19"/>
        <v>185.72666666666669</v>
      </c>
      <c r="V137" s="25">
        <f t="shared" si="19"/>
        <v>354.61000000000013</v>
      </c>
      <c r="W137" s="25">
        <f t="shared" si="19"/>
        <v>456.60750000000007</v>
      </c>
      <c r="X137" s="4">
        <f t="shared" si="17"/>
        <v>34494.394711111119</v>
      </c>
      <c r="Y137" s="4">
        <f t="shared" si="21"/>
        <v>125748.25210000009</v>
      </c>
      <c r="Z137" s="4">
        <f t="shared" si="24"/>
        <v>208490.40905625006</v>
      </c>
      <c r="AA137" s="29"/>
      <c r="AC137" s="26"/>
      <c r="AF137" s="28"/>
      <c r="AH137" s="28"/>
    </row>
    <row r="138" spans="4:34" ht="17.399999999999999" x14ac:dyDescent="0.3">
      <c r="D138" s="24">
        <v>133</v>
      </c>
      <c r="E138" s="11" t="s">
        <v>449</v>
      </c>
      <c r="F138" s="4">
        <v>1196.03</v>
      </c>
      <c r="G138" s="25">
        <f t="shared" ref="G138:G201" si="26">AVERAGE(F135:F137)</f>
        <v>1103.6266666666668</v>
      </c>
      <c r="H138" s="25">
        <f t="shared" si="14"/>
        <v>1088.9516666666668</v>
      </c>
      <c r="I138" s="25">
        <f t="shared" si="15"/>
        <v>1071.1558333333332</v>
      </c>
      <c r="L138" s="24">
        <v>104</v>
      </c>
      <c r="M138" s="11" t="s">
        <v>420</v>
      </c>
      <c r="N138" s="4">
        <v>1437.43</v>
      </c>
      <c r="O138" s="25">
        <f t="shared" si="18"/>
        <v>1468.9399999999998</v>
      </c>
      <c r="P138" s="25">
        <f t="shared" si="22"/>
        <v>1271.6300000000001</v>
      </c>
      <c r="Q138" s="25">
        <f t="shared" si="25"/>
        <v>1133.7866666666669</v>
      </c>
      <c r="R138" s="4">
        <f t="shared" si="16"/>
        <v>-31.509999999999764</v>
      </c>
      <c r="S138" s="4">
        <f t="shared" si="20"/>
        <v>165.79999999999995</v>
      </c>
      <c r="T138" s="4">
        <f t="shared" si="23"/>
        <v>303.6433333333332</v>
      </c>
      <c r="U138" s="25">
        <f t="shared" si="19"/>
        <v>31.509999999999764</v>
      </c>
      <c r="V138" s="25">
        <f t="shared" si="19"/>
        <v>165.79999999999995</v>
      </c>
      <c r="W138" s="25">
        <f t="shared" si="19"/>
        <v>303.6433333333332</v>
      </c>
      <c r="X138" s="4">
        <f t="shared" si="17"/>
        <v>992.88009999998508</v>
      </c>
      <c r="Y138" s="4">
        <f t="shared" si="21"/>
        <v>27489.639999999985</v>
      </c>
      <c r="Z138" s="4">
        <f t="shared" si="24"/>
        <v>92199.273877777698</v>
      </c>
      <c r="AA138" s="29"/>
      <c r="AC138" s="26"/>
      <c r="AF138" s="28"/>
      <c r="AH138" s="28"/>
    </row>
    <row r="139" spans="4:34" ht="17.399999999999999" x14ac:dyDescent="0.3">
      <c r="D139" s="24">
        <v>134</v>
      </c>
      <c r="E139" s="11" t="s">
        <v>450</v>
      </c>
      <c r="F139" s="4">
        <v>1225.76</v>
      </c>
      <c r="G139" s="25">
        <f t="shared" si="26"/>
        <v>1144.4799999999998</v>
      </c>
      <c r="H139" s="25">
        <f t="shared" si="14"/>
        <v>1108.7249999999999</v>
      </c>
      <c r="I139" s="25">
        <f t="shared" si="15"/>
        <v>1084.1433333333334</v>
      </c>
      <c r="L139" s="24">
        <v>105</v>
      </c>
      <c r="M139" s="11" t="s">
        <v>421</v>
      </c>
      <c r="N139" s="4">
        <v>1349.01</v>
      </c>
      <c r="O139" s="25">
        <f t="shared" si="18"/>
        <v>1497.2633333333333</v>
      </c>
      <c r="P139" s="25">
        <f t="shared" si="22"/>
        <v>1347.1716666666669</v>
      </c>
      <c r="Q139" s="25">
        <f t="shared" si="25"/>
        <v>1176.4966666666667</v>
      </c>
      <c r="R139" s="4">
        <f t="shared" si="16"/>
        <v>-148.25333333333333</v>
      </c>
      <c r="S139" s="4">
        <f t="shared" si="20"/>
        <v>1.8383333333331393</v>
      </c>
      <c r="T139" s="4">
        <f t="shared" si="23"/>
        <v>172.51333333333332</v>
      </c>
      <c r="U139" s="25">
        <f t="shared" si="19"/>
        <v>148.25333333333333</v>
      </c>
      <c r="V139" s="25">
        <f t="shared" si="19"/>
        <v>1.8383333333331393</v>
      </c>
      <c r="W139" s="25">
        <f t="shared" si="19"/>
        <v>172.51333333333332</v>
      </c>
      <c r="X139" s="4">
        <f t="shared" si="17"/>
        <v>21979.050844444442</v>
      </c>
      <c r="Y139" s="4">
        <f t="shared" si="21"/>
        <v>3.379469444443731</v>
      </c>
      <c r="Z139" s="4">
        <f t="shared" si="24"/>
        <v>29760.850177777775</v>
      </c>
      <c r="AA139" s="29"/>
      <c r="AC139" s="26"/>
      <c r="AF139" s="28"/>
      <c r="AH139" s="28"/>
    </row>
    <row r="140" spans="4:34" ht="17.399999999999999" x14ac:dyDescent="0.3">
      <c r="D140" s="24">
        <v>135</v>
      </c>
      <c r="E140" s="11" t="s">
        <v>451</v>
      </c>
      <c r="F140" s="4">
        <v>1302.79</v>
      </c>
      <c r="G140" s="25">
        <f t="shared" si="26"/>
        <v>1188.6566666666668</v>
      </c>
      <c r="H140" s="25">
        <f t="shared" si="14"/>
        <v>1133.7333333333333</v>
      </c>
      <c r="I140" s="25">
        <f t="shared" si="15"/>
        <v>1100.2916666666667</v>
      </c>
      <c r="L140" s="24">
        <v>106</v>
      </c>
      <c r="M140" s="11" t="s">
        <v>422</v>
      </c>
      <c r="N140" s="4">
        <v>1281.3</v>
      </c>
      <c r="O140" s="25">
        <f t="shared" si="18"/>
        <v>1441.6499999999999</v>
      </c>
      <c r="P140" s="25">
        <f t="shared" si="22"/>
        <v>1397.2166666666665</v>
      </c>
      <c r="Q140" s="25">
        <f t="shared" si="25"/>
        <v>1211.3208333333334</v>
      </c>
      <c r="R140" s="4">
        <f t="shared" si="16"/>
        <v>-160.34999999999991</v>
      </c>
      <c r="S140" s="4">
        <f t="shared" si="20"/>
        <v>-115.91666666666652</v>
      </c>
      <c r="T140" s="4">
        <f t="shared" si="23"/>
        <v>69.979166666666515</v>
      </c>
      <c r="U140" s="25">
        <f t="shared" si="19"/>
        <v>160.34999999999991</v>
      </c>
      <c r="V140" s="25">
        <f t="shared" si="19"/>
        <v>115.91666666666652</v>
      </c>
      <c r="W140" s="25">
        <f t="shared" si="19"/>
        <v>69.979166666666515</v>
      </c>
      <c r="X140" s="4">
        <f t="shared" si="17"/>
        <v>25712.122499999972</v>
      </c>
      <c r="Y140" s="4">
        <f t="shared" si="21"/>
        <v>13436.673611111077</v>
      </c>
      <c r="Z140" s="4">
        <f t="shared" si="24"/>
        <v>4897.0837673610895</v>
      </c>
      <c r="AA140" s="29"/>
      <c r="AC140" s="26"/>
      <c r="AF140" s="28"/>
      <c r="AH140" s="28"/>
    </row>
    <row r="141" spans="4:34" ht="17.399999999999999" x14ac:dyDescent="0.3">
      <c r="D141" s="24">
        <v>136</v>
      </c>
      <c r="E141" s="11" t="s">
        <v>452</v>
      </c>
      <c r="F141" s="4">
        <v>1353.03</v>
      </c>
      <c r="G141" s="25">
        <f t="shared" si="26"/>
        <v>1241.5266666666666</v>
      </c>
      <c r="H141" s="25">
        <f t="shared" ref="H141:H204" si="27">AVERAGE(F135:F140)</f>
        <v>1172.5766666666666</v>
      </c>
      <c r="I141" s="25">
        <f t="shared" si="15"/>
        <v>1122.0458333333336</v>
      </c>
      <c r="L141" s="24">
        <v>107</v>
      </c>
      <c r="M141" s="11" t="s">
        <v>423</v>
      </c>
      <c r="N141" s="4">
        <v>1133.1500000000001</v>
      </c>
      <c r="O141" s="25">
        <f t="shared" si="18"/>
        <v>1355.9133333333332</v>
      </c>
      <c r="P141" s="25">
        <f t="shared" si="22"/>
        <v>1412.4266666666665</v>
      </c>
      <c r="Q141" s="25">
        <f t="shared" si="25"/>
        <v>1237.6775</v>
      </c>
      <c r="R141" s="4">
        <f t="shared" si="16"/>
        <v>-222.76333333333309</v>
      </c>
      <c r="S141" s="4">
        <f t="shared" si="20"/>
        <v>-279.27666666666642</v>
      </c>
      <c r="T141" s="4">
        <f t="shared" si="23"/>
        <v>-104.52749999999992</v>
      </c>
      <c r="U141" s="25">
        <f t="shared" si="19"/>
        <v>222.76333333333309</v>
      </c>
      <c r="V141" s="25">
        <f t="shared" si="19"/>
        <v>279.27666666666642</v>
      </c>
      <c r="W141" s="25">
        <f t="shared" si="19"/>
        <v>104.52749999999992</v>
      </c>
      <c r="X141" s="4">
        <f t="shared" si="17"/>
        <v>49623.502677777673</v>
      </c>
      <c r="Y141" s="4">
        <f t="shared" si="21"/>
        <v>77995.4565444443</v>
      </c>
      <c r="Z141" s="4">
        <f t="shared" si="24"/>
        <v>10925.998256249983</v>
      </c>
      <c r="AA141" s="29"/>
      <c r="AC141" s="26"/>
      <c r="AF141" s="28"/>
      <c r="AH141" s="28"/>
    </row>
    <row r="142" spans="4:34" ht="17.399999999999999" x14ac:dyDescent="0.3">
      <c r="D142" s="24">
        <v>137</v>
      </c>
      <c r="E142" s="11" t="s">
        <v>453</v>
      </c>
      <c r="F142" s="4">
        <v>1362.42</v>
      </c>
      <c r="G142" s="25">
        <f t="shared" si="26"/>
        <v>1293.8599999999999</v>
      </c>
      <c r="H142" s="25">
        <f t="shared" si="27"/>
        <v>1219.1699999999998</v>
      </c>
      <c r="I142" s="25">
        <f t="shared" si="15"/>
        <v>1146.3283333333336</v>
      </c>
      <c r="L142" s="24">
        <v>108</v>
      </c>
      <c r="M142" s="11" t="s">
        <v>424</v>
      </c>
      <c r="N142" s="4">
        <v>986.69</v>
      </c>
      <c r="O142" s="25">
        <f t="shared" si="18"/>
        <v>1254.4866666666667</v>
      </c>
      <c r="P142" s="25">
        <f t="shared" si="22"/>
        <v>1375.875</v>
      </c>
      <c r="Q142" s="25">
        <f t="shared" si="25"/>
        <v>1244.7441666666666</v>
      </c>
      <c r="R142" s="4">
        <f t="shared" si="16"/>
        <v>-267.79666666666662</v>
      </c>
      <c r="S142" s="4">
        <f t="shared" si="20"/>
        <v>-389.18499999999995</v>
      </c>
      <c r="T142" s="4">
        <f t="shared" si="23"/>
        <v>-258.05416666666656</v>
      </c>
      <c r="U142" s="25">
        <f t="shared" si="19"/>
        <v>267.79666666666662</v>
      </c>
      <c r="V142" s="25">
        <f t="shared" si="19"/>
        <v>389.18499999999995</v>
      </c>
      <c r="W142" s="25">
        <f t="shared" si="19"/>
        <v>258.05416666666656</v>
      </c>
      <c r="X142" s="4">
        <f t="shared" si="17"/>
        <v>71715.054677777749</v>
      </c>
      <c r="Y142" s="4">
        <f t="shared" si="21"/>
        <v>151464.96422499995</v>
      </c>
      <c r="Z142" s="4">
        <f t="shared" si="24"/>
        <v>66591.952934027722</v>
      </c>
      <c r="AA142" s="29"/>
      <c r="AC142" s="26"/>
      <c r="AF142" s="28"/>
      <c r="AH142" s="28"/>
    </row>
    <row r="143" spans="4:34" ht="17.399999999999999" x14ac:dyDescent="0.3">
      <c r="D143" s="24">
        <v>138</v>
      </c>
      <c r="E143" s="11" t="s">
        <v>454</v>
      </c>
      <c r="F143" s="4">
        <v>1351.85</v>
      </c>
      <c r="G143" s="25">
        <f t="shared" si="26"/>
        <v>1339.4133333333332</v>
      </c>
      <c r="H143" s="25">
        <f t="shared" si="27"/>
        <v>1264.0350000000001</v>
      </c>
      <c r="I143" s="25">
        <f t="shared" si="15"/>
        <v>1170.314166666667</v>
      </c>
      <c r="L143" s="24">
        <v>109</v>
      </c>
      <c r="M143" s="11" t="s">
        <v>425</v>
      </c>
      <c r="N143" s="4">
        <v>916.59</v>
      </c>
      <c r="O143" s="25">
        <f t="shared" si="18"/>
        <v>1133.7133333333334</v>
      </c>
      <c r="P143" s="25">
        <f t="shared" si="22"/>
        <v>1287.6816666666666</v>
      </c>
      <c r="Q143" s="25">
        <f t="shared" si="25"/>
        <v>1235.7908333333332</v>
      </c>
      <c r="R143" s="4">
        <f t="shared" si="16"/>
        <v>-217.12333333333333</v>
      </c>
      <c r="S143" s="4">
        <f t="shared" si="20"/>
        <v>-371.09166666666658</v>
      </c>
      <c r="T143" s="4">
        <f t="shared" si="23"/>
        <v>-319.20083333333321</v>
      </c>
      <c r="U143" s="25">
        <f t="shared" si="19"/>
        <v>217.12333333333333</v>
      </c>
      <c r="V143" s="25">
        <f t="shared" si="19"/>
        <v>371.09166666666658</v>
      </c>
      <c r="W143" s="25">
        <f t="shared" si="19"/>
        <v>319.20083333333321</v>
      </c>
      <c r="X143" s="4">
        <f t="shared" si="17"/>
        <v>47142.541877777781</v>
      </c>
      <c r="Y143" s="4">
        <f t="shared" si="21"/>
        <v>137709.02506944438</v>
      </c>
      <c r="Z143" s="4">
        <f t="shared" si="24"/>
        <v>101889.17200069437</v>
      </c>
      <c r="AA143" s="29"/>
      <c r="AC143" s="26"/>
      <c r="AF143" s="28"/>
      <c r="AH143" s="28"/>
    </row>
    <row r="144" spans="4:34" ht="17.399999999999999" x14ac:dyDescent="0.3">
      <c r="D144" s="24">
        <v>139</v>
      </c>
      <c r="E144" s="11" t="s">
        <v>455</v>
      </c>
      <c r="F144" s="4">
        <v>1351.12</v>
      </c>
      <c r="G144" s="25">
        <f t="shared" si="26"/>
        <v>1355.7666666666667</v>
      </c>
      <c r="H144" s="25">
        <f t="shared" si="27"/>
        <v>1298.6466666666665</v>
      </c>
      <c r="I144" s="25">
        <f t="shared" si="15"/>
        <v>1193.7991666666669</v>
      </c>
      <c r="L144" s="24">
        <v>110</v>
      </c>
      <c r="M144" s="11" t="s">
        <v>426</v>
      </c>
      <c r="N144" s="4">
        <v>930.08</v>
      </c>
      <c r="O144" s="25">
        <f t="shared" si="18"/>
        <v>1012.1433333333334</v>
      </c>
      <c r="P144" s="25">
        <f t="shared" si="22"/>
        <v>1184.0283333333334</v>
      </c>
      <c r="Q144" s="25">
        <f t="shared" si="25"/>
        <v>1227.8291666666667</v>
      </c>
      <c r="R144" s="4">
        <f t="shared" si="16"/>
        <v>-82.063333333333389</v>
      </c>
      <c r="S144" s="4">
        <f t="shared" si="20"/>
        <v>-253.94833333333338</v>
      </c>
      <c r="T144" s="4">
        <f t="shared" si="23"/>
        <v>-297.74916666666661</v>
      </c>
      <c r="U144" s="25">
        <f t="shared" si="19"/>
        <v>82.063333333333389</v>
      </c>
      <c r="V144" s="25">
        <f t="shared" si="19"/>
        <v>253.94833333333338</v>
      </c>
      <c r="W144" s="25">
        <f t="shared" si="19"/>
        <v>297.74916666666661</v>
      </c>
      <c r="X144" s="4">
        <f t="shared" si="17"/>
        <v>6734.3906777777865</v>
      </c>
      <c r="Y144" s="4">
        <f t="shared" si="21"/>
        <v>64489.756002777802</v>
      </c>
      <c r="Z144" s="4">
        <f t="shared" si="24"/>
        <v>88654.566250694406</v>
      </c>
      <c r="AA144" s="29"/>
      <c r="AC144" s="26"/>
      <c r="AF144" s="28"/>
      <c r="AH144" s="28"/>
    </row>
    <row r="145" spans="4:34" ht="17.399999999999999" x14ac:dyDescent="0.3">
      <c r="D145" s="24">
        <v>140</v>
      </c>
      <c r="E145" s="11" t="s">
        <v>456</v>
      </c>
      <c r="F145" s="4">
        <v>1348.39</v>
      </c>
      <c r="G145" s="25">
        <f t="shared" si="26"/>
        <v>1355.1299999999999</v>
      </c>
      <c r="H145" s="25">
        <f t="shared" si="27"/>
        <v>1324.4950000000001</v>
      </c>
      <c r="I145" s="25">
        <f t="shared" si="15"/>
        <v>1216.6099999999999</v>
      </c>
      <c r="L145" s="24">
        <v>111</v>
      </c>
      <c r="M145" s="11" t="s">
        <v>427</v>
      </c>
      <c r="N145" s="4">
        <v>933.57</v>
      </c>
      <c r="O145" s="25">
        <f t="shared" si="18"/>
        <v>944.45333333333338</v>
      </c>
      <c r="P145" s="25">
        <f t="shared" si="22"/>
        <v>1099.47</v>
      </c>
      <c r="Q145" s="25">
        <f t="shared" si="25"/>
        <v>1223.3208333333334</v>
      </c>
      <c r="R145" s="4">
        <f t="shared" si="16"/>
        <v>-10.883333333333326</v>
      </c>
      <c r="S145" s="4">
        <f t="shared" si="20"/>
        <v>-165.89999999999998</v>
      </c>
      <c r="T145" s="4">
        <f t="shared" si="23"/>
        <v>-289.75083333333339</v>
      </c>
      <c r="U145" s="25">
        <f t="shared" si="19"/>
        <v>10.883333333333326</v>
      </c>
      <c r="V145" s="25">
        <f t="shared" si="19"/>
        <v>165.89999999999998</v>
      </c>
      <c r="W145" s="25">
        <f t="shared" si="19"/>
        <v>289.75083333333339</v>
      </c>
      <c r="X145" s="4">
        <f t="shared" si="17"/>
        <v>118.44694444444428</v>
      </c>
      <c r="Y145" s="4">
        <f t="shared" si="21"/>
        <v>27522.809999999994</v>
      </c>
      <c r="Z145" s="4">
        <f t="shared" si="24"/>
        <v>83955.545417361151</v>
      </c>
      <c r="AA145" s="29"/>
      <c r="AC145" s="26"/>
      <c r="AF145" s="28"/>
      <c r="AH145" s="28"/>
    </row>
    <row r="146" spans="4:34" ht="17.399999999999999" x14ac:dyDescent="0.3">
      <c r="D146" s="24">
        <v>141</v>
      </c>
      <c r="E146" s="11" t="s">
        <v>457</v>
      </c>
      <c r="F146" s="4">
        <v>1339.58</v>
      </c>
      <c r="G146" s="25">
        <f t="shared" si="26"/>
        <v>1350.4533333333331</v>
      </c>
      <c r="H146" s="25">
        <f t="shared" si="27"/>
        <v>1344.9333333333334</v>
      </c>
      <c r="I146" s="25">
        <f t="shared" si="15"/>
        <v>1239.3333333333333</v>
      </c>
      <c r="L146" s="24">
        <v>112</v>
      </c>
      <c r="M146" s="11" t="s">
        <v>428</v>
      </c>
      <c r="N146" s="4">
        <v>930.65</v>
      </c>
      <c r="O146" s="25">
        <f t="shared" si="18"/>
        <v>926.74666666666678</v>
      </c>
      <c r="P146" s="25">
        <f t="shared" si="22"/>
        <v>1030.2299999999998</v>
      </c>
      <c r="Q146" s="25">
        <f t="shared" si="25"/>
        <v>1213.7233333333331</v>
      </c>
      <c r="R146" s="4">
        <f t="shared" si="16"/>
        <v>3.9033333333331939</v>
      </c>
      <c r="S146" s="4">
        <f t="shared" si="20"/>
        <v>-99.579999999999814</v>
      </c>
      <c r="T146" s="4">
        <f t="shared" si="23"/>
        <v>-283.07333333333315</v>
      </c>
      <c r="U146" s="25">
        <f t="shared" si="19"/>
        <v>3.9033333333331939</v>
      </c>
      <c r="V146" s="25">
        <f t="shared" si="19"/>
        <v>99.579999999999814</v>
      </c>
      <c r="W146" s="25">
        <f t="shared" si="19"/>
        <v>283.07333333333315</v>
      </c>
      <c r="X146" s="4">
        <f t="shared" si="17"/>
        <v>15.236011111110022</v>
      </c>
      <c r="Y146" s="4">
        <f t="shared" si="21"/>
        <v>9916.1763999999621</v>
      </c>
      <c r="Z146" s="4">
        <f t="shared" si="24"/>
        <v>80130.512044444346</v>
      </c>
      <c r="AA146" s="29"/>
      <c r="AC146" s="26"/>
      <c r="AF146" s="28"/>
      <c r="AH146" s="28"/>
    </row>
    <row r="147" spans="4:34" ht="17.399999999999999" x14ac:dyDescent="0.3">
      <c r="D147" s="24">
        <v>142</v>
      </c>
      <c r="E147" s="11" t="s">
        <v>458</v>
      </c>
      <c r="F147" s="4">
        <v>1351.59</v>
      </c>
      <c r="G147" s="25">
        <f t="shared" si="26"/>
        <v>1346.3633333333335</v>
      </c>
      <c r="H147" s="25">
        <f t="shared" si="27"/>
        <v>1351.0650000000001</v>
      </c>
      <c r="I147" s="25">
        <f t="shared" ref="I147:I210" si="28">AVERAGE(F135:F146)</f>
        <v>1261.8208333333334</v>
      </c>
      <c r="L147" s="24">
        <v>113</v>
      </c>
      <c r="M147" s="11" t="s">
        <v>429</v>
      </c>
      <c r="N147" s="4">
        <v>916.34</v>
      </c>
      <c r="O147" s="25">
        <f t="shared" si="18"/>
        <v>931.43333333333339</v>
      </c>
      <c r="P147" s="25">
        <f t="shared" si="22"/>
        <v>971.7883333333333</v>
      </c>
      <c r="Q147" s="25">
        <f t="shared" si="25"/>
        <v>1192.1074999999998</v>
      </c>
      <c r="R147" s="4">
        <f t="shared" si="16"/>
        <v>-15.093333333333362</v>
      </c>
      <c r="S147" s="4">
        <f t="shared" si="20"/>
        <v>-55.448333333333267</v>
      </c>
      <c r="T147" s="4">
        <f t="shared" si="23"/>
        <v>-275.76749999999981</v>
      </c>
      <c r="U147" s="25">
        <f t="shared" si="19"/>
        <v>15.093333333333362</v>
      </c>
      <c r="V147" s="25">
        <f t="shared" si="19"/>
        <v>55.448333333333267</v>
      </c>
      <c r="W147" s="25">
        <f t="shared" si="19"/>
        <v>275.76749999999981</v>
      </c>
      <c r="X147" s="4">
        <f t="shared" si="17"/>
        <v>227.80871111111199</v>
      </c>
      <c r="Y147" s="4">
        <f t="shared" si="21"/>
        <v>3074.5176694444372</v>
      </c>
      <c r="Z147" s="4">
        <f t="shared" si="24"/>
        <v>76047.714056249897</v>
      </c>
      <c r="AA147" s="29"/>
      <c r="AC147" s="26"/>
      <c r="AF147" s="28"/>
      <c r="AH147" s="28"/>
    </row>
    <row r="148" spans="4:34" ht="17.399999999999999" x14ac:dyDescent="0.3">
      <c r="D148" s="24">
        <v>143</v>
      </c>
      <c r="E148" s="11" t="s">
        <v>459</v>
      </c>
      <c r="F148" s="4">
        <v>1365.43</v>
      </c>
      <c r="G148" s="25">
        <f t="shared" si="26"/>
        <v>1346.5200000000002</v>
      </c>
      <c r="H148" s="25">
        <f t="shared" si="27"/>
        <v>1350.825</v>
      </c>
      <c r="I148" s="25">
        <f t="shared" si="28"/>
        <v>1284.9974999999999</v>
      </c>
      <c r="L148" s="24">
        <v>114</v>
      </c>
      <c r="M148" s="11" t="s">
        <v>430</v>
      </c>
      <c r="N148" s="4">
        <v>950.63</v>
      </c>
      <c r="O148" s="25">
        <f t="shared" si="18"/>
        <v>926.85333333333335</v>
      </c>
      <c r="P148" s="25">
        <f t="shared" si="22"/>
        <v>935.65333333333331</v>
      </c>
      <c r="Q148" s="25">
        <f t="shared" si="25"/>
        <v>1155.7641666666666</v>
      </c>
      <c r="R148" s="4">
        <f t="shared" si="16"/>
        <v>23.776666666666642</v>
      </c>
      <c r="S148" s="4">
        <f t="shared" si="20"/>
        <v>14.976666666666688</v>
      </c>
      <c r="T148" s="4">
        <f t="shared" si="23"/>
        <v>-205.1341666666666</v>
      </c>
      <c r="U148" s="25">
        <f t="shared" si="19"/>
        <v>23.776666666666642</v>
      </c>
      <c r="V148" s="25">
        <f t="shared" si="19"/>
        <v>14.976666666666688</v>
      </c>
      <c r="W148" s="25">
        <f t="shared" si="19"/>
        <v>205.1341666666666</v>
      </c>
      <c r="X148" s="4">
        <f t="shared" si="17"/>
        <v>565.32987777777657</v>
      </c>
      <c r="Y148" s="4">
        <f t="shared" si="21"/>
        <v>224.30054444444508</v>
      </c>
      <c r="Z148" s="4">
        <f t="shared" si="24"/>
        <v>42080.026334027752</v>
      </c>
      <c r="AA148" s="29"/>
      <c r="AC148" s="26"/>
      <c r="AF148" s="28"/>
      <c r="AH148" s="28"/>
    </row>
    <row r="149" spans="4:34" ht="17.399999999999999" x14ac:dyDescent="0.3">
      <c r="D149" s="24">
        <v>144</v>
      </c>
      <c r="E149" s="11" t="s">
        <v>460</v>
      </c>
      <c r="F149" s="4">
        <v>1371.75</v>
      </c>
      <c r="G149" s="25">
        <f t="shared" si="26"/>
        <v>1352.2</v>
      </c>
      <c r="H149" s="25">
        <f t="shared" si="27"/>
        <v>1351.3266666666666</v>
      </c>
      <c r="I149" s="25">
        <f t="shared" si="28"/>
        <v>1307.6808333333333</v>
      </c>
      <c r="L149" s="24">
        <v>115</v>
      </c>
      <c r="M149" s="11" t="s">
        <v>431</v>
      </c>
      <c r="N149" s="4">
        <v>987.8</v>
      </c>
      <c r="O149" s="25">
        <f t="shared" si="18"/>
        <v>932.54</v>
      </c>
      <c r="P149" s="25">
        <f t="shared" si="22"/>
        <v>929.64333333333343</v>
      </c>
      <c r="Q149" s="25">
        <f t="shared" si="25"/>
        <v>1108.6624999999999</v>
      </c>
      <c r="R149" s="4">
        <f t="shared" si="16"/>
        <v>55.259999999999991</v>
      </c>
      <c r="S149" s="4">
        <f t="shared" si="20"/>
        <v>58.156666666666524</v>
      </c>
      <c r="T149" s="4">
        <f t="shared" si="23"/>
        <v>-120.86249999999995</v>
      </c>
      <c r="U149" s="25">
        <f t="shared" si="19"/>
        <v>55.259999999999991</v>
      </c>
      <c r="V149" s="25">
        <f t="shared" si="19"/>
        <v>58.156666666666524</v>
      </c>
      <c r="W149" s="25">
        <f t="shared" si="19"/>
        <v>120.86249999999995</v>
      </c>
      <c r="X149" s="4">
        <f t="shared" si="17"/>
        <v>3053.6675999999989</v>
      </c>
      <c r="Y149" s="4">
        <f t="shared" si="21"/>
        <v>3382.1978777777613</v>
      </c>
      <c r="Z149" s="4">
        <f t="shared" si="24"/>
        <v>14607.743906249989</v>
      </c>
      <c r="AA149" s="29"/>
      <c r="AC149" s="26"/>
      <c r="AF149" s="28"/>
      <c r="AH149" s="28"/>
    </row>
    <row r="150" spans="4:34" ht="17.399999999999999" x14ac:dyDescent="0.3">
      <c r="D150" s="24">
        <v>145</v>
      </c>
      <c r="E150" s="11" t="s">
        <v>461</v>
      </c>
      <c r="F150" s="4">
        <v>1378.07</v>
      </c>
      <c r="G150" s="25">
        <f t="shared" si="26"/>
        <v>1362.9233333333334</v>
      </c>
      <c r="H150" s="25">
        <f t="shared" si="27"/>
        <v>1354.6433333333334</v>
      </c>
      <c r="I150" s="25">
        <f t="shared" si="28"/>
        <v>1326.645</v>
      </c>
      <c r="L150" s="24">
        <v>116</v>
      </c>
      <c r="M150" s="11" t="s">
        <v>432</v>
      </c>
      <c r="N150" s="4">
        <v>998.27</v>
      </c>
      <c r="O150" s="25">
        <f t="shared" si="18"/>
        <v>951.59</v>
      </c>
      <c r="P150" s="25">
        <f t="shared" si="22"/>
        <v>941.51166666666677</v>
      </c>
      <c r="Q150" s="25">
        <f t="shared" si="25"/>
        <v>1062.7699999999998</v>
      </c>
      <c r="R150" s="4">
        <f t="shared" si="16"/>
        <v>46.67999999999995</v>
      </c>
      <c r="S150" s="4">
        <f t="shared" si="20"/>
        <v>56.758333333333212</v>
      </c>
      <c r="T150" s="4">
        <f t="shared" si="23"/>
        <v>-64.499999999999773</v>
      </c>
      <c r="U150" s="25">
        <f t="shared" si="19"/>
        <v>46.67999999999995</v>
      </c>
      <c r="V150" s="25">
        <f t="shared" si="19"/>
        <v>56.758333333333212</v>
      </c>
      <c r="W150" s="25">
        <f t="shared" si="19"/>
        <v>64.499999999999773</v>
      </c>
      <c r="X150" s="4">
        <f t="shared" si="17"/>
        <v>2179.0223999999953</v>
      </c>
      <c r="Y150" s="4">
        <f t="shared" si="21"/>
        <v>3221.5084027777639</v>
      </c>
      <c r="Z150" s="4">
        <f t="shared" si="24"/>
        <v>4160.2499999999709</v>
      </c>
      <c r="AA150" s="29"/>
      <c r="AC150" s="26"/>
      <c r="AF150" s="28"/>
      <c r="AH150" s="28"/>
    </row>
    <row r="151" spans="4:34" ht="17.399999999999999" x14ac:dyDescent="0.3">
      <c r="D151" s="24">
        <v>146</v>
      </c>
      <c r="E151" s="11" t="s">
        <v>462</v>
      </c>
      <c r="F151" s="4">
        <v>1391.03</v>
      </c>
      <c r="G151" s="25">
        <f t="shared" si="26"/>
        <v>1371.75</v>
      </c>
      <c r="H151" s="25">
        <f t="shared" si="27"/>
        <v>1359.135</v>
      </c>
      <c r="I151" s="25">
        <f t="shared" si="28"/>
        <v>1341.8150000000001</v>
      </c>
      <c r="L151" s="24">
        <v>117</v>
      </c>
      <c r="M151" s="11" t="s">
        <v>433</v>
      </c>
      <c r="N151" s="4">
        <v>1003.59</v>
      </c>
      <c r="O151" s="25">
        <f t="shared" si="18"/>
        <v>978.9</v>
      </c>
      <c r="P151" s="25">
        <f t="shared" si="22"/>
        <v>952.87666666666667</v>
      </c>
      <c r="Q151" s="25">
        <f t="shared" si="25"/>
        <v>1026.1733333333332</v>
      </c>
      <c r="R151" s="4">
        <f t="shared" si="16"/>
        <v>24.690000000000055</v>
      </c>
      <c r="S151" s="4">
        <f t="shared" si="20"/>
        <v>50.713333333333367</v>
      </c>
      <c r="T151" s="4">
        <f t="shared" si="23"/>
        <v>-22.583333333333144</v>
      </c>
      <c r="U151" s="25">
        <f t="shared" si="19"/>
        <v>24.690000000000055</v>
      </c>
      <c r="V151" s="25">
        <f t="shared" si="19"/>
        <v>50.713333333333367</v>
      </c>
      <c r="W151" s="25">
        <f t="shared" si="19"/>
        <v>22.583333333333144</v>
      </c>
      <c r="X151" s="4">
        <f t="shared" si="17"/>
        <v>609.59610000000271</v>
      </c>
      <c r="Y151" s="4">
        <f t="shared" si="21"/>
        <v>2571.8421777777812</v>
      </c>
      <c r="Z151" s="4">
        <f t="shared" si="24"/>
        <v>510.00694444443587</v>
      </c>
      <c r="AA151" s="29"/>
      <c r="AC151" s="26"/>
      <c r="AF151" s="28"/>
      <c r="AH151" s="28"/>
    </row>
    <row r="152" spans="4:34" ht="17.399999999999999" x14ac:dyDescent="0.3">
      <c r="D152" s="24">
        <v>147</v>
      </c>
      <c r="E152" s="11" t="s">
        <v>463</v>
      </c>
      <c r="F152" s="4">
        <v>1409.77</v>
      </c>
      <c r="G152" s="25">
        <f t="shared" si="26"/>
        <v>1380.2833333333331</v>
      </c>
      <c r="H152" s="25">
        <f t="shared" si="27"/>
        <v>1366.2416666666668</v>
      </c>
      <c r="I152" s="25">
        <f t="shared" si="28"/>
        <v>1355.5875000000001</v>
      </c>
      <c r="L152" s="24">
        <v>118</v>
      </c>
      <c r="M152" s="11" t="s">
        <v>434</v>
      </c>
      <c r="N152" s="4">
        <v>982.65</v>
      </c>
      <c r="O152" s="25">
        <f t="shared" si="18"/>
        <v>996.55333333333328</v>
      </c>
      <c r="P152" s="25">
        <f t="shared" si="22"/>
        <v>964.54666666666674</v>
      </c>
      <c r="Q152" s="25">
        <f t="shared" si="25"/>
        <v>997.38833333333321</v>
      </c>
      <c r="R152" s="4">
        <f t="shared" si="16"/>
        <v>-13.903333333333308</v>
      </c>
      <c r="S152" s="4">
        <f t="shared" si="20"/>
        <v>18.103333333333239</v>
      </c>
      <c r="T152" s="4">
        <f t="shared" si="23"/>
        <v>-14.73833333333323</v>
      </c>
      <c r="U152" s="25">
        <f t="shared" si="19"/>
        <v>13.903333333333308</v>
      </c>
      <c r="V152" s="25">
        <f t="shared" si="19"/>
        <v>18.103333333333239</v>
      </c>
      <c r="W152" s="25">
        <f t="shared" si="19"/>
        <v>14.73833333333323</v>
      </c>
      <c r="X152" s="4">
        <f t="shared" si="17"/>
        <v>193.30267777777706</v>
      </c>
      <c r="Y152" s="4">
        <f t="shared" si="21"/>
        <v>327.73067777777436</v>
      </c>
      <c r="Z152" s="4">
        <f t="shared" si="24"/>
        <v>217.21846944444141</v>
      </c>
      <c r="AA152" s="29"/>
      <c r="AC152" s="26"/>
      <c r="AF152" s="28"/>
      <c r="AH152" s="28"/>
    </row>
    <row r="153" spans="4:34" ht="17.399999999999999" x14ac:dyDescent="0.3">
      <c r="D153" s="24">
        <v>148</v>
      </c>
      <c r="E153" s="11" t="s">
        <v>464</v>
      </c>
      <c r="F153" s="4">
        <v>1420.28</v>
      </c>
      <c r="G153" s="25">
        <f t="shared" si="26"/>
        <v>1392.9566666666667</v>
      </c>
      <c r="H153" s="25">
        <f t="shared" si="27"/>
        <v>1377.9399999999998</v>
      </c>
      <c r="I153" s="25">
        <f t="shared" si="28"/>
        <v>1364.5025000000001</v>
      </c>
      <c r="L153" s="24">
        <v>119</v>
      </c>
      <c r="M153" s="11" t="s">
        <v>435</v>
      </c>
      <c r="N153" s="4">
        <v>1027.2</v>
      </c>
      <c r="O153" s="25">
        <f t="shared" si="18"/>
        <v>994.8366666666667</v>
      </c>
      <c r="P153" s="25">
        <f t="shared" si="22"/>
        <v>973.21333333333325</v>
      </c>
      <c r="Q153" s="25">
        <f t="shared" si="25"/>
        <v>972.50083333333339</v>
      </c>
      <c r="R153" s="4">
        <f t="shared" si="16"/>
        <v>32.363333333333344</v>
      </c>
      <c r="S153" s="4">
        <f t="shared" si="20"/>
        <v>53.986666666666792</v>
      </c>
      <c r="T153" s="4">
        <f t="shared" si="23"/>
        <v>54.699166666666656</v>
      </c>
      <c r="U153" s="25">
        <f t="shared" si="19"/>
        <v>32.363333333333344</v>
      </c>
      <c r="V153" s="25">
        <f t="shared" si="19"/>
        <v>53.986666666666792</v>
      </c>
      <c r="W153" s="25">
        <f t="shared" si="19"/>
        <v>54.699166666666656</v>
      </c>
      <c r="X153" s="4">
        <f t="shared" si="17"/>
        <v>1047.3853444444451</v>
      </c>
      <c r="Y153" s="4">
        <f t="shared" si="21"/>
        <v>2914.5601777777915</v>
      </c>
      <c r="Z153" s="4">
        <f t="shared" si="24"/>
        <v>2991.9988340277764</v>
      </c>
      <c r="AA153" s="29"/>
      <c r="AC153" s="26"/>
      <c r="AF153" s="28"/>
      <c r="AH153" s="28"/>
    </row>
    <row r="154" spans="4:34" ht="17.399999999999999" x14ac:dyDescent="0.3">
      <c r="D154" s="24">
        <v>149</v>
      </c>
      <c r="E154" s="11" t="s">
        <v>465</v>
      </c>
      <c r="F154" s="4">
        <v>1411.04</v>
      </c>
      <c r="G154" s="25">
        <f t="shared" si="26"/>
        <v>1407.0266666666666</v>
      </c>
      <c r="H154" s="25">
        <f t="shared" si="27"/>
        <v>1389.3883333333333</v>
      </c>
      <c r="I154" s="25">
        <f t="shared" si="28"/>
        <v>1370.1066666666666</v>
      </c>
      <c r="L154" s="24">
        <v>120</v>
      </c>
      <c r="M154" s="11" t="s">
        <v>436</v>
      </c>
      <c r="N154" s="4">
        <v>1024.19</v>
      </c>
      <c r="O154" s="25">
        <f t="shared" si="18"/>
        <v>1004.48</v>
      </c>
      <c r="P154" s="25">
        <f t="shared" si="22"/>
        <v>991.68999999999994</v>
      </c>
      <c r="Q154" s="25">
        <f t="shared" si="25"/>
        <v>963.67166666666674</v>
      </c>
      <c r="R154" s="4">
        <f t="shared" si="16"/>
        <v>19.710000000000036</v>
      </c>
      <c r="S154" s="4">
        <f t="shared" si="20"/>
        <v>32.500000000000114</v>
      </c>
      <c r="T154" s="4">
        <f t="shared" si="23"/>
        <v>60.518333333333317</v>
      </c>
      <c r="U154" s="25">
        <f t="shared" si="19"/>
        <v>19.710000000000036</v>
      </c>
      <c r="V154" s="25">
        <f t="shared" si="19"/>
        <v>32.500000000000114</v>
      </c>
      <c r="W154" s="25">
        <f t="shared" si="19"/>
        <v>60.518333333333317</v>
      </c>
      <c r="X154" s="4">
        <f t="shared" si="17"/>
        <v>388.48410000000143</v>
      </c>
      <c r="Y154" s="4">
        <f t="shared" si="21"/>
        <v>1056.2500000000073</v>
      </c>
      <c r="Z154" s="4">
        <f t="shared" si="24"/>
        <v>3662.4686694444426</v>
      </c>
      <c r="AA154" s="29"/>
      <c r="AC154" s="26"/>
      <c r="AF154" s="28"/>
      <c r="AH154" s="28"/>
    </row>
    <row r="155" spans="4:34" ht="17.399999999999999" x14ac:dyDescent="0.3">
      <c r="D155" s="24">
        <v>150</v>
      </c>
      <c r="E155" s="11" t="s">
        <v>466</v>
      </c>
      <c r="F155" s="4">
        <v>1387.09</v>
      </c>
      <c r="G155" s="25">
        <f t="shared" si="26"/>
        <v>1413.6966666666667</v>
      </c>
      <c r="H155" s="25">
        <f t="shared" si="27"/>
        <v>1396.9899999999998</v>
      </c>
      <c r="I155" s="25">
        <f t="shared" si="28"/>
        <v>1374.1583333333335</v>
      </c>
      <c r="L155" s="24">
        <v>121</v>
      </c>
      <c r="M155" s="11" t="s">
        <v>437</v>
      </c>
      <c r="N155" s="4">
        <v>1040.18</v>
      </c>
      <c r="O155" s="25">
        <f t="shared" si="18"/>
        <v>1011.3466666666667</v>
      </c>
      <c r="P155" s="25">
        <f t="shared" si="22"/>
        <v>1003.9500000000002</v>
      </c>
      <c r="Q155" s="25">
        <f t="shared" si="25"/>
        <v>966.79666666666674</v>
      </c>
      <c r="R155" s="4">
        <f t="shared" si="16"/>
        <v>28.833333333333371</v>
      </c>
      <c r="S155" s="4">
        <f t="shared" si="20"/>
        <v>36.229999999999905</v>
      </c>
      <c r="T155" s="4">
        <f t="shared" si="23"/>
        <v>73.383333333333326</v>
      </c>
      <c r="U155" s="25">
        <f t="shared" si="19"/>
        <v>28.833333333333371</v>
      </c>
      <c r="V155" s="25">
        <f t="shared" si="19"/>
        <v>36.229999999999905</v>
      </c>
      <c r="W155" s="25">
        <f t="shared" si="19"/>
        <v>73.383333333333326</v>
      </c>
      <c r="X155" s="4">
        <f t="shared" si="17"/>
        <v>831.36111111111325</v>
      </c>
      <c r="Y155" s="4">
        <f t="shared" si="21"/>
        <v>1312.612899999993</v>
      </c>
      <c r="Z155" s="4">
        <f t="shared" si="24"/>
        <v>5385.11361111111</v>
      </c>
      <c r="AA155" s="29"/>
      <c r="AC155" s="26"/>
      <c r="AF155" s="28"/>
      <c r="AH155" s="28"/>
    </row>
    <row r="156" spans="4:34" ht="17.399999999999999" x14ac:dyDescent="0.3">
      <c r="D156" s="24">
        <v>151</v>
      </c>
      <c r="E156" s="11" t="s">
        <v>467</v>
      </c>
      <c r="F156" s="4">
        <v>1360.8</v>
      </c>
      <c r="G156" s="25">
        <f t="shared" si="26"/>
        <v>1406.1366666666665</v>
      </c>
      <c r="H156" s="25">
        <f t="shared" si="27"/>
        <v>1399.5466666666664</v>
      </c>
      <c r="I156" s="25">
        <f t="shared" si="28"/>
        <v>1377.0950000000003</v>
      </c>
      <c r="L156" s="24">
        <v>122</v>
      </c>
      <c r="M156" s="11" t="s">
        <v>438</v>
      </c>
      <c r="N156" s="4">
        <v>1031.98</v>
      </c>
      <c r="O156" s="25">
        <f t="shared" si="18"/>
        <v>1030.5233333333335</v>
      </c>
      <c r="P156" s="25">
        <f t="shared" si="22"/>
        <v>1012.68</v>
      </c>
      <c r="Q156" s="25">
        <f t="shared" si="25"/>
        <v>977.09583333333342</v>
      </c>
      <c r="R156" s="4">
        <f t="shared" si="16"/>
        <v>1.4566666666664787</v>
      </c>
      <c r="S156" s="4">
        <f t="shared" si="20"/>
        <v>19.300000000000068</v>
      </c>
      <c r="T156" s="4">
        <f t="shared" si="23"/>
        <v>54.884166666666601</v>
      </c>
      <c r="U156" s="25">
        <f t="shared" si="19"/>
        <v>1.4566666666664787</v>
      </c>
      <c r="V156" s="25">
        <f t="shared" si="19"/>
        <v>19.300000000000068</v>
      </c>
      <c r="W156" s="25">
        <f t="shared" si="19"/>
        <v>54.884166666666601</v>
      </c>
      <c r="X156" s="4">
        <f t="shared" si="17"/>
        <v>2.1218777777772302</v>
      </c>
      <c r="Y156" s="4">
        <f t="shared" si="21"/>
        <v>372.49000000000262</v>
      </c>
      <c r="Z156" s="4">
        <f t="shared" si="24"/>
        <v>3012.2717506944373</v>
      </c>
      <c r="AA156" s="29"/>
      <c r="AC156" s="26"/>
      <c r="AF156" s="28"/>
      <c r="AH156" s="28"/>
    </row>
    <row r="157" spans="4:34" ht="17.399999999999999" x14ac:dyDescent="0.3">
      <c r="D157" s="24">
        <v>152</v>
      </c>
      <c r="E157" s="11" t="s">
        <v>468</v>
      </c>
      <c r="F157" s="4">
        <v>1376.69</v>
      </c>
      <c r="G157" s="25">
        <f t="shared" si="26"/>
        <v>1386.3100000000002</v>
      </c>
      <c r="H157" s="25">
        <f t="shared" si="27"/>
        <v>1396.6683333333333</v>
      </c>
      <c r="I157" s="25">
        <f t="shared" si="28"/>
        <v>1377.9016666666666</v>
      </c>
      <c r="L157" s="24">
        <v>123</v>
      </c>
      <c r="M157" s="11" t="s">
        <v>439</v>
      </c>
      <c r="N157" s="4">
        <v>1041.74</v>
      </c>
      <c r="O157" s="25">
        <f t="shared" si="18"/>
        <v>1032.1166666666666</v>
      </c>
      <c r="P157" s="25">
        <f t="shared" si="22"/>
        <v>1018.2983333333335</v>
      </c>
      <c r="Q157" s="25">
        <f t="shared" si="25"/>
        <v>985.58750000000009</v>
      </c>
      <c r="R157" s="4">
        <f t="shared" si="16"/>
        <v>9.6233333333334485</v>
      </c>
      <c r="S157" s="4">
        <f t="shared" si="20"/>
        <v>23.441666666666492</v>
      </c>
      <c r="T157" s="4">
        <f t="shared" si="23"/>
        <v>56.152499999999918</v>
      </c>
      <c r="U157" s="25">
        <f t="shared" si="19"/>
        <v>9.6233333333334485</v>
      </c>
      <c r="V157" s="25">
        <f t="shared" si="19"/>
        <v>23.441666666666492</v>
      </c>
      <c r="W157" s="25">
        <f t="shared" si="19"/>
        <v>56.152499999999918</v>
      </c>
      <c r="X157" s="4">
        <f t="shared" si="17"/>
        <v>92.608544444446665</v>
      </c>
      <c r="Y157" s="4">
        <f t="shared" si="21"/>
        <v>549.51173611110289</v>
      </c>
      <c r="Z157" s="4">
        <f t="shared" si="24"/>
        <v>3153.1032562499909</v>
      </c>
      <c r="AA157" s="29"/>
      <c r="AC157" s="26"/>
      <c r="AF157" s="28"/>
      <c r="AH157" s="28"/>
    </row>
    <row r="158" spans="4:34" ht="17.399999999999999" x14ac:dyDescent="0.3">
      <c r="D158" s="24">
        <v>153</v>
      </c>
      <c r="E158" s="11" t="s">
        <v>469</v>
      </c>
      <c r="F158" s="4">
        <v>1407.41</v>
      </c>
      <c r="G158" s="25">
        <f t="shared" si="26"/>
        <v>1374.86</v>
      </c>
      <c r="H158" s="25">
        <f t="shared" si="27"/>
        <v>1394.2783333333334</v>
      </c>
      <c r="I158" s="25">
        <f t="shared" si="28"/>
        <v>1380.26</v>
      </c>
      <c r="L158" s="24">
        <v>124</v>
      </c>
      <c r="M158" s="11" t="s">
        <v>440</v>
      </c>
      <c r="N158" s="4">
        <v>1061.6400000000001</v>
      </c>
      <c r="O158" s="25">
        <f t="shared" si="18"/>
        <v>1037.9666666666665</v>
      </c>
      <c r="P158" s="25">
        <f t="shared" si="22"/>
        <v>1024.6566666666668</v>
      </c>
      <c r="Q158" s="25">
        <f t="shared" si="25"/>
        <v>994.60166666666657</v>
      </c>
      <c r="R158" s="4">
        <f t="shared" si="16"/>
        <v>23.67333333333363</v>
      </c>
      <c r="S158" s="4">
        <f t="shared" si="20"/>
        <v>36.983333333333348</v>
      </c>
      <c r="T158" s="4">
        <f t="shared" si="23"/>
        <v>67.038333333333526</v>
      </c>
      <c r="U158" s="25">
        <f t="shared" si="19"/>
        <v>23.67333333333363</v>
      </c>
      <c r="V158" s="25">
        <f t="shared" si="19"/>
        <v>36.983333333333348</v>
      </c>
      <c r="W158" s="25">
        <f t="shared" si="19"/>
        <v>67.038333333333526</v>
      </c>
      <c r="X158" s="4">
        <f t="shared" si="17"/>
        <v>560.4267111111252</v>
      </c>
      <c r="Y158" s="4">
        <f t="shared" si="21"/>
        <v>1367.7669444444455</v>
      </c>
      <c r="Z158" s="4">
        <f t="shared" si="24"/>
        <v>4494.1381361111371</v>
      </c>
      <c r="AA158" s="29"/>
      <c r="AC158" s="26"/>
      <c r="AF158" s="28"/>
      <c r="AH158" s="28"/>
    </row>
    <row r="159" spans="4:34" ht="17.399999999999999" x14ac:dyDescent="0.3">
      <c r="D159" s="24">
        <v>154</v>
      </c>
      <c r="E159" s="11" t="s">
        <v>470</v>
      </c>
      <c r="F159" s="4">
        <v>1408.63</v>
      </c>
      <c r="G159" s="25">
        <f t="shared" si="26"/>
        <v>1381.6333333333332</v>
      </c>
      <c r="H159" s="25">
        <f t="shared" si="27"/>
        <v>1393.885</v>
      </c>
      <c r="I159" s="25">
        <f t="shared" si="28"/>
        <v>1385.9125000000001</v>
      </c>
      <c r="L159" s="24">
        <v>125</v>
      </c>
      <c r="M159" s="11" t="s">
        <v>441</v>
      </c>
      <c r="N159" s="4">
        <v>1074.5899999999999</v>
      </c>
      <c r="O159" s="25">
        <f t="shared" si="18"/>
        <v>1045.1200000000001</v>
      </c>
      <c r="P159" s="25">
        <f t="shared" si="22"/>
        <v>1037.8216666666669</v>
      </c>
      <c r="Q159" s="25">
        <f t="shared" si="25"/>
        <v>1005.5174999999999</v>
      </c>
      <c r="R159" s="4">
        <f t="shared" si="16"/>
        <v>29.4699999999998</v>
      </c>
      <c r="S159" s="4">
        <f t="shared" si="20"/>
        <v>36.768333333332976</v>
      </c>
      <c r="T159" s="4">
        <f t="shared" si="23"/>
        <v>69.072499999999991</v>
      </c>
      <c r="U159" s="25">
        <f t="shared" si="19"/>
        <v>29.4699999999998</v>
      </c>
      <c r="V159" s="25">
        <f t="shared" si="19"/>
        <v>36.768333333332976</v>
      </c>
      <c r="W159" s="25">
        <f t="shared" si="19"/>
        <v>69.072499999999991</v>
      </c>
      <c r="X159" s="4">
        <f t="shared" si="17"/>
        <v>868.4808999999882</v>
      </c>
      <c r="Y159" s="4">
        <f t="shared" si="21"/>
        <v>1351.9103361110849</v>
      </c>
      <c r="Z159" s="4">
        <f t="shared" si="24"/>
        <v>4771.0102562499987</v>
      </c>
      <c r="AA159" s="29"/>
      <c r="AC159" s="26"/>
      <c r="AF159" s="28"/>
      <c r="AH159" s="28"/>
    </row>
    <row r="160" spans="4:34" ht="17.399999999999999" x14ac:dyDescent="0.3">
      <c r="D160" s="24">
        <v>155</v>
      </c>
      <c r="E160" s="11" t="s">
        <v>471</v>
      </c>
      <c r="F160" s="4">
        <v>1393.19</v>
      </c>
      <c r="G160" s="25">
        <f t="shared" si="26"/>
        <v>1397.5766666666668</v>
      </c>
      <c r="H160" s="25">
        <f t="shared" si="27"/>
        <v>1391.9433333333334</v>
      </c>
      <c r="I160" s="25">
        <f t="shared" si="28"/>
        <v>1390.6658333333332</v>
      </c>
      <c r="L160" s="24">
        <v>126</v>
      </c>
      <c r="M160" s="11" t="s">
        <v>442</v>
      </c>
      <c r="N160" s="4">
        <v>1070.03</v>
      </c>
      <c r="O160" s="25">
        <f t="shared" si="18"/>
        <v>1059.3233333333335</v>
      </c>
      <c r="P160" s="25">
        <f t="shared" si="22"/>
        <v>1045.72</v>
      </c>
      <c r="Q160" s="25">
        <f t="shared" si="25"/>
        <v>1018.7049999999999</v>
      </c>
      <c r="R160" s="4">
        <f t="shared" si="16"/>
        <v>10.706666666666479</v>
      </c>
      <c r="S160" s="4">
        <f t="shared" si="20"/>
        <v>24.309999999999945</v>
      </c>
      <c r="T160" s="4">
        <f t="shared" si="23"/>
        <v>51.325000000000045</v>
      </c>
      <c r="U160" s="25">
        <f t="shared" si="19"/>
        <v>10.706666666666479</v>
      </c>
      <c r="V160" s="25">
        <f t="shared" si="19"/>
        <v>24.309999999999945</v>
      </c>
      <c r="W160" s="25">
        <f t="shared" si="19"/>
        <v>51.325000000000045</v>
      </c>
      <c r="X160" s="4">
        <f t="shared" si="17"/>
        <v>114.63271111110708</v>
      </c>
      <c r="Y160" s="4">
        <f t="shared" si="21"/>
        <v>590.97609999999736</v>
      </c>
      <c r="Z160" s="4">
        <f t="shared" si="24"/>
        <v>2634.2556250000048</v>
      </c>
      <c r="AA160" s="29"/>
      <c r="AC160" s="26"/>
      <c r="AF160" s="28"/>
      <c r="AH160" s="28"/>
    </row>
    <row r="161" spans="4:34" ht="17.399999999999999" x14ac:dyDescent="0.3">
      <c r="D161" s="24">
        <v>156</v>
      </c>
      <c r="E161" s="11" t="s">
        <v>472</v>
      </c>
      <c r="F161" s="4">
        <v>1380.79</v>
      </c>
      <c r="G161" s="25">
        <f t="shared" si="26"/>
        <v>1403.0766666666666</v>
      </c>
      <c r="H161" s="25">
        <f t="shared" si="27"/>
        <v>1388.9683333333332</v>
      </c>
      <c r="I161" s="25">
        <f t="shared" si="28"/>
        <v>1392.9791666666663</v>
      </c>
      <c r="L161" s="24">
        <v>127</v>
      </c>
      <c r="M161" s="11" t="s">
        <v>443</v>
      </c>
      <c r="N161" s="4">
        <v>1077.3900000000001</v>
      </c>
      <c r="O161" s="25">
        <f t="shared" si="18"/>
        <v>1068.7533333333333</v>
      </c>
      <c r="P161" s="25">
        <f t="shared" si="22"/>
        <v>1053.3599999999999</v>
      </c>
      <c r="Q161" s="25">
        <f t="shared" si="25"/>
        <v>1028.655</v>
      </c>
      <c r="R161" s="4">
        <f t="shared" si="16"/>
        <v>8.6366666666667697</v>
      </c>
      <c r="S161" s="4">
        <f t="shared" si="20"/>
        <v>24.0300000000002</v>
      </c>
      <c r="T161" s="4">
        <f t="shared" si="23"/>
        <v>48.735000000000127</v>
      </c>
      <c r="U161" s="25">
        <f t="shared" si="19"/>
        <v>8.6366666666667697</v>
      </c>
      <c r="V161" s="25">
        <f t="shared" si="19"/>
        <v>24.0300000000002</v>
      </c>
      <c r="W161" s="25">
        <f t="shared" si="19"/>
        <v>48.735000000000127</v>
      </c>
      <c r="X161" s="4">
        <f t="shared" si="17"/>
        <v>74.592011111112896</v>
      </c>
      <c r="Y161" s="4">
        <f t="shared" si="21"/>
        <v>577.44090000000961</v>
      </c>
      <c r="Z161" s="4">
        <f t="shared" si="24"/>
        <v>2375.1002250000124</v>
      </c>
      <c r="AA161" s="29"/>
      <c r="AC161" s="26"/>
      <c r="AF161" s="28"/>
      <c r="AH161" s="28"/>
    </row>
    <row r="162" spans="4:34" ht="17.399999999999999" x14ac:dyDescent="0.3">
      <c r="D162" s="24">
        <v>157</v>
      </c>
      <c r="E162" s="11" t="s">
        <v>473</v>
      </c>
      <c r="F162" s="4">
        <v>1373.84</v>
      </c>
      <c r="G162" s="25">
        <f t="shared" si="26"/>
        <v>1394.2033333333336</v>
      </c>
      <c r="H162" s="25">
        <f t="shared" si="27"/>
        <v>1387.9183333333331</v>
      </c>
      <c r="I162" s="25">
        <f t="shared" si="28"/>
        <v>1393.7324999999998</v>
      </c>
      <c r="L162" s="24">
        <v>128</v>
      </c>
      <c r="M162" s="11" t="s">
        <v>444</v>
      </c>
      <c r="N162" s="4">
        <v>1075.71</v>
      </c>
      <c r="O162" s="25">
        <f t="shared" si="18"/>
        <v>1074.0033333333333</v>
      </c>
      <c r="P162" s="25">
        <f t="shared" si="22"/>
        <v>1059.5616666666667</v>
      </c>
      <c r="Q162" s="25">
        <f t="shared" si="25"/>
        <v>1036.1208333333332</v>
      </c>
      <c r="R162" s="4">
        <f t="shared" si="16"/>
        <v>1.7066666666667061</v>
      </c>
      <c r="S162" s="4">
        <f t="shared" si="20"/>
        <v>16.148333333333312</v>
      </c>
      <c r="T162" s="4">
        <f t="shared" si="23"/>
        <v>39.58916666666687</v>
      </c>
      <c r="U162" s="25">
        <f t="shared" si="19"/>
        <v>1.7066666666667061</v>
      </c>
      <c r="V162" s="25">
        <f t="shared" si="19"/>
        <v>16.148333333333312</v>
      </c>
      <c r="W162" s="25">
        <f t="shared" si="19"/>
        <v>39.58916666666687</v>
      </c>
      <c r="X162" s="4">
        <f t="shared" si="17"/>
        <v>2.9127111111112458</v>
      </c>
      <c r="Y162" s="4">
        <f t="shared" si="21"/>
        <v>260.76866944444373</v>
      </c>
      <c r="Z162" s="4">
        <f t="shared" si="24"/>
        <v>1567.3021173611271</v>
      </c>
      <c r="AA162" s="29"/>
      <c r="AC162" s="26"/>
      <c r="AF162" s="28"/>
      <c r="AH162" s="28"/>
    </row>
    <row r="163" spans="4:34" ht="17.399999999999999" x14ac:dyDescent="0.3">
      <c r="D163" s="24">
        <v>158</v>
      </c>
      <c r="E163" s="11" t="s">
        <v>474</v>
      </c>
      <c r="F163" s="4">
        <v>1386.17</v>
      </c>
      <c r="G163" s="25">
        <f t="shared" si="26"/>
        <v>1382.6066666666666</v>
      </c>
      <c r="H163" s="25">
        <f t="shared" si="27"/>
        <v>1390.0916666666665</v>
      </c>
      <c r="I163" s="25">
        <f t="shared" si="28"/>
        <v>1393.38</v>
      </c>
      <c r="L163" s="24">
        <v>129</v>
      </c>
      <c r="M163" s="11" t="s">
        <v>445</v>
      </c>
      <c r="N163" s="4">
        <v>1069.73</v>
      </c>
      <c r="O163" s="25">
        <f t="shared" si="18"/>
        <v>1074.3766666666668</v>
      </c>
      <c r="P163" s="25">
        <f t="shared" si="22"/>
        <v>1066.8500000000001</v>
      </c>
      <c r="Q163" s="25">
        <f t="shared" si="25"/>
        <v>1042.5741666666665</v>
      </c>
      <c r="R163" s="4">
        <f t="shared" si="16"/>
        <v>-4.6466666666667606</v>
      </c>
      <c r="S163" s="4">
        <f t="shared" si="20"/>
        <v>2.8799999999998818</v>
      </c>
      <c r="T163" s="4">
        <f t="shared" si="23"/>
        <v>27.155833333333476</v>
      </c>
      <c r="U163" s="25">
        <f t="shared" si="19"/>
        <v>4.6466666666667606</v>
      </c>
      <c r="V163" s="25">
        <f t="shared" si="19"/>
        <v>2.8799999999998818</v>
      </c>
      <c r="W163" s="25">
        <f t="shared" si="19"/>
        <v>27.155833333333476</v>
      </c>
      <c r="X163" s="4">
        <f t="shared" si="17"/>
        <v>21.591511111111984</v>
      </c>
      <c r="Y163" s="4">
        <f t="shared" si="21"/>
        <v>8.2943999999993192</v>
      </c>
      <c r="Z163" s="4">
        <f t="shared" si="24"/>
        <v>737.43928402778556</v>
      </c>
      <c r="AA163" s="29"/>
      <c r="AC163" s="26"/>
      <c r="AF163" s="28"/>
      <c r="AH163" s="28"/>
    </row>
    <row r="164" spans="4:34" ht="17.399999999999999" x14ac:dyDescent="0.3">
      <c r="D164" s="24">
        <v>159</v>
      </c>
      <c r="E164" s="11" t="s">
        <v>475</v>
      </c>
      <c r="F164" s="4">
        <v>1399.99</v>
      </c>
      <c r="G164" s="25">
        <f t="shared" si="26"/>
        <v>1380.2666666666667</v>
      </c>
      <c r="H164" s="25">
        <f t="shared" si="27"/>
        <v>1391.6716666666664</v>
      </c>
      <c r="I164" s="25">
        <f t="shared" si="28"/>
        <v>1392.9749999999997</v>
      </c>
      <c r="L164" s="24">
        <v>130</v>
      </c>
      <c r="M164" s="11" t="s">
        <v>446</v>
      </c>
      <c r="N164" s="4">
        <v>1073.47</v>
      </c>
      <c r="O164" s="25">
        <f t="shared" si="18"/>
        <v>1074.2766666666669</v>
      </c>
      <c r="P164" s="25">
        <f t="shared" si="22"/>
        <v>1071.5150000000001</v>
      </c>
      <c r="Q164" s="25">
        <f t="shared" si="25"/>
        <v>1048.0858333333333</v>
      </c>
      <c r="R164" s="4">
        <f t="shared" si="16"/>
        <v>-0.8066666666668425</v>
      </c>
      <c r="S164" s="4">
        <f t="shared" si="20"/>
        <v>1.9549999999999272</v>
      </c>
      <c r="T164" s="4">
        <f t="shared" si="23"/>
        <v>25.384166666666715</v>
      </c>
      <c r="U164" s="25">
        <f t="shared" si="19"/>
        <v>0.8066666666668425</v>
      </c>
      <c r="V164" s="25">
        <f t="shared" si="19"/>
        <v>1.9549999999999272</v>
      </c>
      <c r="W164" s="25">
        <f t="shared" si="19"/>
        <v>25.384166666666715</v>
      </c>
      <c r="X164" s="4">
        <f t="shared" si="17"/>
        <v>0.65071111111139479</v>
      </c>
      <c r="Y164" s="4">
        <f t="shared" si="21"/>
        <v>3.8220249999997153</v>
      </c>
      <c r="Z164" s="4">
        <f t="shared" si="24"/>
        <v>644.3559173611136</v>
      </c>
      <c r="AA164" s="29"/>
      <c r="AC164" s="26"/>
      <c r="AF164" s="28"/>
      <c r="AH164" s="28"/>
    </row>
    <row r="165" spans="4:34" ht="17.399999999999999" x14ac:dyDescent="0.3">
      <c r="D165" s="24">
        <v>160</v>
      </c>
      <c r="E165" s="11" t="s">
        <v>476</v>
      </c>
      <c r="F165" s="4">
        <v>1383.34</v>
      </c>
      <c r="G165" s="25">
        <f t="shared" si="26"/>
        <v>1386.6666666666667</v>
      </c>
      <c r="H165" s="25">
        <f t="shared" si="27"/>
        <v>1390.4350000000002</v>
      </c>
      <c r="I165" s="25">
        <f t="shared" si="28"/>
        <v>1392.1599999999999</v>
      </c>
      <c r="L165" s="24">
        <v>131</v>
      </c>
      <c r="M165" s="11" t="s">
        <v>447</v>
      </c>
      <c r="N165" s="4">
        <v>1093.23</v>
      </c>
      <c r="O165" s="25">
        <f t="shared" si="18"/>
        <v>1072.97</v>
      </c>
      <c r="P165" s="25">
        <f t="shared" si="22"/>
        <v>1073.4866666666669</v>
      </c>
      <c r="Q165" s="25">
        <f t="shared" si="25"/>
        <v>1055.6541666666667</v>
      </c>
      <c r="R165" s="4">
        <f t="shared" si="16"/>
        <v>20.259999999999991</v>
      </c>
      <c r="S165" s="4">
        <f t="shared" si="20"/>
        <v>19.743333333333112</v>
      </c>
      <c r="T165" s="4">
        <f t="shared" si="23"/>
        <v>37.575833333333321</v>
      </c>
      <c r="U165" s="25">
        <f t="shared" si="19"/>
        <v>20.259999999999991</v>
      </c>
      <c r="V165" s="25">
        <f t="shared" si="19"/>
        <v>19.743333333333112</v>
      </c>
      <c r="W165" s="25">
        <f t="shared" si="19"/>
        <v>37.575833333333321</v>
      </c>
      <c r="X165" s="4">
        <f t="shared" si="17"/>
        <v>410.46759999999961</v>
      </c>
      <c r="Y165" s="4">
        <f t="shared" si="21"/>
        <v>389.79921111110235</v>
      </c>
      <c r="Z165" s="4">
        <f t="shared" si="24"/>
        <v>1411.9432506944436</v>
      </c>
      <c r="AA165" s="29"/>
      <c r="AC165" s="26"/>
      <c r="AF165" s="28"/>
      <c r="AH165" s="28"/>
    </row>
    <row r="166" spans="4:34" ht="17.399999999999999" x14ac:dyDescent="0.3">
      <c r="D166" s="24">
        <v>161</v>
      </c>
      <c r="E166" s="11" t="s">
        <v>477</v>
      </c>
      <c r="F166" s="4">
        <v>1356.16</v>
      </c>
      <c r="G166" s="25">
        <f t="shared" si="26"/>
        <v>1389.8333333333333</v>
      </c>
      <c r="H166" s="25">
        <f t="shared" si="27"/>
        <v>1386.22</v>
      </c>
      <c r="I166" s="25">
        <f t="shared" si="28"/>
        <v>1389.0816666666667</v>
      </c>
      <c r="L166" s="24">
        <v>132</v>
      </c>
      <c r="M166" s="11" t="s">
        <v>448</v>
      </c>
      <c r="N166" s="4">
        <v>1144.18</v>
      </c>
      <c r="O166" s="25">
        <f t="shared" si="18"/>
        <v>1078.81</v>
      </c>
      <c r="P166" s="25">
        <f t="shared" si="22"/>
        <v>1076.5933333333335</v>
      </c>
      <c r="Q166" s="25">
        <f t="shared" si="25"/>
        <v>1061.1566666666665</v>
      </c>
      <c r="R166" s="4">
        <f t="shared" ref="R166:R229" si="29">N166-O166</f>
        <v>65.370000000000118</v>
      </c>
      <c r="S166" s="4">
        <f t="shared" si="20"/>
        <v>67.586666666666588</v>
      </c>
      <c r="T166" s="4">
        <f t="shared" si="23"/>
        <v>83.023333333333539</v>
      </c>
      <c r="U166" s="25">
        <f t="shared" si="19"/>
        <v>65.370000000000118</v>
      </c>
      <c r="V166" s="25">
        <f t="shared" si="19"/>
        <v>67.586666666666588</v>
      </c>
      <c r="W166" s="25">
        <f t="shared" si="19"/>
        <v>83.023333333333539</v>
      </c>
      <c r="X166" s="4">
        <f t="shared" ref="X166:X229" si="30">R166^2</f>
        <v>4273.2369000000153</v>
      </c>
      <c r="Y166" s="4">
        <f t="shared" si="21"/>
        <v>4567.9575111111008</v>
      </c>
      <c r="Z166" s="4">
        <f t="shared" si="24"/>
        <v>6892.8738777778117</v>
      </c>
      <c r="AA166" s="29"/>
      <c r="AC166" s="26"/>
      <c r="AF166" s="28"/>
      <c r="AH166" s="28"/>
    </row>
    <row r="167" spans="4:34" ht="17.399999999999999" x14ac:dyDescent="0.3">
      <c r="D167" s="24">
        <v>162</v>
      </c>
      <c r="E167" s="11" t="s">
        <v>478</v>
      </c>
      <c r="F167" s="4">
        <v>1350.95</v>
      </c>
      <c r="G167" s="25">
        <f t="shared" si="26"/>
        <v>1379.83</v>
      </c>
      <c r="H167" s="25">
        <f t="shared" si="27"/>
        <v>1380.0483333333334</v>
      </c>
      <c r="I167" s="25">
        <f t="shared" si="28"/>
        <v>1384.5083333333332</v>
      </c>
      <c r="L167" s="24">
        <v>133</v>
      </c>
      <c r="M167" s="11" t="s">
        <v>449</v>
      </c>
      <c r="N167" s="4">
        <v>1196.03</v>
      </c>
      <c r="O167" s="25">
        <f t="shared" ref="O167:O230" si="31">AVERAGE(N164:N166)</f>
        <v>1103.6266666666668</v>
      </c>
      <c r="P167" s="25">
        <f t="shared" si="22"/>
        <v>1088.9516666666668</v>
      </c>
      <c r="Q167" s="25">
        <f t="shared" si="25"/>
        <v>1071.1558333333332</v>
      </c>
      <c r="R167" s="4">
        <f t="shared" si="29"/>
        <v>92.403333333333194</v>
      </c>
      <c r="S167" s="4">
        <f t="shared" si="20"/>
        <v>107.07833333333315</v>
      </c>
      <c r="T167" s="4">
        <f t="shared" si="23"/>
        <v>124.87416666666672</v>
      </c>
      <c r="U167" s="25">
        <f t="shared" ref="U167:W230" si="32">ABS(R167)</f>
        <v>92.403333333333194</v>
      </c>
      <c r="V167" s="25">
        <f t="shared" si="32"/>
        <v>107.07833333333315</v>
      </c>
      <c r="W167" s="25">
        <f t="shared" si="32"/>
        <v>124.87416666666672</v>
      </c>
      <c r="X167" s="4">
        <f t="shared" si="30"/>
        <v>8538.376011111086</v>
      </c>
      <c r="Y167" s="4">
        <f t="shared" si="21"/>
        <v>11465.769469444405</v>
      </c>
      <c r="Z167" s="4">
        <f t="shared" si="24"/>
        <v>15593.557500694458</v>
      </c>
      <c r="AA167" s="29"/>
      <c r="AC167" s="26"/>
      <c r="AF167" s="28"/>
      <c r="AH167" s="28"/>
    </row>
    <row r="168" spans="4:34" ht="17.399999999999999" x14ac:dyDescent="0.3">
      <c r="D168" s="24">
        <v>163</v>
      </c>
      <c r="E168" s="11" t="s">
        <v>479</v>
      </c>
      <c r="F168" s="4">
        <v>1356.93</v>
      </c>
      <c r="G168" s="25">
        <f t="shared" si="26"/>
        <v>1363.4833333333333</v>
      </c>
      <c r="H168" s="25">
        <f t="shared" si="27"/>
        <v>1375.075</v>
      </c>
      <c r="I168" s="25">
        <f t="shared" si="28"/>
        <v>1381.4966666666667</v>
      </c>
      <c r="L168" s="24">
        <v>134</v>
      </c>
      <c r="M168" s="11" t="s">
        <v>450</v>
      </c>
      <c r="N168" s="4">
        <v>1225.76</v>
      </c>
      <c r="O168" s="25">
        <f t="shared" si="31"/>
        <v>1144.4799999999998</v>
      </c>
      <c r="P168" s="25">
        <f t="shared" si="22"/>
        <v>1108.7249999999999</v>
      </c>
      <c r="Q168" s="25">
        <f t="shared" si="25"/>
        <v>1084.1433333333334</v>
      </c>
      <c r="R168" s="4">
        <f t="shared" si="29"/>
        <v>81.2800000000002</v>
      </c>
      <c r="S168" s="4">
        <f t="shared" si="20"/>
        <v>117.03500000000008</v>
      </c>
      <c r="T168" s="4">
        <f t="shared" si="23"/>
        <v>141.61666666666656</v>
      </c>
      <c r="U168" s="25">
        <f t="shared" si="32"/>
        <v>81.2800000000002</v>
      </c>
      <c r="V168" s="25">
        <f t="shared" si="32"/>
        <v>117.03500000000008</v>
      </c>
      <c r="W168" s="25">
        <f t="shared" si="32"/>
        <v>141.61666666666656</v>
      </c>
      <c r="X168" s="4">
        <f t="shared" si="30"/>
        <v>6606.4384000000327</v>
      </c>
      <c r="Y168" s="4">
        <f t="shared" si="21"/>
        <v>13697.191225000019</v>
      </c>
      <c r="Z168" s="4">
        <f t="shared" si="24"/>
        <v>20055.280277777747</v>
      </c>
      <c r="AA168" s="29"/>
      <c r="AC168" s="26"/>
      <c r="AF168" s="28"/>
      <c r="AH168" s="28"/>
    </row>
    <row r="169" spans="4:34" ht="17.399999999999999" x14ac:dyDescent="0.3">
      <c r="D169" s="24">
        <v>164</v>
      </c>
      <c r="E169" s="11" t="s">
        <v>480</v>
      </c>
      <c r="F169" s="4">
        <v>1359.29</v>
      </c>
      <c r="G169" s="25">
        <f t="shared" si="26"/>
        <v>1354.68</v>
      </c>
      <c r="H169" s="25">
        <f t="shared" si="27"/>
        <v>1372.2566666666664</v>
      </c>
      <c r="I169" s="25">
        <f t="shared" si="28"/>
        <v>1381.1741666666667</v>
      </c>
      <c r="L169" s="24">
        <v>135</v>
      </c>
      <c r="M169" s="11" t="s">
        <v>451</v>
      </c>
      <c r="N169" s="4">
        <v>1302.79</v>
      </c>
      <c r="O169" s="25">
        <f t="shared" si="31"/>
        <v>1188.6566666666668</v>
      </c>
      <c r="P169" s="25">
        <f t="shared" si="22"/>
        <v>1133.7333333333333</v>
      </c>
      <c r="Q169" s="25">
        <f t="shared" si="25"/>
        <v>1100.2916666666667</v>
      </c>
      <c r="R169" s="4">
        <f t="shared" si="29"/>
        <v>114.13333333333321</v>
      </c>
      <c r="S169" s="4">
        <f t="shared" ref="S169:S232" si="33">N169-P169</f>
        <v>169.05666666666662</v>
      </c>
      <c r="T169" s="4">
        <f t="shared" si="23"/>
        <v>202.49833333333322</v>
      </c>
      <c r="U169" s="25">
        <f t="shared" si="32"/>
        <v>114.13333333333321</v>
      </c>
      <c r="V169" s="25">
        <f t="shared" si="32"/>
        <v>169.05666666666662</v>
      </c>
      <c r="W169" s="25">
        <f t="shared" si="32"/>
        <v>202.49833333333322</v>
      </c>
      <c r="X169" s="4">
        <f t="shared" si="30"/>
        <v>13026.41777777775</v>
      </c>
      <c r="Y169" s="4">
        <f t="shared" ref="Y169:Y232" si="34">S169^2</f>
        <v>28580.156544444428</v>
      </c>
      <c r="Z169" s="4">
        <f t="shared" si="24"/>
        <v>41005.575002777732</v>
      </c>
      <c r="AA169" s="29"/>
      <c r="AC169" s="26"/>
      <c r="AF169" s="28"/>
      <c r="AH169" s="28"/>
    </row>
    <row r="170" spans="4:34" ht="17.399999999999999" x14ac:dyDescent="0.3">
      <c r="D170" s="24">
        <v>165</v>
      </c>
      <c r="E170" s="11" t="s">
        <v>481</v>
      </c>
      <c r="F170" s="4">
        <v>1359.26</v>
      </c>
      <c r="G170" s="25">
        <f t="shared" si="26"/>
        <v>1355.7233333333334</v>
      </c>
      <c r="H170" s="25">
        <f t="shared" si="27"/>
        <v>1367.7766666666666</v>
      </c>
      <c r="I170" s="25">
        <f t="shared" si="28"/>
        <v>1379.7241666666666</v>
      </c>
      <c r="L170" s="24">
        <v>136</v>
      </c>
      <c r="M170" s="11" t="s">
        <v>452</v>
      </c>
      <c r="N170" s="4">
        <v>1353.03</v>
      </c>
      <c r="O170" s="25">
        <f t="shared" si="31"/>
        <v>1241.5266666666666</v>
      </c>
      <c r="P170" s="25">
        <f t="shared" ref="P170:P233" si="35">AVERAGE(N164:N169)</f>
        <v>1172.5766666666666</v>
      </c>
      <c r="Q170" s="25">
        <f t="shared" si="25"/>
        <v>1122.0458333333336</v>
      </c>
      <c r="R170" s="4">
        <f t="shared" si="29"/>
        <v>111.50333333333333</v>
      </c>
      <c r="S170" s="4">
        <f t="shared" si="33"/>
        <v>180.45333333333338</v>
      </c>
      <c r="T170" s="4">
        <f t="shared" si="23"/>
        <v>230.9841666666664</v>
      </c>
      <c r="U170" s="25">
        <f t="shared" si="32"/>
        <v>111.50333333333333</v>
      </c>
      <c r="V170" s="25">
        <f t="shared" si="32"/>
        <v>180.45333333333338</v>
      </c>
      <c r="W170" s="25">
        <f t="shared" si="32"/>
        <v>230.9841666666664</v>
      </c>
      <c r="X170" s="4">
        <f t="shared" si="30"/>
        <v>12432.993344444443</v>
      </c>
      <c r="Y170" s="4">
        <f t="shared" si="34"/>
        <v>32563.405511111127</v>
      </c>
      <c r="Z170" s="4">
        <f t="shared" si="24"/>
        <v>53353.685250694318</v>
      </c>
      <c r="AA170" s="29"/>
      <c r="AC170" s="26"/>
      <c r="AF170" s="28"/>
      <c r="AH170" s="28"/>
    </row>
    <row r="171" spans="4:34" ht="17.399999999999999" x14ac:dyDescent="0.3">
      <c r="D171" s="24">
        <v>166</v>
      </c>
      <c r="E171" s="11" t="s">
        <v>482</v>
      </c>
      <c r="F171" s="4">
        <v>1353.13</v>
      </c>
      <c r="G171" s="25">
        <f t="shared" si="26"/>
        <v>1358.4933333333336</v>
      </c>
      <c r="H171" s="25">
        <f t="shared" si="27"/>
        <v>1360.9883333333335</v>
      </c>
      <c r="I171" s="25">
        <f t="shared" si="28"/>
        <v>1375.7116666666668</v>
      </c>
      <c r="L171" s="24">
        <v>137</v>
      </c>
      <c r="M171" s="11" t="s">
        <v>453</v>
      </c>
      <c r="N171" s="4">
        <v>1362.42</v>
      </c>
      <c r="O171" s="25">
        <f t="shared" si="31"/>
        <v>1293.8599999999999</v>
      </c>
      <c r="P171" s="25">
        <f t="shared" si="35"/>
        <v>1219.1699999999998</v>
      </c>
      <c r="Q171" s="25">
        <f t="shared" si="25"/>
        <v>1146.3283333333336</v>
      </c>
      <c r="R171" s="4">
        <f t="shared" si="29"/>
        <v>68.560000000000173</v>
      </c>
      <c r="S171" s="4">
        <f t="shared" si="33"/>
        <v>143.25000000000023</v>
      </c>
      <c r="T171" s="4">
        <f t="shared" si="23"/>
        <v>216.09166666666647</v>
      </c>
      <c r="U171" s="25">
        <f t="shared" si="32"/>
        <v>68.560000000000173</v>
      </c>
      <c r="V171" s="25">
        <f t="shared" si="32"/>
        <v>143.25000000000023</v>
      </c>
      <c r="W171" s="25">
        <f t="shared" si="32"/>
        <v>216.09166666666647</v>
      </c>
      <c r="X171" s="4">
        <f t="shared" si="30"/>
        <v>4700.4736000000239</v>
      </c>
      <c r="Y171" s="4">
        <f t="shared" si="34"/>
        <v>20520.562500000065</v>
      </c>
      <c r="Z171" s="4">
        <f t="shared" si="24"/>
        <v>46695.608402777696</v>
      </c>
      <c r="AA171" s="29"/>
      <c r="AC171" s="26"/>
      <c r="AF171" s="28"/>
      <c r="AH171" s="28"/>
    </row>
    <row r="172" spans="4:34" ht="17.399999999999999" x14ac:dyDescent="0.3">
      <c r="D172" s="24">
        <v>167</v>
      </c>
      <c r="E172" s="11" t="s">
        <v>483</v>
      </c>
      <c r="F172" s="4">
        <v>1350.13</v>
      </c>
      <c r="G172" s="25">
        <f t="shared" si="26"/>
        <v>1357.2266666666667</v>
      </c>
      <c r="H172" s="25">
        <f t="shared" si="27"/>
        <v>1355.9533333333334</v>
      </c>
      <c r="I172" s="25">
        <f t="shared" si="28"/>
        <v>1371.0866666666668</v>
      </c>
      <c r="L172" s="24">
        <v>138</v>
      </c>
      <c r="M172" s="11" t="s">
        <v>454</v>
      </c>
      <c r="N172" s="4">
        <v>1351.85</v>
      </c>
      <c r="O172" s="25">
        <f t="shared" si="31"/>
        <v>1339.4133333333332</v>
      </c>
      <c r="P172" s="25">
        <f t="shared" si="35"/>
        <v>1264.0350000000001</v>
      </c>
      <c r="Q172" s="25">
        <f t="shared" si="25"/>
        <v>1170.314166666667</v>
      </c>
      <c r="R172" s="4">
        <f t="shared" si="29"/>
        <v>12.436666666666724</v>
      </c>
      <c r="S172" s="4">
        <f t="shared" si="33"/>
        <v>87.814999999999827</v>
      </c>
      <c r="T172" s="4">
        <f t="shared" si="23"/>
        <v>181.5358333333329</v>
      </c>
      <c r="U172" s="25">
        <f t="shared" si="32"/>
        <v>12.436666666666724</v>
      </c>
      <c r="V172" s="25">
        <f t="shared" si="32"/>
        <v>87.814999999999827</v>
      </c>
      <c r="W172" s="25">
        <f t="shared" si="32"/>
        <v>181.5358333333329</v>
      </c>
      <c r="X172" s="4">
        <f t="shared" si="30"/>
        <v>154.67067777777922</v>
      </c>
      <c r="Y172" s="4">
        <f t="shared" si="34"/>
        <v>7711.4742249999699</v>
      </c>
      <c r="Z172" s="4">
        <f t="shared" si="24"/>
        <v>32955.258784027625</v>
      </c>
      <c r="AA172" s="29"/>
      <c r="AC172" s="26"/>
      <c r="AF172" s="28"/>
      <c r="AH172" s="28"/>
    </row>
    <row r="173" spans="4:34" ht="17.399999999999999" x14ac:dyDescent="0.3">
      <c r="D173" s="24">
        <v>168</v>
      </c>
      <c r="E173" s="11" t="s">
        <v>484</v>
      </c>
      <c r="F173" s="4">
        <v>1352.15</v>
      </c>
      <c r="G173" s="25">
        <f t="shared" si="26"/>
        <v>1354.1733333333334</v>
      </c>
      <c r="H173" s="25">
        <f t="shared" si="27"/>
        <v>1354.9483333333335</v>
      </c>
      <c r="I173" s="25">
        <f t="shared" si="28"/>
        <v>1367.4983333333337</v>
      </c>
      <c r="L173" s="24">
        <v>139</v>
      </c>
      <c r="M173" s="11" t="s">
        <v>455</v>
      </c>
      <c r="N173" s="4">
        <v>1351.12</v>
      </c>
      <c r="O173" s="25">
        <f t="shared" si="31"/>
        <v>1355.7666666666667</v>
      </c>
      <c r="P173" s="25">
        <f t="shared" si="35"/>
        <v>1298.6466666666665</v>
      </c>
      <c r="Q173" s="25">
        <f t="shared" si="25"/>
        <v>1193.7991666666669</v>
      </c>
      <c r="R173" s="4">
        <f t="shared" si="29"/>
        <v>-4.6466666666667606</v>
      </c>
      <c r="S173" s="4">
        <f t="shared" si="33"/>
        <v>52.473333333333358</v>
      </c>
      <c r="T173" s="4">
        <f t="shared" si="23"/>
        <v>157.32083333333298</v>
      </c>
      <c r="U173" s="25">
        <f t="shared" si="32"/>
        <v>4.6466666666667606</v>
      </c>
      <c r="V173" s="25">
        <f t="shared" si="32"/>
        <v>52.473333333333358</v>
      </c>
      <c r="W173" s="25">
        <f t="shared" si="32"/>
        <v>157.32083333333298</v>
      </c>
      <c r="X173" s="4">
        <f t="shared" si="30"/>
        <v>21.591511111111984</v>
      </c>
      <c r="Y173" s="4">
        <f t="shared" si="34"/>
        <v>2753.4507111111138</v>
      </c>
      <c r="Z173" s="4">
        <f t="shared" si="24"/>
        <v>24749.844600694334</v>
      </c>
      <c r="AA173" s="29"/>
      <c r="AC173" s="26"/>
      <c r="AF173" s="28"/>
      <c r="AH173" s="28"/>
    </row>
    <row r="174" spans="4:34" ht="17.399999999999999" x14ac:dyDescent="0.3">
      <c r="D174" s="24">
        <v>169</v>
      </c>
      <c r="E174" s="11" t="s">
        <v>485</v>
      </c>
      <c r="F174" s="4">
        <v>1352.66</v>
      </c>
      <c r="G174" s="25">
        <f t="shared" si="26"/>
        <v>1351.8033333333335</v>
      </c>
      <c r="H174" s="25">
        <f t="shared" si="27"/>
        <v>1355.1483333333335</v>
      </c>
      <c r="I174" s="25">
        <f t="shared" si="28"/>
        <v>1365.1116666666669</v>
      </c>
      <c r="L174" s="24">
        <v>140</v>
      </c>
      <c r="M174" s="11" t="s">
        <v>456</v>
      </c>
      <c r="N174" s="4">
        <v>1348.39</v>
      </c>
      <c r="O174" s="25">
        <f t="shared" si="31"/>
        <v>1355.1299999999999</v>
      </c>
      <c r="P174" s="25">
        <f t="shared" si="35"/>
        <v>1324.4950000000001</v>
      </c>
      <c r="Q174" s="25">
        <f t="shared" si="25"/>
        <v>1216.6099999999999</v>
      </c>
      <c r="R174" s="4">
        <f t="shared" si="29"/>
        <v>-6.7399999999997817</v>
      </c>
      <c r="S174" s="4">
        <f t="shared" si="33"/>
        <v>23.894999999999982</v>
      </c>
      <c r="T174" s="4">
        <f t="shared" si="23"/>
        <v>131.7800000000002</v>
      </c>
      <c r="U174" s="25">
        <f t="shared" si="32"/>
        <v>6.7399999999997817</v>
      </c>
      <c r="V174" s="25">
        <f t="shared" si="32"/>
        <v>23.894999999999982</v>
      </c>
      <c r="W174" s="25">
        <f t="shared" si="32"/>
        <v>131.7800000000002</v>
      </c>
      <c r="X174" s="4">
        <f t="shared" si="30"/>
        <v>45.427599999997057</v>
      </c>
      <c r="Y174" s="4">
        <f t="shared" si="34"/>
        <v>570.97102499999914</v>
      </c>
      <c r="Z174" s="4">
        <f t="shared" si="24"/>
        <v>17365.968400000052</v>
      </c>
      <c r="AA174" s="29"/>
      <c r="AC174" s="26"/>
      <c r="AF174" s="28"/>
      <c r="AH174" s="28"/>
    </row>
    <row r="175" spans="4:34" ht="17.399999999999999" x14ac:dyDescent="0.3">
      <c r="D175" s="24">
        <v>170</v>
      </c>
      <c r="E175" s="11" t="s">
        <v>486</v>
      </c>
      <c r="F175" s="4">
        <v>1349.25</v>
      </c>
      <c r="G175" s="25">
        <f t="shared" si="26"/>
        <v>1351.6466666666668</v>
      </c>
      <c r="H175" s="25">
        <f t="shared" si="27"/>
        <v>1354.4366666666667</v>
      </c>
      <c r="I175" s="25">
        <f t="shared" si="28"/>
        <v>1363.3466666666666</v>
      </c>
      <c r="L175" s="24">
        <v>141</v>
      </c>
      <c r="M175" s="11" t="s">
        <v>457</v>
      </c>
      <c r="N175" s="4">
        <v>1339.58</v>
      </c>
      <c r="O175" s="25">
        <f t="shared" si="31"/>
        <v>1350.4533333333331</v>
      </c>
      <c r="P175" s="25">
        <f t="shared" si="35"/>
        <v>1344.9333333333334</v>
      </c>
      <c r="Q175" s="25">
        <f t="shared" si="25"/>
        <v>1239.3333333333333</v>
      </c>
      <c r="R175" s="4">
        <f t="shared" si="29"/>
        <v>-10.873333333333221</v>
      </c>
      <c r="S175" s="4">
        <f t="shared" si="33"/>
        <v>-5.3533333333334667</v>
      </c>
      <c r="T175" s="4">
        <f t="shared" ref="T175:T238" si="36">N175-Q175</f>
        <v>100.24666666666667</v>
      </c>
      <c r="U175" s="25">
        <f t="shared" si="32"/>
        <v>10.873333333333221</v>
      </c>
      <c r="V175" s="25">
        <f t="shared" si="32"/>
        <v>5.3533333333334667</v>
      </c>
      <c r="W175" s="25">
        <f t="shared" si="32"/>
        <v>100.24666666666667</v>
      </c>
      <c r="X175" s="4">
        <f t="shared" si="30"/>
        <v>118.22937777777534</v>
      </c>
      <c r="Y175" s="4">
        <f t="shared" si="34"/>
        <v>28.658177777779205</v>
      </c>
      <c r="Z175" s="4">
        <f t="shared" ref="Z175:Z238" si="37">T175^2</f>
        <v>10049.394177777778</v>
      </c>
      <c r="AA175" s="29"/>
      <c r="AC175" s="26"/>
      <c r="AF175" s="28"/>
      <c r="AH175" s="28"/>
    </row>
    <row r="176" spans="4:34" ht="17.399999999999999" x14ac:dyDescent="0.3">
      <c r="D176" s="24">
        <v>171</v>
      </c>
      <c r="E176" s="11" t="s">
        <v>487</v>
      </c>
      <c r="F176" s="4">
        <v>1345.04</v>
      </c>
      <c r="G176" s="25">
        <f t="shared" si="26"/>
        <v>1351.3533333333335</v>
      </c>
      <c r="H176" s="25">
        <f t="shared" si="27"/>
        <v>1352.7633333333333</v>
      </c>
      <c r="I176" s="25">
        <f t="shared" si="28"/>
        <v>1360.27</v>
      </c>
      <c r="L176" s="24">
        <v>142</v>
      </c>
      <c r="M176" s="11" t="s">
        <v>458</v>
      </c>
      <c r="N176" s="4">
        <v>1351.59</v>
      </c>
      <c r="O176" s="25">
        <f t="shared" si="31"/>
        <v>1346.3633333333335</v>
      </c>
      <c r="P176" s="25">
        <f t="shared" si="35"/>
        <v>1351.0650000000001</v>
      </c>
      <c r="Q176" s="25">
        <f t="shared" ref="Q176:Q239" si="38">AVERAGE(N164:N175)</f>
        <v>1261.8208333333334</v>
      </c>
      <c r="R176" s="4">
        <f t="shared" si="29"/>
        <v>5.2266666666664605</v>
      </c>
      <c r="S176" s="4">
        <f t="shared" si="33"/>
        <v>0.52499999999986358</v>
      </c>
      <c r="T176" s="4">
        <f t="shared" si="36"/>
        <v>89.769166666666479</v>
      </c>
      <c r="U176" s="25">
        <f t="shared" si="32"/>
        <v>5.2266666666664605</v>
      </c>
      <c r="V176" s="25">
        <f t="shared" si="32"/>
        <v>0.52499999999986358</v>
      </c>
      <c r="W176" s="25">
        <f t="shared" si="32"/>
        <v>89.769166666666479</v>
      </c>
      <c r="X176" s="4">
        <f t="shared" si="30"/>
        <v>27.31804444444229</v>
      </c>
      <c r="Y176" s="4">
        <f t="shared" si="34"/>
        <v>0.27562499999985673</v>
      </c>
      <c r="Z176" s="4">
        <f t="shared" si="37"/>
        <v>8058.5032840277445</v>
      </c>
      <c r="AA176" s="29"/>
      <c r="AC176" s="26"/>
      <c r="AF176" s="28"/>
      <c r="AH176" s="28"/>
    </row>
    <row r="177" spans="4:34" ht="17.399999999999999" x14ac:dyDescent="0.3">
      <c r="D177" s="24">
        <v>172</v>
      </c>
      <c r="E177" s="11" t="s">
        <v>488</v>
      </c>
      <c r="F177" s="4">
        <v>1334.95</v>
      </c>
      <c r="G177" s="25">
        <f t="shared" si="26"/>
        <v>1348.9833333333333</v>
      </c>
      <c r="H177" s="25">
        <f t="shared" si="27"/>
        <v>1350.3933333333334</v>
      </c>
      <c r="I177" s="25">
        <f t="shared" si="28"/>
        <v>1355.6908333333333</v>
      </c>
      <c r="L177" s="24">
        <v>143</v>
      </c>
      <c r="M177" s="11" t="s">
        <v>459</v>
      </c>
      <c r="N177" s="4">
        <v>1365.43</v>
      </c>
      <c r="O177" s="25">
        <f t="shared" si="31"/>
        <v>1346.5200000000002</v>
      </c>
      <c r="P177" s="25">
        <f t="shared" si="35"/>
        <v>1350.825</v>
      </c>
      <c r="Q177" s="25">
        <f t="shared" si="38"/>
        <v>1284.9974999999999</v>
      </c>
      <c r="R177" s="4">
        <f t="shared" si="29"/>
        <v>18.909999999999854</v>
      </c>
      <c r="S177" s="4">
        <f t="shared" si="33"/>
        <v>14.605000000000018</v>
      </c>
      <c r="T177" s="4">
        <f t="shared" si="36"/>
        <v>80.432500000000118</v>
      </c>
      <c r="U177" s="25">
        <f t="shared" si="32"/>
        <v>18.909999999999854</v>
      </c>
      <c r="V177" s="25">
        <f t="shared" si="32"/>
        <v>14.605000000000018</v>
      </c>
      <c r="W177" s="25">
        <f t="shared" si="32"/>
        <v>80.432500000000118</v>
      </c>
      <c r="X177" s="4">
        <f t="shared" si="30"/>
        <v>357.58809999999448</v>
      </c>
      <c r="Y177" s="4">
        <f t="shared" si="34"/>
        <v>213.30602500000055</v>
      </c>
      <c r="Z177" s="4">
        <f t="shared" si="37"/>
        <v>6469.3870562500188</v>
      </c>
      <c r="AA177" s="29"/>
      <c r="AC177" s="26"/>
      <c r="AF177" s="28"/>
      <c r="AH177" s="28"/>
    </row>
    <row r="178" spans="4:34" ht="17.399999999999999" x14ac:dyDescent="0.3">
      <c r="D178" s="24">
        <v>173</v>
      </c>
      <c r="E178" s="11" t="s">
        <v>489</v>
      </c>
      <c r="F178" s="4">
        <v>1327.66</v>
      </c>
      <c r="G178" s="25">
        <f t="shared" si="26"/>
        <v>1343.08</v>
      </c>
      <c r="H178" s="25">
        <f t="shared" si="27"/>
        <v>1347.3633333333335</v>
      </c>
      <c r="I178" s="25">
        <f t="shared" si="28"/>
        <v>1351.6583333333335</v>
      </c>
      <c r="L178" s="24">
        <v>144</v>
      </c>
      <c r="M178" s="11" t="s">
        <v>460</v>
      </c>
      <c r="N178" s="4">
        <v>1371.75</v>
      </c>
      <c r="O178" s="25">
        <f t="shared" si="31"/>
        <v>1352.2</v>
      </c>
      <c r="P178" s="25">
        <f t="shared" si="35"/>
        <v>1351.3266666666666</v>
      </c>
      <c r="Q178" s="25">
        <f t="shared" si="38"/>
        <v>1307.6808333333333</v>
      </c>
      <c r="R178" s="4">
        <f t="shared" si="29"/>
        <v>19.549999999999955</v>
      </c>
      <c r="S178" s="4">
        <f t="shared" si="33"/>
        <v>20.423333333333403</v>
      </c>
      <c r="T178" s="4">
        <f t="shared" si="36"/>
        <v>64.069166666666661</v>
      </c>
      <c r="U178" s="25">
        <f t="shared" si="32"/>
        <v>19.549999999999955</v>
      </c>
      <c r="V178" s="25">
        <f t="shared" si="32"/>
        <v>20.423333333333403</v>
      </c>
      <c r="W178" s="25">
        <f t="shared" si="32"/>
        <v>64.069166666666661</v>
      </c>
      <c r="X178" s="4">
        <f t="shared" si="30"/>
        <v>382.20249999999822</v>
      </c>
      <c r="Y178" s="4">
        <f t="shared" si="34"/>
        <v>417.11254444444728</v>
      </c>
      <c r="Z178" s="4">
        <f t="shared" si="37"/>
        <v>4104.8581173611101</v>
      </c>
      <c r="AA178" s="29"/>
      <c r="AC178" s="26"/>
      <c r="AF178" s="28"/>
      <c r="AH178" s="28"/>
    </row>
    <row r="179" spans="4:34" ht="17.399999999999999" x14ac:dyDescent="0.3">
      <c r="D179" s="24">
        <v>174</v>
      </c>
      <c r="E179" s="11" t="s">
        <v>490</v>
      </c>
      <c r="F179" s="4">
        <v>1321.56</v>
      </c>
      <c r="G179" s="25">
        <f t="shared" si="26"/>
        <v>1335.8833333333332</v>
      </c>
      <c r="H179" s="25">
        <f t="shared" si="27"/>
        <v>1343.6183333333333</v>
      </c>
      <c r="I179" s="25">
        <f t="shared" si="28"/>
        <v>1349.2833333333335</v>
      </c>
      <c r="L179" s="24">
        <v>145</v>
      </c>
      <c r="M179" s="11" t="s">
        <v>461</v>
      </c>
      <c r="N179" s="4">
        <v>1378.07</v>
      </c>
      <c r="O179" s="25">
        <f t="shared" si="31"/>
        <v>1362.9233333333334</v>
      </c>
      <c r="P179" s="25">
        <f t="shared" si="35"/>
        <v>1354.6433333333334</v>
      </c>
      <c r="Q179" s="25">
        <f t="shared" si="38"/>
        <v>1326.645</v>
      </c>
      <c r="R179" s="4">
        <f t="shared" si="29"/>
        <v>15.146666666666533</v>
      </c>
      <c r="S179" s="4">
        <f t="shared" si="33"/>
        <v>23.426666666666506</v>
      </c>
      <c r="T179" s="4">
        <f t="shared" si="36"/>
        <v>51.424999999999955</v>
      </c>
      <c r="U179" s="25">
        <f t="shared" si="32"/>
        <v>15.146666666666533</v>
      </c>
      <c r="V179" s="25">
        <f t="shared" si="32"/>
        <v>23.426666666666506</v>
      </c>
      <c r="W179" s="25">
        <f t="shared" si="32"/>
        <v>51.424999999999955</v>
      </c>
      <c r="X179" s="4">
        <f t="shared" si="30"/>
        <v>229.42151111110707</v>
      </c>
      <c r="Y179" s="4">
        <f t="shared" si="34"/>
        <v>548.80871111110355</v>
      </c>
      <c r="Z179" s="4">
        <f t="shared" si="37"/>
        <v>2644.5306249999953</v>
      </c>
      <c r="AA179" s="29"/>
      <c r="AC179" s="26"/>
      <c r="AF179" s="28"/>
      <c r="AH179" s="28"/>
    </row>
    <row r="180" spans="4:34" ht="17.399999999999999" x14ac:dyDescent="0.3">
      <c r="D180" s="24">
        <v>175</v>
      </c>
      <c r="E180" s="11" t="s">
        <v>491</v>
      </c>
      <c r="F180" s="4">
        <v>1316.23</v>
      </c>
      <c r="G180" s="25">
        <f t="shared" si="26"/>
        <v>1328.0566666666666</v>
      </c>
      <c r="H180" s="25">
        <f t="shared" si="27"/>
        <v>1338.5199999999998</v>
      </c>
      <c r="I180" s="25">
        <f t="shared" si="28"/>
        <v>1346.8341666666668</v>
      </c>
      <c r="L180" s="24">
        <v>146</v>
      </c>
      <c r="M180" s="11" t="s">
        <v>462</v>
      </c>
      <c r="N180" s="4">
        <v>1391.03</v>
      </c>
      <c r="O180" s="25">
        <f t="shared" si="31"/>
        <v>1371.75</v>
      </c>
      <c r="P180" s="25">
        <f t="shared" si="35"/>
        <v>1359.135</v>
      </c>
      <c r="Q180" s="25">
        <f t="shared" si="38"/>
        <v>1341.8150000000001</v>
      </c>
      <c r="R180" s="4">
        <f t="shared" si="29"/>
        <v>19.279999999999973</v>
      </c>
      <c r="S180" s="4">
        <f t="shared" si="33"/>
        <v>31.894999999999982</v>
      </c>
      <c r="T180" s="4">
        <f t="shared" si="36"/>
        <v>49.214999999999918</v>
      </c>
      <c r="U180" s="25">
        <f t="shared" si="32"/>
        <v>19.279999999999973</v>
      </c>
      <c r="V180" s="25">
        <f t="shared" si="32"/>
        <v>31.894999999999982</v>
      </c>
      <c r="W180" s="25">
        <f t="shared" si="32"/>
        <v>49.214999999999918</v>
      </c>
      <c r="X180" s="4">
        <f t="shared" si="30"/>
        <v>371.71839999999895</v>
      </c>
      <c r="Y180" s="4">
        <f t="shared" si="34"/>
        <v>1017.2910249999989</v>
      </c>
      <c r="Z180" s="4">
        <f t="shared" si="37"/>
        <v>2422.116224999992</v>
      </c>
      <c r="AA180" s="29"/>
      <c r="AC180" s="26"/>
      <c r="AF180" s="28"/>
      <c r="AH180" s="28"/>
    </row>
    <row r="181" spans="4:34" ht="17.399999999999999" x14ac:dyDescent="0.3">
      <c r="D181" s="24">
        <v>176</v>
      </c>
      <c r="E181" s="11" t="s">
        <v>492</v>
      </c>
      <c r="F181" s="4">
        <v>1307.17</v>
      </c>
      <c r="G181" s="25">
        <f t="shared" si="26"/>
        <v>1321.8166666666668</v>
      </c>
      <c r="H181" s="25">
        <f t="shared" si="27"/>
        <v>1332.448333333333</v>
      </c>
      <c r="I181" s="25">
        <f t="shared" si="28"/>
        <v>1343.4424999999999</v>
      </c>
      <c r="L181" s="24">
        <v>147</v>
      </c>
      <c r="M181" s="11" t="s">
        <v>463</v>
      </c>
      <c r="N181" s="4">
        <v>1409.77</v>
      </c>
      <c r="O181" s="25">
        <f t="shared" si="31"/>
        <v>1380.2833333333331</v>
      </c>
      <c r="P181" s="25">
        <f t="shared" si="35"/>
        <v>1366.2416666666668</v>
      </c>
      <c r="Q181" s="25">
        <f t="shared" si="38"/>
        <v>1355.5875000000001</v>
      </c>
      <c r="R181" s="4">
        <f t="shared" si="29"/>
        <v>29.486666666666906</v>
      </c>
      <c r="S181" s="4">
        <f t="shared" si="33"/>
        <v>43.528333333333194</v>
      </c>
      <c r="T181" s="4">
        <f t="shared" si="36"/>
        <v>54.182499999999891</v>
      </c>
      <c r="U181" s="25">
        <f t="shared" si="32"/>
        <v>29.486666666666906</v>
      </c>
      <c r="V181" s="25">
        <f t="shared" si="32"/>
        <v>43.528333333333194</v>
      </c>
      <c r="W181" s="25">
        <f t="shared" si="32"/>
        <v>54.182499999999891</v>
      </c>
      <c r="X181" s="4">
        <f t="shared" si="30"/>
        <v>869.46351111112529</v>
      </c>
      <c r="Y181" s="4">
        <f t="shared" si="34"/>
        <v>1894.7158027777657</v>
      </c>
      <c r="Z181" s="4">
        <f t="shared" si="37"/>
        <v>2935.7433062499881</v>
      </c>
      <c r="AA181" s="29"/>
      <c r="AC181" s="26"/>
      <c r="AF181" s="28"/>
      <c r="AH181" s="28"/>
    </row>
    <row r="182" spans="4:34" ht="17.399999999999999" x14ac:dyDescent="0.3">
      <c r="D182" s="24">
        <v>177</v>
      </c>
      <c r="E182" s="11" t="s">
        <v>493</v>
      </c>
      <c r="F182" s="4">
        <v>1289.1199999999999</v>
      </c>
      <c r="G182" s="25">
        <f t="shared" si="26"/>
        <v>1314.9866666666667</v>
      </c>
      <c r="H182" s="25">
        <f t="shared" si="27"/>
        <v>1325.4349999999997</v>
      </c>
      <c r="I182" s="25">
        <f t="shared" si="28"/>
        <v>1339.0991666666666</v>
      </c>
      <c r="L182" s="24">
        <v>148</v>
      </c>
      <c r="M182" s="11" t="s">
        <v>464</v>
      </c>
      <c r="N182" s="4">
        <v>1420.28</v>
      </c>
      <c r="O182" s="25">
        <f t="shared" si="31"/>
        <v>1392.9566666666667</v>
      </c>
      <c r="P182" s="25">
        <f t="shared" si="35"/>
        <v>1377.9399999999998</v>
      </c>
      <c r="Q182" s="25">
        <f t="shared" si="38"/>
        <v>1364.5025000000001</v>
      </c>
      <c r="R182" s="4">
        <f t="shared" si="29"/>
        <v>27.323333333333267</v>
      </c>
      <c r="S182" s="4">
        <f t="shared" si="33"/>
        <v>42.340000000000146</v>
      </c>
      <c r="T182" s="4">
        <f t="shared" si="36"/>
        <v>55.777499999999918</v>
      </c>
      <c r="U182" s="25">
        <f t="shared" si="32"/>
        <v>27.323333333333267</v>
      </c>
      <c r="V182" s="25">
        <f t="shared" si="32"/>
        <v>42.340000000000146</v>
      </c>
      <c r="W182" s="25">
        <f t="shared" si="32"/>
        <v>55.777499999999918</v>
      </c>
      <c r="X182" s="4">
        <f t="shared" si="30"/>
        <v>746.5645444444408</v>
      </c>
      <c r="Y182" s="4">
        <f t="shared" si="34"/>
        <v>1792.6756000000123</v>
      </c>
      <c r="Z182" s="4">
        <f t="shared" si="37"/>
        <v>3111.1295062499908</v>
      </c>
      <c r="AA182" s="29"/>
      <c r="AC182" s="26"/>
      <c r="AF182" s="28"/>
      <c r="AH182" s="28"/>
    </row>
    <row r="183" spans="4:34" ht="17.399999999999999" x14ac:dyDescent="0.3">
      <c r="D183" s="24">
        <v>178</v>
      </c>
      <c r="E183" s="11" t="s">
        <v>494</v>
      </c>
      <c r="F183" s="4">
        <v>1268.6400000000001</v>
      </c>
      <c r="G183" s="25">
        <f t="shared" si="26"/>
        <v>1304.1733333333334</v>
      </c>
      <c r="H183" s="25">
        <f t="shared" si="27"/>
        <v>1316.115</v>
      </c>
      <c r="I183" s="25">
        <f t="shared" si="28"/>
        <v>1333.2541666666666</v>
      </c>
      <c r="L183" s="24">
        <v>149</v>
      </c>
      <c r="M183" s="11" t="s">
        <v>465</v>
      </c>
      <c r="N183" s="4">
        <v>1411.04</v>
      </c>
      <c r="O183" s="25">
        <f t="shared" si="31"/>
        <v>1407.0266666666666</v>
      </c>
      <c r="P183" s="25">
        <f t="shared" si="35"/>
        <v>1389.3883333333333</v>
      </c>
      <c r="Q183" s="25">
        <f t="shared" si="38"/>
        <v>1370.1066666666666</v>
      </c>
      <c r="R183" s="4">
        <f t="shared" si="29"/>
        <v>4.0133333333333212</v>
      </c>
      <c r="S183" s="4">
        <f t="shared" si="33"/>
        <v>21.651666666666642</v>
      </c>
      <c r="T183" s="4">
        <f t="shared" si="36"/>
        <v>40.933333333333394</v>
      </c>
      <c r="U183" s="25">
        <f t="shared" si="32"/>
        <v>4.0133333333333212</v>
      </c>
      <c r="V183" s="25">
        <f t="shared" si="32"/>
        <v>21.651666666666642</v>
      </c>
      <c r="W183" s="25">
        <f t="shared" si="32"/>
        <v>40.933333333333394</v>
      </c>
      <c r="X183" s="4">
        <f t="shared" si="30"/>
        <v>16.106844444444349</v>
      </c>
      <c r="Y183" s="4">
        <f t="shared" si="34"/>
        <v>468.7946694444434</v>
      </c>
      <c r="Z183" s="4">
        <f t="shared" si="37"/>
        <v>1675.5377777777828</v>
      </c>
      <c r="AA183" s="29"/>
      <c r="AC183" s="26"/>
      <c r="AF183" s="28"/>
      <c r="AH183" s="28"/>
    </row>
    <row r="184" spans="4:34" ht="17.399999999999999" x14ac:dyDescent="0.3">
      <c r="D184" s="24">
        <v>179</v>
      </c>
      <c r="E184" s="11" t="s">
        <v>495</v>
      </c>
      <c r="F184" s="4">
        <v>1227.02</v>
      </c>
      <c r="G184" s="25">
        <f t="shared" si="26"/>
        <v>1288.3100000000002</v>
      </c>
      <c r="H184" s="25">
        <f t="shared" si="27"/>
        <v>1305.0633333333335</v>
      </c>
      <c r="I184" s="25">
        <f t="shared" si="28"/>
        <v>1326.2133333333331</v>
      </c>
      <c r="L184" s="24">
        <v>150</v>
      </c>
      <c r="M184" s="11" t="s">
        <v>466</v>
      </c>
      <c r="N184" s="4">
        <v>1387.09</v>
      </c>
      <c r="O184" s="25">
        <f t="shared" si="31"/>
        <v>1413.6966666666667</v>
      </c>
      <c r="P184" s="25">
        <f t="shared" si="35"/>
        <v>1396.9899999999998</v>
      </c>
      <c r="Q184" s="25">
        <f t="shared" si="38"/>
        <v>1374.1583333333335</v>
      </c>
      <c r="R184" s="4">
        <f t="shared" si="29"/>
        <v>-26.606666666666797</v>
      </c>
      <c r="S184" s="4">
        <f t="shared" si="33"/>
        <v>-9.8999999999998636</v>
      </c>
      <c r="T184" s="4">
        <f t="shared" si="36"/>
        <v>12.931666666666388</v>
      </c>
      <c r="U184" s="25">
        <f t="shared" si="32"/>
        <v>26.606666666666797</v>
      </c>
      <c r="V184" s="25">
        <f t="shared" si="32"/>
        <v>9.8999999999998636</v>
      </c>
      <c r="W184" s="25">
        <f t="shared" si="32"/>
        <v>12.931666666666388</v>
      </c>
      <c r="X184" s="4">
        <f t="shared" si="30"/>
        <v>707.91471111111809</v>
      </c>
      <c r="Y184" s="4">
        <f t="shared" si="34"/>
        <v>98.009999999997305</v>
      </c>
      <c r="Z184" s="4">
        <f t="shared" si="37"/>
        <v>167.22800277777057</v>
      </c>
      <c r="AA184" s="29"/>
      <c r="AC184" s="26"/>
      <c r="AF184" s="28"/>
      <c r="AH184" s="28"/>
    </row>
    <row r="185" spans="4:34" ht="17.399999999999999" x14ac:dyDescent="0.3">
      <c r="D185" s="24">
        <v>180</v>
      </c>
      <c r="E185" s="11" t="s">
        <v>496</v>
      </c>
      <c r="F185" s="4">
        <v>1162.73</v>
      </c>
      <c r="G185" s="25">
        <f t="shared" si="26"/>
        <v>1261.5933333333335</v>
      </c>
      <c r="H185" s="25">
        <f t="shared" si="27"/>
        <v>1288.29</v>
      </c>
      <c r="I185" s="25">
        <f t="shared" si="28"/>
        <v>1315.9541666666667</v>
      </c>
      <c r="L185" s="24">
        <v>151</v>
      </c>
      <c r="M185" s="11" t="s">
        <v>467</v>
      </c>
      <c r="N185" s="4">
        <v>1360.8</v>
      </c>
      <c r="O185" s="25">
        <f t="shared" si="31"/>
        <v>1406.1366666666665</v>
      </c>
      <c r="P185" s="25">
        <f t="shared" si="35"/>
        <v>1399.5466666666664</v>
      </c>
      <c r="Q185" s="25">
        <f t="shared" si="38"/>
        <v>1377.0950000000003</v>
      </c>
      <c r="R185" s="4">
        <f t="shared" si="29"/>
        <v>-45.336666666666588</v>
      </c>
      <c r="S185" s="4">
        <f t="shared" si="33"/>
        <v>-38.746666666666442</v>
      </c>
      <c r="T185" s="4">
        <f t="shared" si="36"/>
        <v>-16.2950000000003</v>
      </c>
      <c r="U185" s="25">
        <f t="shared" si="32"/>
        <v>45.336666666666588</v>
      </c>
      <c r="V185" s="25">
        <f t="shared" si="32"/>
        <v>38.746666666666442</v>
      </c>
      <c r="W185" s="25">
        <f t="shared" si="32"/>
        <v>16.2950000000003</v>
      </c>
      <c r="X185" s="4">
        <f t="shared" si="30"/>
        <v>2055.4133444444374</v>
      </c>
      <c r="Y185" s="4">
        <f t="shared" si="34"/>
        <v>1501.3041777777603</v>
      </c>
      <c r="Z185" s="4">
        <f t="shared" si="37"/>
        <v>265.52702500000976</v>
      </c>
      <c r="AA185" s="29"/>
      <c r="AC185" s="26"/>
      <c r="AF185" s="28"/>
      <c r="AH185" s="28"/>
    </row>
    <row r="186" spans="4:34" ht="17.399999999999999" x14ac:dyDescent="0.3">
      <c r="D186" s="24">
        <v>181</v>
      </c>
      <c r="E186" s="11" t="s">
        <v>497</v>
      </c>
      <c r="F186" s="4">
        <v>1039.71</v>
      </c>
      <c r="G186" s="25">
        <f t="shared" si="26"/>
        <v>1219.4633333333334</v>
      </c>
      <c r="H186" s="25">
        <f t="shared" si="27"/>
        <v>1261.8183333333334</v>
      </c>
      <c r="I186" s="25">
        <f t="shared" si="28"/>
        <v>1300.1691666666666</v>
      </c>
      <c r="L186" s="24">
        <v>152</v>
      </c>
      <c r="M186" s="11" t="s">
        <v>468</v>
      </c>
      <c r="N186" s="4">
        <v>1376.69</v>
      </c>
      <c r="O186" s="25">
        <f t="shared" si="31"/>
        <v>1386.3100000000002</v>
      </c>
      <c r="P186" s="25">
        <f t="shared" si="35"/>
        <v>1396.6683333333333</v>
      </c>
      <c r="Q186" s="25">
        <f t="shared" si="38"/>
        <v>1377.9016666666666</v>
      </c>
      <c r="R186" s="4">
        <f t="shared" si="29"/>
        <v>-9.6200000000001182</v>
      </c>
      <c r="S186" s="4">
        <f t="shared" si="33"/>
        <v>-19.978333333333239</v>
      </c>
      <c r="T186" s="4">
        <f t="shared" si="36"/>
        <v>-1.2116666666665878</v>
      </c>
      <c r="U186" s="25">
        <f t="shared" si="32"/>
        <v>9.6200000000001182</v>
      </c>
      <c r="V186" s="25">
        <f t="shared" si="32"/>
        <v>19.978333333333239</v>
      </c>
      <c r="W186" s="25">
        <f t="shared" si="32"/>
        <v>1.2116666666665878</v>
      </c>
      <c r="X186" s="4">
        <f t="shared" si="30"/>
        <v>92.54440000000227</v>
      </c>
      <c r="Y186" s="4">
        <f t="shared" si="34"/>
        <v>399.13380277777401</v>
      </c>
      <c r="Z186" s="4">
        <f t="shared" si="37"/>
        <v>1.4681361111109201</v>
      </c>
      <c r="AA186" s="29"/>
      <c r="AC186" s="26"/>
      <c r="AF186" s="28"/>
      <c r="AH186" s="28"/>
    </row>
    <row r="187" spans="4:34" ht="17.399999999999999" x14ac:dyDescent="0.3">
      <c r="D187" s="24">
        <v>182</v>
      </c>
      <c r="E187" s="11" t="s">
        <v>498</v>
      </c>
      <c r="F187" s="4">
        <v>966.83</v>
      </c>
      <c r="G187" s="25">
        <f t="shared" si="26"/>
        <v>1143.1533333333334</v>
      </c>
      <c r="H187" s="25">
        <f t="shared" si="27"/>
        <v>1215.7316666666668</v>
      </c>
      <c r="I187" s="25">
        <f t="shared" si="28"/>
        <v>1274.0899999999999</v>
      </c>
      <c r="L187" s="24">
        <v>153</v>
      </c>
      <c r="M187" s="11" t="s">
        <v>469</v>
      </c>
      <c r="N187" s="4">
        <v>1407.41</v>
      </c>
      <c r="O187" s="25">
        <f t="shared" si="31"/>
        <v>1374.86</v>
      </c>
      <c r="P187" s="25">
        <f t="shared" si="35"/>
        <v>1394.2783333333334</v>
      </c>
      <c r="Q187" s="25">
        <f t="shared" si="38"/>
        <v>1380.26</v>
      </c>
      <c r="R187" s="4">
        <f t="shared" si="29"/>
        <v>32.550000000000182</v>
      </c>
      <c r="S187" s="4">
        <f t="shared" si="33"/>
        <v>13.131666666666661</v>
      </c>
      <c r="T187" s="4">
        <f t="shared" si="36"/>
        <v>27.150000000000091</v>
      </c>
      <c r="U187" s="25">
        <f t="shared" si="32"/>
        <v>32.550000000000182</v>
      </c>
      <c r="V187" s="25">
        <f t="shared" si="32"/>
        <v>13.131666666666661</v>
      </c>
      <c r="W187" s="25">
        <f t="shared" si="32"/>
        <v>27.150000000000091</v>
      </c>
      <c r="X187" s="4">
        <f t="shared" si="30"/>
        <v>1059.5025000000119</v>
      </c>
      <c r="Y187" s="4">
        <f t="shared" si="34"/>
        <v>172.4406694444443</v>
      </c>
      <c r="Z187" s="4">
        <f t="shared" si="37"/>
        <v>737.12250000000495</v>
      </c>
      <c r="AA187" s="29"/>
      <c r="AC187" s="26"/>
      <c r="AF187" s="28"/>
      <c r="AH187" s="28"/>
    </row>
    <row r="188" spans="4:34" ht="17.399999999999999" x14ac:dyDescent="0.3">
      <c r="D188" s="24">
        <v>183</v>
      </c>
      <c r="E188" s="11" t="s">
        <v>499</v>
      </c>
      <c r="F188" s="4">
        <v>983.17</v>
      </c>
      <c r="G188" s="25">
        <f t="shared" si="26"/>
        <v>1056.4233333333334</v>
      </c>
      <c r="H188" s="25">
        <f t="shared" si="27"/>
        <v>1159.0083333333334</v>
      </c>
      <c r="I188" s="25">
        <f t="shared" si="28"/>
        <v>1242.2216666666666</v>
      </c>
      <c r="L188" s="24">
        <v>154</v>
      </c>
      <c r="M188" s="11" t="s">
        <v>470</v>
      </c>
      <c r="N188" s="4">
        <v>1408.63</v>
      </c>
      <c r="O188" s="25">
        <f t="shared" si="31"/>
        <v>1381.6333333333332</v>
      </c>
      <c r="P188" s="25">
        <f t="shared" si="35"/>
        <v>1393.885</v>
      </c>
      <c r="Q188" s="25">
        <f t="shared" si="38"/>
        <v>1385.9125000000001</v>
      </c>
      <c r="R188" s="4">
        <f t="shared" si="29"/>
        <v>26.996666666666897</v>
      </c>
      <c r="S188" s="4">
        <f t="shared" si="33"/>
        <v>14.745000000000118</v>
      </c>
      <c r="T188" s="4">
        <f t="shared" si="36"/>
        <v>22.717499999999973</v>
      </c>
      <c r="U188" s="25">
        <f t="shared" si="32"/>
        <v>26.996666666666897</v>
      </c>
      <c r="V188" s="25">
        <f t="shared" si="32"/>
        <v>14.745000000000118</v>
      </c>
      <c r="W188" s="25">
        <f t="shared" si="32"/>
        <v>22.717499999999973</v>
      </c>
      <c r="X188" s="4">
        <f t="shared" si="30"/>
        <v>728.82001111112356</v>
      </c>
      <c r="Y188" s="4">
        <f t="shared" si="34"/>
        <v>217.41502500000348</v>
      </c>
      <c r="Z188" s="4">
        <f t="shared" si="37"/>
        <v>516.08480624999879</v>
      </c>
      <c r="AA188" s="29"/>
      <c r="AC188" s="26"/>
      <c r="AF188" s="28"/>
      <c r="AH188" s="28"/>
    </row>
    <row r="189" spans="4:34" ht="17.399999999999999" x14ac:dyDescent="0.3">
      <c r="D189" s="24">
        <v>184</v>
      </c>
      <c r="E189" s="11" t="s">
        <v>500</v>
      </c>
      <c r="F189" s="4">
        <v>970.68</v>
      </c>
      <c r="G189" s="25">
        <f t="shared" si="26"/>
        <v>996.57</v>
      </c>
      <c r="H189" s="25">
        <f t="shared" si="27"/>
        <v>1108.0166666666667</v>
      </c>
      <c r="I189" s="25">
        <f t="shared" si="28"/>
        <v>1212.0658333333333</v>
      </c>
      <c r="L189" s="24">
        <v>155</v>
      </c>
      <c r="M189" s="11" t="s">
        <v>471</v>
      </c>
      <c r="N189" s="4">
        <v>1393.19</v>
      </c>
      <c r="O189" s="25">
        <f t="shared" si="31"/>
        <v>1397.5766666666668</v>
      </c>
      <c r="P189" s="25">
        <f t="shared" si="35"/>
        <v>1391.9433333333334</v>
      </c>
      <c r="Q189" s="25">
        <f t="shared" si="38"/>
        <v>1390.6658333333332</v>
      </c>
      <c r="R189" s="4">
        <f t="shared" si="29"/>
        <v>-4.3866666666667697</v>
      </c>
      <c r="S189" s="4">
        <f t="shared" si="33"/>
        <v>1.2466666666666697</v>
      </c>
      <c r="T189" s="4">
        <f t="shared" si="36"/>
        <v>2.5241666666668152</v>
      </c>
      <c r="U189" s="25">
        <f t="shared" si="32"/>
        <v>4.3866666666667697</v>
      </c>
      <c r="V189" s="25">
        <f t="shared" si="32"/>
        <v>1.2466666666666697</v>
      </c>
      <c r="W189" s="25">
        <f t="shared" si="32"/>
        <v>2.5241666666668152</v>
      </c>
      <c r="X189" s="4">
        <f t="shared" si="30"/>
        <v>19.24284444444535</v>
      </c>
      <c r="Y189" s="4">
        <f t="shared" si="34"/>
        <v>1.5541777777777854</v>
      </c>
      <c r="Z189" s="4">
        <f t="shared" si="37"/>
        <v>6.3714173611118614</v>
      </c>
      <c r="AA189" s="29"/>
      <c r="AC189" s="26"/>
      <c r="AF189" s="28"/>
      <c r="AH189" s="28"/>
    </row>
    <row r="190" spans="4:34" ht="17.399999999999999" x14ac:dyDescent="0.3">
      <c r="D190" s="24">
        <v>185</v>
      </c>
      <c r="E190" s="11" t="s">
        <v>501</v>
      </c>
      <c r="F190" s="4">
        <v>967.66</v>
      </c>
      <c r="G190" s="25">
        <f t="shared" si="26"/>
        <v>973.56</v>
      </c>
      <c r="H190" s="25">
        <f t="shared" si="27"/>
        <v>1058.3566666666668</v>
      </c>
      <c r="I190" s="25">
        <f t="shared" si="28"/>
        <v>1181.71</v>
      </c>
      <c r="L190" s="24">
        <v>156</v>
      </c>
      <c r="M190" s="11" t="s">
        <v>472</v>
      </c>
      <c r="N190" s="4">
        <v>1380.79</v>
      </c>
      <c r="O190" s="25">
        <f t="shared" si="31"/>
        <v>1403.0766666666666</v>
      </c>
      <c r="P190" s="25">
        <f t="shared" si="35"/>
        <v>1388.9683333333332</v>
      </c>
      <c r="Q190" s="25">
        <f t="shared" si="38"/>
        <v>1392.9791666666663</v>
      </c>
      <c r="R190" s="4">
        <f t="shared" si="29"/>
        <v>-22.286666666666633</v>
      </c>
      <c r="S190" s="4">
        <f t="shared" si="33"/>
        <v>-8.1783333333332848</v>
      </c>
      <c r="T190" s="4">
        <f t="shared" si="36"/>
        <v>-12.189166666666324</v>
      </c>
      <c r="U190" s="25">
        <f t="shared" si="32"/>
        <v>22.286666666666633</v>
      </c>
      <c r="V190" s="25">
        <f t="shared" si="32"/>
        <v>8.1783333333332848</v>
      </c>
      <c r="W190" s="25">
        <f t="shared" si="32"/>
        <v>12.189166666666324</v>
      </c>
      <c r="X190" s="4">
        <f t="shared" si="30"/>
        <v>496.69551111110962</v>
      </c>
      <c r="Y190" s="4">
        <f t="shared" si="34"/>
        <v>66.885136111110313</v>
      </c>
      <c r="Z190" s="4">
        <f t="shared" si="37"/>
        <v>148.57578402776943</v>
      </c>
      <c r="AA190" s="29"/>
      <c r="AC190" s="26"/>
      <c r="AF190" s="28"/>
      <c r="AH190" s="28"/>
    </row>
    <row r="191" spans="4:34" ht="17.399999999999999" x14ac:dyDescent="0.3">
      <c r="D191" s="24">
        <v>186</v>
      </c>
      <c r="E191" s="11" t="s">
        <v>502</v>
      </c>
      <c r="F191" s="4">
        <v>971.34</v>
      </c>
      <c r="G191" s="25">
        <f t="shared" si="26"/>
        <v>973.83666666666659</v>
      </c>
      <c r="H191" s="25">
        <f t="shared" si="27"/>
        <v>1015.13</v>
      </c>
      <c r="I191" s="25">
        <f t="shared" si="28"/>
        <v>1151.71</v>
      </c>
      <c r="L191" s="24">
        <v>157</v>
      </c>
      <c r="M191" s="11" t="s">
        <v>473</v>
      </c>
      <c r="N191" s="4">
        <v>1373.84</v>
      </c>
      <c r="O191" s="25">
        <f t="shared" si="31"/>
        <v>1394.2033333333336</v>
      </c>
      <c r="P191" s="25">
        <f t="shared" si="35"/>
        <v>1387.9183333333331</v>
      </c>
      <c r="Q191" s="25">
        <f t="shared" si="38"/>
        <v>1393.7324999999998</v>
      </c>
      <c r="R191" s="4">
        <f t="shared" si="29"/>
        <v>-20.363333333333685</v>
      </c>
      <c r="S191" s="4">
        <f t="shared" si="33"/>
        <v>-14.078333333333148</v>
      </c>
      <c r="T191" s="4">
        <f t="shared" si="36"/>
        <v>-19.892499999999927</v>
      </c>
      <c r="U191" s="25">
        <f t="shared" si="32"/>
        <v>20.363333333333685</v>
      </c>
      <c r="V191" s="25">
        <f t="shared" si="32"/>
        <v>14.078333333333148</v>
      </c>
      <c r="W191" s="25">
        <f t="shared" si="32"/>
        <v>19.892499999999927</v>
      </c>
      <c r="X191" s="4">
        <f t="shared" si="30"/>
        <v>414.66534444445875</v>
      </c>
      <c r="Y191" s="4">
        <f t="shared" si="34"/>
        <v>198.19946944443925</v>
      </c>
      <c r="Z191" s="4">
        <f t="shared" si="37"/>
        <v>395.7115562499971</v>
      </c>
      <c r="AA191" s="29"/>
      <c r="AC191" s="26"/>
      <c r="AF191" s="28"/>
      <c r="AH191" s="28"/>
    </row>
    <row r="192" spans="4:34" ht="17.399999999999999" x14ac:dyDescent="0.3">
      <c r="D192" s="24">
        <v>187</v>
      </c>
      <c r="E192" s="11" t="s">
        <v>503</v>
      </c>
      <c r="F192" s="4">
        <v>967.9</v>
      </c>
      <c r="G192" s="25">
        <f t="shared" si="26"/>
        <v>969.89333333333332</v>
      </c>
      <c r="H192" s="25">
        <f t="shared" si="27"/>
        <v>983.23166666666668</v>
      </c>
      <c r="I192" s="25">
        <f t="shared" si="28"/>
        <v>1122.5249999999999</v>
      </c>
      <c r="L192" s="24">
        <v>158</v>
      </c>
      <c r="M192" s="11" t="s">
        <v>474</v>
      </c>
      <c r="N192" s="4">
        <v>1386.17</v>
      </c>
      <c r="O192" s="25">
        <f t="shared" si="31"/>
        <v>1382.6066666666666</v>
      </c>
      <c r="P192" s="25">
        <f t="shared" si="35"/>
        <v>1390.0916666666665</v>
      </c>
      <c r="Q192" s="25">
        <f t="shared" si="38"/>
        <v>1393.38</v>
      </c>
      <c r="R192" s="4">
        <f t="shared" si="29"/>
        <v>3.5633333333335031</v>
      </c>
      <c r="S192" s="4">
        <f t="shared" si="33"/>
        <v>-3.9216666666663968</v>
      </c>
      <c r="T192" s="4">
        <f t="shared" si="36"/>
        <v>-7.2100000000000364</v>
      </c>
      <c r="U192" s="25">
        <f t="shared" si="32"/>
        <v>3.5633333333335031</v>
      </c>
      <c r="V192" s="25">
        <f t="shared" si="32"/>
        <v>3.9216666666663968</v>
      </c>
      <c r="W192" s="25">
        <f t="shared" si="32"/>
        <v>7.2100000000000364</v>
      </c>
      <c r="X192" s="4">
        <f t="shared" si="30"/>
        <v>12.697344444445655</v>
      </c>
      <c r="Y192" s="4">
        <f t="shared" si="34"/>
        <v>15.379469444442329</v>
      </c>
      <c r="Z192" s="4">
        <f t="shared" si="37"/>
        <v>51.984100000000524</v>
      </c>
      <c r="AA192" s="29"/>
      <c r="AC192" s="26"/>
      <c r="AF192" s="28"/>
      <c r="AH192" s="28"/>
    </row>
    <row r="193" spans="4:34" ht="17.399999999999999" x14ac:dyDescent="0.3">
      <c r="D193" s="24">
        <v>188</v>
      </c>
      <c r="E193" s="11" t="s">
        <v>504</v>
      </c>
      <c r="F193" s="4">
        <v>946.48</v>
      </c>
      <c r="G193" s="25">
        <f t="shared" si="26"/>
        <v>968.9666666666667</v>
      </c>
      <c r="H193" s="25">
        <f t="shared" si="27"/>
        <v>971.26333333333321</v>
      </c>
      <c r="I193" s="25">
        <f t="shared" si="28"/>
        <v>1093.4975000000002</v>
      </c>
      <c r="L193" s="24">
        <v>159</v>
      </c>
      <c r="M193" s="11" t="s">
        <v>475</v>
      </c>
      <c r="N193" s="4">
        <v>1399.99</v>
      </c>
      <c r="O193" s="25">
        <f t="shared" si="31"/>
        <v>1380.2666666666667</v>
      </c>
      <c r="P193" s="25">
        <f t="shared" si="35"/>
        <v>1391.6716666666664</v>
      </c>
      <c r="Q193" s="25">
        <f t="shared" si="38"/>
        <v>1392.9749999999997</v>
      </c>
      <c r="R193" s="4">
        <f t="shared" si="29"/>
        <v>19.723333333333358</v>
      </c>
      <c r="S193" s="4">
        <f t="shared" si="33"/>
        <v>8.3183333333336122</v>
      </c>
      <c r="T193" s="4">
        <f t="shared" si="36"/>
        <v>7.0150000000003274</v>
      </c>
      <c r="U193" s="25">
        <f t="shared" si="32"/>
        <v>19.723333333333358</v>
      </c>
      <c r="V193" s="25">
        <f t="shared" si="32"/>
        <v>8.3183333333336122</v>
      </c>
      <c r="W193" s="25">
        <f t="shared" si="32"/>
        <v>7.0150000000003274</v>
      </c>
      <c r="X193" s="4">
        <f t="shared" si="30"/>
        <v>389.00987777777874</v>
      </c>
      <c r="Y193" s="4">
        <f t="shared" si="34"/>
        <v>69.19466944444909</v>
      </c>
      <c r="Z193" s="4">
        <f t="shared" si="37"/>
        <v>49.210225000004591</v>
      </c>
      <c r="AA193" s="29"/>
      <c r="AC193" s="26"/>
      <c r="AF193" s="28"/>
      <c r="AH193" s="28"/>
    </row>
    <row r="194" spans="4:34" ht="17.399999999999999" x14ac:dyDescent="0.3">
      <c r="D194" s="24">
        <v>189</v>
      </c>
      <c r="E194" s="11" t="s">
        <v>505</v>
      </c>
      <c r="F194" s="4">
        <v>915.45</v>
      </c>
      <c r="G194" s="25">
        <f t="shared" si="26"/>
        <v>961.90666666666675</v>
      </c>
      <c r="H194" s="25">
        <f t="shared" si="27"/>
        <v>967.87166666666656</v>
      </c>
      <c r="I194" s="25">
        <f t="shared" si="28"/>
        <v>1063.4399999999998</v>
      </c>
      <c r="L194" s="24">
        <v>160</v>
      </c>
      <c r="M194" s="11" t="s">
        <v>476</v>
      </c>
      <c r="N194" s="4">
        <v>1383.34</v>
      </c>
      <c r="O194" s="25">
        <f t="shared" si="31"/>
        <v>1386.6666666666667</v>
      </c>
      <c r="P194" s="25">
        <f t="shared" si="35"/>
        <v>1390.4350000000002</v>
      </c>
      <c r="Q194" s="25">
        <f t="shared" si="38"/>
        <v>1392.1599999999999</v>
      </c>
      <c r="R194" s="4">
        <f t="shared" si="29"/>
        <v>-3.3266666666668243</v>
      </c>
      <c r="S194" s="4">
        <f t="shared" si="33"/>
        <v>-7.0950000000002547</v>
      </c>
      <c r="T194" s="4">
        <f t="shared" si="36"/>
        <v>-8.8199999999999363</v>
      </c>
      <c r="U194" s="25">
        <f t="shared" si="32"/>
        <v>3.3266666666668243</v>
      </c>
      <c r="V194" s="25">
        <f t="shared" si="32"/>
        <v>7.0950000000002547</v>
      </c>
      <c r="W194" s="25">
        <f t="shared" si="32"/>
        <v>8.8199999999999363</v>
      </c>
      <c r="X194" s="4">
        <f t="shared" si="30"/>
        <v>11.066711111112159</v>
      </c>
      <c r="Y194" s="4">
        <f t="shared" si="34"/>
        <v>50.339025000003616</v>
      </c>
      <c r="Z194" s="4">
        <f t="shared" si="37"/>
        <v>77.792399999998878</v>
      </c>
      <c r="AA194" s="29"/>
      <c r="AC194" s="26"/>
      <c r="AF194" s="28"/>
      <c r="AH194" s="28"/>
    </row>
    <row r="195" spans="4:34" ht="17.399999999999999" x14ac:dyDescent="0.3">
      <c r="D195" s="24">
        <v>190</v>
      </c>
      <c r="E195" s="11" t="s">
        <v>506</v>
      </c>
      <c r="F195" s="4">
        <v>902.71</v>
      </c>
      <c r="G195" s="25">
        <f t="shared" si="26"/>
        <v>943.27666666666664</v>
      </c>
      <c r="H195" s="25">
        <f t="shared" si="27"/>
        <v>956.58499999999992</v>
      </c>
      <c r="I195" s="25">
        <f t="shared" si="28"/>
        <v>1032.3008333333335</v>
      </c>
      <c r="L195" s="24">
        <v>161</v>
      </c>
      <c r="M195" s="11" t="s">
        <v>477</v>
      </c>
      <c r="N195" s="4">
        <v>1356.16</v>
      </c>
      <c r="O195" s="25">
        <f t="shared" si="31"/>
        <v>1389.8333333333333</v>
      </c>
      <c r="P195" s="25">
        <f t="shared" si="35"/>
        <v>1386.22</v>
      </c>
      <c r="Q195" s="25">
        <f t="shared" si="38"/>
        <v>1389.0816666666667</v>
      </c>
      <c r="R195" s="4">
        <f t="shared" si="29"/>
        <v>-33.673333333333176</v>
      </c>
      <c r="S195" s="4">
        <f t="shared" si="33"/>
        <v>-30.059999999999945</v>
      </c>
      <c r="T195" s="4">
        <f t="shared" si="36"/>
        <v>-32.921666666666624</v>
      </c>
      <c r="U195" s="25">
        <f t="shared" si="32"/>
        <v>33.673333333333176</v>
      </c>
      <c r="V195" s="25">
        <f t="shared" si="32"/>
        <v>30.059999999999945</v>
      </c>
      <c r="W195" s="25">
        <f t="shared" si="32"/>
        <v>32.921666666666624</v>
      </c>
      <c r="X195" s="4">
        <f t="shared" si="30"/>
        <v>1133.8933777777672</v>
      </c>
      <c r="Y195" s="4">
        <f t="shared" si="34"/>
        <v>903.60359999999673</v>
      </c>
      <c r="Z195" s="4">
        <f t="shared" si="37"/>
        <v>1083.8361361111083</v>
      </c>
      <c r="AA195" s="29"/>
      <c r="AC195" s="26"/>
      <c r="AF195" s="28"/>
      <c r="AH195" s="28"/>
    </row>
    <row r="196" spans="4:34" ht="17.399999999999999" x14ac:dyDescent="0.3">
      <c r="D196" s="24">
        <v>191</v>
      </c>
      <c r="E196" s="11" t="s">
        <v>507</v>
      </c>
      <c r="F196" s="4">
        <v>890.94</v>
      </c>
      <c r="G196" s="25">
        <f t="shared" si="26"/>
        <v>921.54666666666674</v>
      </c>
      <c r="H196" s="25">
        <f t="shared" si="27"/>
        <v>945.25666666666666</v>
      </c>
      <c r="I196" s="25">
        <f t="shared" si="28"/>
        <v>1001.8066666666667</v>
      </c>
      <c r="L196" s="24">
        <v>162</v>
      </c>
      <c r="M196" s="11" t="s">
        <v>478</v>
      </c>
      <c r="N196" s="4">
        <v>1350.95</v>
      </c>
      <c r="O196" s="25">
        <f t="shared" si="31"/>
        <v>1379.83</v>
      </c>
      <c r="P196" s="25">
        <f t="shared" si="35"/>
        <v>1380.0483333333334</v>
      </c>
      <c r="Q196" s="25">
        <f t="shared" si="38"/>
        <v>1384.5083333333332</v>
      </c>
      <c r="R196" s="4">
        <f t="shared" si="29"/>
        <v>-28.879999999999882</v>
      </c>
      <c r="S196" s="4">
        <f t="shared" si="33"/>
        <v>-29.098333333333358</v>
      </c>
      <c r="T196" s="4">
        <f t="shared" si="36"/>
        <v>-33.558333333333167</v>
      </c>
      <c r="U196" s="25">
        <f t="shared" si="32"/>
        <v>28.879999999999882</v>
      </c>
      <c r="V196" s="25">
        <f t="shared" si="32"/>
        <v>29.098333333333358</v>
      </c>
      <c r="W196" s="25">
        <f t="shared" si="32"/>
        <v>33.558333333333167</v>
      </c>
      <c r="X196" s="4">
        <f t="shared" si="30"/>
        <v>834.05439999999317</v>
      </c>
      <c r="Y196" s="4">
        <f t="shared" si="34"/>
        <v>846.71300277777914</v>
      </c>
      <c r="Z196" s="4">
        <f t="shared" si="37"/>
        <v>1126.1617361111</v>
      </c>
      <c r="AA196" s="29"/>
      <c r="AC196" s="26"/>
      <c r="AF196" s="28"/>
      <c r="AH196" s="28"/>
    </row>
    <row r="197" spans="4:34" ht="17.399999999999999" x14ac:dyDescent="0.3">
      <c r="D197" s="24">
        <v>192</v>
      </c>
      <c r="E197" s="11" t="s">
        <v>508</v>
      </c>
      <c r="F197" s="4">
        <v>859.57</v>
      </c>
      <c r="G197" s="25">
        <f t="shared" si="26"/>
        <v>903.03333333333342</v>
      </c>
      <c r="H197" s="25">
        <f t="shared" si="27"/>
        <v>932.46999999999991</v>
      </c>
      <c r="I197" s="25">
        <f t="shared" si="28"/>
        <v>973.80000000000007</v>
      </c>
      <c r="L197" s="24">
        <v>163</v>
      </c>
      <c r="M197" s="11" t="s">
        <v>479</v>
      </c>
      <c r="N197" s="4">
        <v>1356.93</v>
      </c>
      <c r="O197" s="25">
        <f t="shared" si="31"/>
        <v>1363.4833333333333</v>
      </c>
      <c r="P197" s="25">
        <f t="shared" si="35"/>
        <v>1375.075</v>
      </c>
      <c r="Q197" s="25">
        <f t="shared" si="38"/>
        <v>1381.4966666666667</v>
      </c>
      <c r="R197" s="4">
        <f t="shared" si="29"/>
        <v>-6.5533333333332848</v>
      </c>
      <c r="S197" s="4">
        <f t="shared" si="33"/>
        <v>-18.144999999999982</v>
      </c>
      <c r="T197" s="4">
        <f t="shared" si="36"/>
        <v>-24.566666666666606</v>
      </c>
      <c r="U197" s="25">
        <f t="shared" si="32"/>
        <v>6.5533333333332848</v>
      </c>
      <c r="V197" s="25">
        <f t="shared" si="32"/>
        <v>18.144999999999982</v>
      </c>
      <c r="W197" s="25">
        <f t="shared" si="32"/>
        <v>24.566666666666606</v>
      </c>
      <c r="X197" s="4">
        <f t="shared" si="30"/>
        <v>42.946177777777145</v>
      </c>
      <c r="Y197" s="4">
        <f t="shared" si="34"/>
        <v>329.24102499999935</v>
      </c>
      <c r="Z197" s="4">
        <f t="shared" si="37"/>
        <v>603.5211111111081</v>
      </c>
      <c r="AA197" s="29"/>
      <c r="AC197" s="26"/>
      <c r="AF197" s="28"/>
      <c r="AH197" s="28"/>
    </row>
    <row r="198" spans="4:34" ht="17.399999999999999" x14ac:dyDescent="0.3">
      <c r="D198" s="24">
        <v>193</v>
      </c>
      <c r="E198" s="11" t="s">
        <v>509</v>
      </c>
      <c r="F198" s="4">
        <v>807.92</v>
      </c>
      <c r="G198" s="25">
        <f t="shared" si="26"/>
        <v>884.40666666666675</v>
      </c>
      <c r="H198" s="25">
        <f t="shared" si="27"/>
        <v>913.84166666666658</v>
      </c>
      <c r="I198" s="25">
        <f t="shared" si="28"/>
        <v>948.53666666666675</v>
      </c>
      <c r="L198" s="24">
        <v>164</v>
      </c>
      <c r="M198" s="11" t="s">
        <v>480</v>
      </c>
      <c r="N198" s="4">
        <v>1359.29</v>
      </c>
      <c r="O198" s="25">
        <f t="shared" si="31"/>
        <v>1354.68</v>
      </c>
      <c r="P198" s="25">
        <f t="shared" si="35"/>
        <v>1372.2566666666664</v>
      </c>
      <c r="Q198" s="25">
        <f t="shared" si="38"/>
        <v>1381.1741666666667</v>
      </c>
      <c r="R198" s="4">
        <f t="shared" si="29"/>
        <v>4.6099999999999</v>
      </c>
      <c r="S198" s="4">
        <f t="shared" si="33"/>
        <v>-12.96666666666647</v>
      </c>
      <c r="T198" s="4">
        <f t="shared" si="36"/>
        <v>-21.884166666666715</v>
      </c>
      <c r="U198" s="25">
        <f t="shared" si="32"/>
        <v>4.6099999999999</v>
      </c>
      <c r="V198" s="25">
        <f t="shared" si="32"/>
        <v>12.96666666666647</v>
      </c>
      <c r="W198" s="25">
        <f t="shared" si="32"/>
        <v>21.884166666666715</v>
      </c>
      <c r="X198" s="4">
        <f t="shared" si="30"/>
        <v>21.252099999999079</v>
      </c>
      <c r="Y198" s="4">
        <f t="shared" si="34"/>
        <v>168.13444444443934</v>
      </c>
      <c r="Z198" s="4">
        <f t="shared" si="37"/>
        <v>478.91675069444659</v>
      </c>
      <c r="AA198" s="29"/>
      <c r="AC198" s="26"/>
      <c r="AF198" s="28"/>
      <c r="AH198" s="28"/>
    </row>
    <row r="199" spans="4:34" ht="17.399999999999999" x14ac:dyDescent="0.3">
      <c r="D199" s="24">
        <v>194</v>
      </c>
      <c r="E199" s="11" t="s">
        <v>510</v>
      </c>
      <c r="F199" s="4">
        <v>764.2</v>
      </c>
      <c r="G199" s="25">
        <f t="shared" si="26"/>
        <v>852.81000000000006</v>
      </c>
      <c r="H199" s="25">
        <f t="shared" si="27"/>
        <v>887.1783333333334</v>
      </c>
      <c r="I199" s="25">
        <f t="shared" si="28"/>
        <v>929.2208333333333</v>
      </c>
      <c r="L199" s="24">
        <v>165</v>
      </c>
      <c r="M199" s="11" t="s">
        <v>481</v>
      </c>
      <c r="N199" s="4">
        <v>1359.26</v>
      </c>
      <c r="O199" s="25">
        <f t="shared" si="31"/>
        <v>1355.7233333333334</v>
      </c>
      <c r="P199" s="25">
        <f t="shared" si="35"/>
        <v>1367.7766666666666</v>
      </c>
      <c r="Q199" s="25">
        <f t="shared" si="38"/>
        <v>1379.7241666666666</v>
      </c>
      <c r="R199" s="4">
        <f t="shared" si="29"/>
        <v>3.5366666666666333</v>
      </c>
      <c r="S199" s="4">
        <f t="shared" si="33"/>
        <v>-8.5166666666666515</v>
      </c>
      <c r="T199" s="4">
        <f t="shared" si="36"/>
        <v>-20.464166666666642</v>
      </c>
      <c r="U199" s="25">
        <f t="shared" si="32"/>
        <v>3.5366666666666333</v>
      </c>
      <c r="V199" s="25">
        <f t="shared" si="32"/>
        <v>8.5166666666666515</v>
      </c>
      <c r="W199" s="25">
        <f t="shared" si="32"/>
        <v>20.464166666666642</v>
      </c>
      <c r="X199" s="4">
        <f t="shared" si="30"/>
        <v>12.508011111110875</v>
      </c>
      <c r="Y199" s="4">
        <f t="shared" si="34"/>
        <v>72.533611111110858</v>
      </c>
      <c r="Z199" s="4">
        <f t="shared" si="37"/>
        <v>418.78211736111012</v>
      </c>
      <c r="AA199" s="29"/>
      <c r="AC199" s="26"/>
      <c r="AF199" s="28"/>
      <c r="AH199" s="28"/>
    </row>
    <row r="200" spans="4:34" ht="17.399999999999999" x14ac:dyDescent="0.3">
      <c r="D200" s="24">
        <v>195</v>
      </c>
      <c r="E200" s="11" t="s">
        <v>511</v>
      </c>
      <c r="F200" s="4">
        <v>755.88</v>
      </c>
      <c r="G200" s="25">
        <f t="shared" si="26"/>
        <v>810.56333333333339</v>
      </c>
      <c r="H200" s="25">
        <f t="shared" si="27"/>
        <v>856.79833333333329</v>
      </c>
      <c r="I200" s="25">
        <f t="shared" si="28"/>
        <v>912.33500000000004</v>
      </c>
      <c r="L200" s="24">
        <v>166</v>
      </c>
      <c r="M200" s="11" t="s">
        <v>482</v>
      </c>
      <c r="N200" s="4">
        <v>1353.13</v>
      </c>
      <c r="O200" s="25">
        <f t="shared" si="31"/>
        <v>1358.4933333333336</v>
      </c>
      <c r="P200" s="25">
        <f t="shared" si="35"/>
        <v>1360.9883333333335</v>
      </c>
      <c r="Q200" s="25">
        <f t="shared" si="38"/>
        <v>1375.7116666666668</v>
      </c>
      <c r="R200" s="4">
        <f t="shared" si="29"/>
        <v>-5.3633333333334576</v>
      </c>
      <c r="S200" s="4">
        <f t="shared" si="33"/>
        <v>-7.8583333333333485</v>
      </c>
      <c r="T200" s="4">
        <f t="shared" si="36"/>
        <v>-22.581666666666706</v>
      </c>
      <c r="U200" s="25">
        <f t="shared" si="32"/>
        <v>5.3633333333334576</v>
      </c>
      <c r="V200" s="25">
        <f t="shared" si="32"/>
        <v>7.8583333333333485</v>
      </c>
      <c r="W200" s="25">
        <f t="shared" si="32"/>
        <v>22.581666666666706</v>
      </c>
      <c r="X200" s="4">
        <f t="shared" si="30"/>
        <v>28.765344444445777</v>
      </c>
      <c r="Y200" s="4">
        <f t="shared" si="34"/>
        <v>61.753402777778014</v>
      </c>
      <c r="Z200" s="4">
        <f t="shared" si="37"/>
        <v>509.93166944444624</v>
      </c>
      <c r="AA200" s="29"/>
      <c r="AC200" s="26"/>
      <c r="AF200" s="28"/>
      <c r="AH200" s="28"/>
    </row>
    <row r="201" spans="4:34" ht="17.399999999999999" x14ac:dyDescent="0.3">
      <c r="D201" s="24">
        <v>196</v>
      </c>
      <c r="E201" s="11" t="s">
        <v>512</v>
      </c>
      <c r="F201" s="4">
        <v>759.42</v>
      </c>
      <c r="G201" s="25">
        <f t="shared" si="26"/>
        <v>776</v>
      </c>
      <c r="H201" s="25">
        <f t="shared" si="27"/>
        <v>830.20333333333338</v>
      </c>
      <c r="I201" s="25">
        <f t="shared" si="28"/>
        <v>893.39416666666659</v>
      </c>
      <c r="L201" s="24">
        <v>167</v>
      </c>
      <c r="M201" s="11" t="s">
        <v>483</v>
      </c>
      <c r="N201" s="4">
        <v>1350.13</v>
      </c>
      <c r="O201" s="25">
        <f t="shared" si="31"/>
        <v>1357.2266666666667</v>
      </c>
      <c r="P201" s="25">
        <f t="shared" si="35"/>
        <v>1355.9533333333334</v>
      </c>
      <c r="Q201" s="25">
        <f t="shared" si="38"/>
        <v>1371.0866666666668</v>
      </c>
      <c r="R201" s="4">
        <f t="shared" si="29"/>
        <v>-7.0966666666665787</v>
      </c>
      <c r="S201" s="4">
        <f t="shared" si="33"/>
        <v>-5.8233333333332666</v>
      </c>
      <c r="T201" s="4">
        <f t="shared" si="36"/>
        <v>-20.956666666666706</v>
      </c>
      <c r="U201" s="25">
        <f t="shared" si="32"/>
        <v>7.0966666666665787</v>
      </c>
      <c r="V201" s="25">
        <f t="shared" si="32"/>
        <v>5.8233333333332666</v>
      </c>
      <c r="W201" s="25">
        <f t="shared" si="32"/>
        <v>20.956666666666706</v>
      </c>
      <c r="X201" s="4">
        <f t="shared" si="30"/>
        <v>50.362677777776533</v>
      </c>
      <c r="Y201" s="4">
        <f t="shared" si="34"/>
        <v>33.911211111110333</v>
      </c>
      <c r="Z201" s="4">
        <f t="shared" si="37"/>
        <v>439.18187777777945</v>
      </c>
      <c r="AA201" s="29"/>
      <c r="AC201" s="26"/>
      <c r="AF201" s="28"/>
      <c r="AH201" s="28"/>
    </row>
    <row r="202" spans="4:34" ht="17.399999999999999" x14ac:dyDescent="0.3">
      <c r="D202" s="24">
        <v>197</v>
      </c>
      <c r="E202" s="11" t="s">
        <v>513</v>
      </c>
      <c r="F202" s="4">
        <v>764.28</v>
      </c>
      <c r="G202" s="25">
        <f t="shared" ref="G202:G265" si="39">AVERAGE(F199:F201)</f>
        <v>759.83333333333337</v>
      </c>
      <c r="H202" s="25">
        <f t="shared" si="27"/>
        <v>806.32166666666672</v>
      </c>
      <c r="I202" s="25">
        <f t="shared" si="28"/>
        <v>875.78916666666657</v>
      </c>
      <c r="L202" s="24">
        <v>168</v>
      </c>
      <c r="M202" s="11" t="s">
        <v>484</v>
      </c>
      <c r="N202" s="4">
        <v>1352.15</v>
      </c>
      <c r="O202" s="25">
        <f t="shared" si="31"/>
        <v>1354.1733333333334</v>
      </c>
      <c r="P202" s="25">
        <f t="shared" si="35"/>
        <v>1354.9483333333335</v>
      </c>
      <c r="Q202" s="25">
        <f t="shared" si="38"/>
        <v>1367.4983333333337</v>
      </c>
      <c r="R202" s="4">
        <f t="shared" si="29"/>
        <v>-2.0233333333333121</v>
      </c>
      <c r="S202" s="4">
        <f t="shared" si="33"/>
        <v>-2.7983333333334031</v>
      </c>
      <c r="T202" s="4">
        <f t="shared" si="36"/>
        <v>-15.348333333333585</v>
      </c>
      <c r="U202" s="25">
        <f t="shared" si="32"/>
        <v>2.0233333333333121</v>
      </c>
      <c r="V202" s="25">
        <f t="shared" si="32"/>
        <v>2.7983333333334031</v>
      </c>
      <c r="W202" s="25">
        <f t="shared" si="32"/>
        <v>15.348333333333585</v>
      </c>
      <c r="X202" s="4">
        <f t="shared" si="30"/>
        <v>4.093877777777692</v>
      </c>
      <c r="Y202" s="4">
        <f t="shared" si="34"/>
        <v>7.830669444444835</v>
      </c>
      <c r="Z202" s="4">
        <f t="shared" si="37"/>
        <v>235.57133611111882</v>
      </c>
      <c r="AA202" s="29"/>
      <c r="AC202" s="26"/>
      <c r="AF202" s="28"/>
      <c r="AH202" s="28"/>
    </row>
    <row r="203" spans="4:34" ht="17.399999999999999" x14ac:dyDescent="0.3">
      <c r="D203" s="24">
        <v>198</v>
      </c>
      <c r="E203" s="11" t="s">
        <v>514</v>
      </c>
      <c r="F203" s="4">
        <v>787.89</v>
      </c>
      <c r="G203" s="25">
        <f t="shared" si="39"/>
        <v>759.86</v>
      </c>
      <c r="H203" s="25">
        <f t="shared" si="27"/>
        <v>785.2116666666667</v>
      </c>
      <c r="I203" s="25">
        <f t="shared" si="28"/>
        <v>858.84083333333331</v>
      </c>
      <c r="L203" s="24">
        <v>169</v>
      </c>
      <c r="M203" s="11" t="s">
        <v>485</v>
      </c>
      <c r="N203" s="4">
        <v>1352.66</v>
      </c>
      <c r="O203" s="25">
        <f t="shared" si="31"/>
        <v>1351.8033333333335</v>
      </c>
      <c r="P203" s="25">
        <f t="shared" si="35"/>
        <v>1355.1483333333335</v>
      </c>
      <c r="Q203" s="25">
        <f t="shared" si="38"/>
        <v>1365.1116666666669</v>
      </c>
      <c r="R203" s="4">
        <f t="shared" si="29"/>
        <v>0.85666666666656965</v>
      </c>
      <c r="S203" s="4">
        <f t="shared" si="33"/>
        <v>-2.4883333333334576</v>
      </c>
      <c r="T203" s="4">
        <f t="shared" si="36"/>
        <v>-12.451666666666824</v>
      </c>
      <c r="U203" s="25">
        <f t="shared" si="32"/>
        <v>0.85666666666656965</v>
      </c>
      <c r="V203" s="25">
        <f t="shared" si="32"/>
        <v>2.4883333333334576</v>
      </c>
      <c r="W203" s="25">
        <f t="shared" si="32"/>
        <v>12.451666666666824</v>
      </c>
      <c r="X203" s="4">
        <f t="shared" si="30"/>
        <v>0.73387777777761154</v>
      </c>
      <c r="Y203" s="4">
        <f t="shared" si="34"/>
        <v>6.1918027777783964</v>
      </c>
      <c r="Z203" s="4">
        <f t="shared" si="37"/>
        <v>155.04400277778171</v>
      </c>
      <c r="AA203" s="29"/>
      <c r="AC203" s="26"/>
      <c r="AF203" s="28"/>
      <c r="AH203" s="28"/>
    </row>
    <row r="204" spans="4:34" ht="17.399999999999999" x14ac:dyDescent="0.3">
      <c r="D204" s="24">
        <v>199</v>
      </c>
      <c r="E204" s="11" t="s">
        <v>515</v>
      </c>
      <c r="F204" s="4">
        <v>792.45</v>
      </c>
      <c r="G204" s="25">
        <f t="shared" si="39"/>
        <v>770.52999999999986</v>
      </c>
      <c r="H204" s="25">
        <f t="shared" si="27"/>
        <v>773.26499999999999</v>
      </c>
      <c r="I204" s="25">
        <f t="shared" si="28"/>
        <v>843.55333333333328</v>
      </c>
      <c r="L204" s="24">
        <v>170</v>
      </c>
      <c r="M204" s="11" t="s">
        <v>486</v>
      </c>
      <c r="N204" s="4">
        <v>1349.25</v>
      </c>
      <c r="O204" s="25">
        <f t="shared" si="31"/>
        <v>1351.6466666666668</v>
      </c>
      <c r="P204" s="25">
        <f t="shared" si="35"/>
        <v>1354.4366666666667</v>
      </c>
      <c r="Q204" s="25">
        <f t="shared" si="38"/>
        <v>1363.3466666666666</v>
      </c>
      <c r="R204" s="4">
        <f t="shared" si="29"/>
        <v>-2.3966666666667606</v>
      </c>
      <c r="S204" s="4">
        <f t="shared" si="33"/>
        <v>-5.1866666666667243</v>
      </c>
      <c r="T204" s="4">
        <f t="shared" si="36"/>
        <v>-14.096666666666579</v>
      </c>
      <c r="U204" s="25">
        <f t="shared" si="32"/>
        <v>2.3966666666667606</v>
      </c>
      <c r="V204" s="25">
        <f t="shared" si="32"/>
        <v>5.1866666666667243</v>
      </c>
      <c r="W204" s="25">
        <f t="shared" si="32"/>
        <v>14.096666666666579</v>
      </c>
      <c r="X204" s="4">
        <f t="shared" si="30"/>
        <v>5.7440111111115613</v>
      </c>
      <c r="Y204" s="4">
        <f t="shared" si="34"/>
        <v>26.901511111111709</v>
      </c>
      <c r="Z204" s="4">
        <f t="shared" si="37"/>
        <v>198.71601111110863</v>
      </c>
      <c r="AA204" s="29"/>
      <c r="AC204" s="26"/>
      <c r="AF204" s="28"/>
      <c r="AH204" s="28"/>
    </row>
    <row r="205" spans="4:34" ht="17.399999999999999" x14ac:dyDescent="0.3">
      <c r="D205" s="24">
        <v>200</v>
      </c>
      <c r="E205" s="11" t="s">
        <v>516</v>
      </c>
      <c r="F205" s="4">
        <v>787.84</v>
      </c>
      <c r="G205" s="25">
        <f t="shared" si="39"/>
        <v>781.54</v>
      </c>
      <c r="H205" s="25">
        <f t="shared" ref="H205:H268" si="40">AVERAGE(F199:F204)</f>
        <v>770.68666666666661</v>
      </c>
      <c r="I205" s="25">
        <f t="shared" si="28"/>
        <v>828.9325</v>
      </c>
      <c r="L205" s="24">
        <v>171</v>
      </c>
      <c r="M205" s="11" t="s">
        <v>487</v>
      </c>
      <c r="N205" s="4">
        <v>1345.04</v>
      </c>
      <c r="O205" s="25">
        <f t="shared" si="31"/>
        <v>1351.3533333333335</v>
      </c>
      <c r="P205" s="25">
        <f t="shared" si="35"/>
        <v>1352.7633333333333</v>
      </c>
      <c r="Q205" s="25">
        <f t="shared" si="38"/>
        <v>1360.27</v>
      </c>
      <c r="R205" s="4">
        <f t="shared" si="29"/>
        <v>-6.3133333333335031</v>
      </c>
      <c r="S205" s="4">
        <f t="shared" si="33"/>
        <v>-7.7233333333333576</v>
      </c>
      <c r="T205" s="4">
        <f t="shared" si="36"/>
        <v>-15.230000000000018</v>
      </c>
      <c r="U205" s="25">
        <f t="shared" si="32"/>
        <v>6.3133333333335031</v>
      </c>
      <c r="V205" s="25">
        <f t="shared" si="32"/>
        <v>7.7233333333333576</v>
      </c>
      <c r="W205" s="25">
        <f t="shared" si="32"/>
        <v>15.230000000000018</v>
      </c>
      <c r="X205" s="4">
        <f t="shared" si="30"/>
        <v>39.858177777779922</v>
      </c>
      <c r="Y205" s="4">
        <f t="shared" si="34"/>
        <v>59.649877777778151</v>
      </c>
      <c r="Z205" s="4">
        <f t="shared" si="37"/>
        <v>231.95290000000057</v>
      </c>
      <c r="AA205" s="29"/>
      <c r="AC205" s="26"/>
      <c r="AF205" s="28"/>
      <c r="AH205" s="28"/>
    </row>
    <row r="206" spans="4:34" ht="17.399999999999999" x14ac:dyDescent="0.3">
      <c r="D206" s="24">
        <v>201</v>
      </c>
      <c r="E206" s="11" t="s">
        <v>517</v>
      </c>
      <c r="F206" s="4">
        <v>784.28</v>
      </c>
      <c r="G206" s="25">
        <f t="shared" si="39"/>
        <v>789.39333333333343</v>
      </c>
      <c r="H206" s="25">
        <f t="shared" si="40"/>
        <v>774.62666666666667</v>
      </c>
      <c r="I206" s="25">
        <f t="shared" si="28"/>
        <v>815.71250000000009</v>
      </c>
      <c r="L206" s="24">
        <v>172</v>
      </c>
      <c r="M206" s="11" t="s">
        <v>488</v>
      </c>
      <c r="N206" s="4">
        <v>1334.95</v>
      </c>
      <c r="O206" s="25">
        <f t="shared" si="31"/>
        <v>1348.9833333333333</v>
      </c>
      <c r="P206" s="25">
        <f t="shared" si="35"/>
        <v>1350.3933333333334</v>
      </c>
      <c r="Q206" s="25">
        <f t="shared" si="38"/>
        <v>1355.6908333333333</v>
      </c>
      <c r="R206" s="4">
        <f t="shared" si="29"/>
        <v>-14.033333333333303</v>
      </c>
      <c r="S206" s="4">
        <f t="shared" si="33"/>
        <v>-15.443333333333385</v>
      </c>
      <c r="T206" s="4">
        <f t="shared" si="36"/>
        <v>-20.740833333333285</v>
      </c>
      <c r="U206" s="25">
        <f t="shared" si="32"/>
        <v>14.033333333333303</v>
      </c>
      <c r="V206" s="25">
        <f t="shared" si="32"/>
        <v>15.443333333333385</v>
      </c>
      <c r="W206" s="25">
        <f t="shared" si="32"/>
        <v>20.740833333333285</v>
      </c>
      <c r="X206" s="4">
        <f t="shared" si="30"/>
        <v>196.93444444444359</v>
      </c>
      <c r="Y206" s="4">
        <f t="shared" si="34"/>
        <v>238.49654444444604</v>
      </c>
      <c r="Z206" s="4">
        <f t="shared" si="37"/>
        <v>430.18216736110912</v>
      </c>
      <c r="AA206" s="29"/>
      <c r="AC206" s="26"/>
      <c r="AF206" s="28"/>
      <c r="AH206" s="28"/>
    </row>
    <row r="207" spans="4:34" ht="17.399999999999999" x14ac:dyDescent="0.3">
      <c r="D207" s="24">
        <v>202</v>
      </c>
      <c r="E207" s="11" t="s">
        <v>518</v>
      </c>
      <c r="F207" s="4">
        <v>789.5</v>
      </c>
      <c r="G207" s="25">
        <f t="shared" si="39"/>
        <v>788.18999999999994</v>
      </c>
      <c r="H207" s="25">
        <f t="shared" si="40"/>
        <v>779.36</v>
      </c>
      <c r="I207" s="25">
        <f t="shared" si="28"/>
        <v>804.78166666666675</v>
      </c>
      <c r="L207" s="24">
        <v>173</v>
      </c>
      <c r="M207" s="11" t="s">
        <v>489</v>
      </c>
      <c r="N207" s="4">
        <v>1327.66</v>
      </c>
      <c r="O207" s="25">
        <f t="shared" si="31"/>
        <v>1343.08</v>
      </c>
      <c r="P207" s="25">
        <f t="shared" si="35"/>
        <v>1347.3633333333335</v>
      </c>
      <c r="Q207" s="25">
        <f t="shared" si="38"/>
        <v>1351.6583333333335</v>
      </c>
      <c r="R207" s="4">
        <f t="shared" si="29"/>
        <v>-15.419999999999845</v>
      </c>
      <c r="S207" s="4">
        <f t="shared" si="33"/>
        <v>-19.703333333333376</v>
      </c>
      <c r="T207" s="4">
        <f t="shared" si="36"/>
        <v>-23.998333333333449</v>
      </c>
      <c r="U207" s="25">
        <f t="shared" si="32"/>
        <v>15.419999999999845</v>
      </c>
      <c r="V207" s="25">
        <f t="shared" si="32"/>
        <v>19.703333333333376</v>
      </c>
      <c r="W207" s="25">
        <f t="shared" si="32"/>
        <v>23.998333333333449</v>
      </c>
      <c r="X207" s="4">
        <f t="shared" si="30"/>
        <v>237.77639999999522</v>
      </c>
      <c r="Y207" s="4">
        <f t="shared" si="34"/>
        <v>388.22134444444612</v>
      </c>
      <c r="Z207" s="4">
        <f t="shared" si="37"/>
        <v>575.92000277778334</v>
      </c>
      <c r="AA207" s="29"/>
      <c r="AC207" s="26"/>
      <c r="AF207" s="28"/>
      <c r="AH207" s="28"/>
    </row>
    <row r="208" spans="4:34" ht="17.399999999999999" x14ac:dyDescent="0.3">
      <c r="D208" s="24">
        <v>203</v>
      </c>
      <c r="E208" s="11" t="s">
        <v>519</v>
      </c>
      <c r="F208" s="4">
        <v>800.15</v>
      </c>
      <c r="G208" s="25">
        <f t="shared" si="39"/>
        <v>787.20666666666659</v>
      </c>
      <c r="H208" s="25">
        <f t="shared" si="40"/>
        <v>784.37333333333333</v>
      </c>
      <c r="I208" s="25">
        <f t="shared" si="28"/>
        <v>795.34749999999997</v>
      </c>
      <c r="L208" s="24">
        <v>174</v>
      </c>
      <c r="M208" s="11" t="s">
        <v>490</v>
      </c>
      <c r="N208" s="4">
        <v>1321.56</v>
      </c>
      <c r="O208" s="25">
        <f t="shared" si="31"/>
        <v>1335.8833333333332</v>
      </c>
      <c r="P208" s="25">
        <f t="shared" si="35"/>
        <v>1343.6183333333333</v>
      </c>
      <c r="Q208" s="25">
        <f t="shared" si="38"/>
        <v>1349.2833333333335</v>
      </c>
      <c r="R208" s="4">
        <f t="shared" si="29"/>
        <v>-14.323333333333267</v>
      </c>
      <c r="S208" s="4">
        <f t="shared" si="33"/>
        <v>-22.058333333333394</v>
      </c>
      <c r="T208" s="4">
        <f t="shared" si="36"/>
        <v>-27.723333333333585</v>
      </c>
      <c r="U208" s="25">
        <f t="shared" si="32"/>
        <v>14.323333333333267</v>
      </c>
      <c r="V208" s="25">
        <f t="shared" si="32"/>
        <v>22.058333333333394</v>
      </c>
      <c r="W208" s="25">
        <f t="shared" si="32"/>
        <v>27.723333333333585</v>
      </c>
      <c r="X208" s="4">
        <f t="shared" si="30"/>
        <v>205.15787777777587</v>
      </c>
      <c r="Y208" s="4">
        <f t="shared" si="34"/>
        <v>486.57006944444714</v>
      </c>
      <c r="Z208" s="4">
        <f t="shared" si="37"/>
        <v>768.58321111112502</v>
      </c>
      <c r="AA208" s="29"/>
      <c r="AC208" s="26"/>
      <c r="AF208" s="28"/>
      <c r="AH208" s="28"/>
    </row>
    <row r="209" spans="4:34" ht="17.399999999999999" x14ac:dyDescent="0.3">
      <c r="D209" s="24">
        <v>204</v>
      </c>
      <c r="E209" s="11" t="s">
        <v>520</v>
      </c>
      <c r="F209" s="4">
        <v>818.93</v>
      </c>
      <c r="G209" s="25">
        <f t="shared" si="39"/>
        <v>791.31</v>
      </c>
      <c r="H209" s="25">
        <f t="shared" si="40"/>
        <v>790.35166666666657</v>
      </c>
      <c r="I209" s="25">
        <f t="shared" si="28"/>
        <v>787.78166666666664</v>
      </c>
      <c r="L209" s="24">
        <v>175</v>
      </c>
      <c r="M209" s="11" t="s">
        <v>491</v>
      </c>
      <c r="N209" s="4">
        <v>1316.23</v>
      </c>
      <c r="O209" s="25">
        <f t="shared" si="31"/>
        <v>1328.0566666666666</v>
      </c>
      <c r="P209" s="25">
        <f t="shared" si="35"/>
        <v>1338.5199999999998</v>
      </c>
      <c r="Q209" s="25">
        <f t="shared" si="38"/>
        <v>1346.8341666666668</v>
      </c>
      <c r="R209" s="4">
        <f t="shared" si="29"/>
        <v>-11.826666666666597</v>
      </c>
      <c r="S209" s="4">
        <f t="shared" si="33"/>
        <v>-22.289999999999736</v>
      </c>
      <c r="T209" s="4">
        <f t="shared" si="36"/>
        <v>-30.604166666666742</v>
      </c>
      <c r="U209" s="25">
        <f t="shared" si="32"/>
        <v>11.826666666666597</v>
      </c>
      <c r="V209" s="25">
        <f t="shared" si="32"/>
        <v>22.289999999999736</v>
      </c>
      <c r="W209" s="25">
        <f t="shared" si="32"/>
        <v>30.604166666666742</v>
      </c>
      <c r="X209" s="4">
        <f t="shared" si="30"/>
        <v>139.87004444444278</v>
      </c>
      <c r="Y209" s="4">
        <f t="shared" si="34"/>
        <v>496.84409999998826</v>
      </c>
      <c r="Z209" s="4">
        <f t="shared" si="37"/>
        <v>936.61501736111575</v>
      </c>
      <c r="AA209" s="29"/>
      <c r="AC209" s="26"/>
      <c r="AF209" s="28"/>
      <c r="AH209" s="28"/>
    </row>
    <row r="210" spans="4:34" ht="17.399999999999999" x14ac:dyDescent="0.3">
      <c r="D210" s="24">
        <v>205</v>
      </c>
      <c r="E210" s="11" t="s">
        <v>521</v>
      </c>
      <c r="F210" s="4">
        <v>857.54</v>
      </c>
      <c r="G210" s="25">
        <f t="shared" si="39"/>
        <v>802.86</v>
      </c>
      <c r="H210" s="25">
        <f t="shared" si="40"/>
        <v>795.52499999999998</v>
      </c>
      <c r="I210" s="25">
        <f t="shared" si="28"/>
        <v>784.39499999999998</v>
      </c>
      <c r="L210" s="24">
        <v>176</v>
      </c>
      <c r="M210" s="11" t="s">
        <v>492</v>
      </c>
      <c r="N210" s="4">
        <v>1307.17</v>
      </c>
      <c r="O210" s="25">
        <f t="shared" si="31"/>
        <v>1321.8166666666668</v>
      </c>
      <c r="P210" s="25">
        <f t="shared" si="35"/>
        <v>1332.448333333333</v>
      </c>
      <c r="Q210" s="25">
        <f t="shared" si="38"/>
        <v>1343.4424999999999</v>
      </c>
      <c r="R210" s="4">
        <f t="shared" si="29"/>
        <v>-14.646666666666761</v>
      </c>
      <c r="S210" s="4">
        <f t="shared" si="33"/>
        <v>-25.278333333332967</v>
      </c>
      <c r="T210" s="4">
        <f t="shared" si="36"/>
        <v>-36.272499999999809</v>
      </c>
      <c r="U210" s="25">
        <f t="shared" si="32"/>
        <v>14.646666666666761</v>
      </c>
      <c r="V210" s="25">
        <f t="shared" si="32"/>
        <v>25.278333333332967</v>
      </c>
      <c r="W210" s="25">
        <f t="shared" si="32"/>
        <v>36.272499999999809</v>
      </c>
      <c r="X210" s="4">
        <f t="shared" si="30"/>
        <v>214.52484444444721</v>
      </c>
      <c r="Y210" s="4">
        <f t="shared" si="34"/>
        <v>638.99413611109253</v>
      </c>
      <c r="Z210" s="4">
        <f t="shared" si="37"/>
        <v>1315.6942562499862</v>
      </c>
      <c r="AA210" s="29"/>
      <c r="AC210" s="26"/>
      <c r="AF210" s="28"/>
      <c r="AH210" s="28"/>
    </row>
    <row r="211" spans="4:34" ht="17.399999999999999" x14ac:dyDescent="0.3">
      <c r="D211" s="24">
        <v>206</v>
      </c>
      <c r="E211" s="11" t="s">
        <v>522</v>
      </c>
      <c r="F211" s="4">
        <v>864.61</v>
      </c>
      <c r="G211" s="25">
        <f t="shared" si="39"/>
        <v>825.54</v>
      </c>
      <c r="H211" s="25">
        <f t="shared" si="40"/>
        <v>806.37333333333333</v>
      </c>
      <c r="I211" s="25">
        <f t="shared" ref="I211:I274" si="41">AVERAGE(F199:F210)</f>
        <v>788.53000000000009</v>
      </c>
      <c r="L211" s="24">
        <v>177</v>
      </c>
      <c r="M211" s="11" t="s">
        <v>493</v>
      </c>
      <c r="N211" s="4">
        <v>1289.1199999999999</v>
      </c>
      <c r="O211" s="25">
        <f t="shared" si="31"/>
        <v>1314.9866666666667</v>
      </c>
      <c r="P211" s="25">
        <f t="shared" si="35"/>
        <v>1325.4349999999997</v>
      </c>
      <c r="Q211" s="25">
        <f t="shared" si="38"/>
        <v>1339.0991666666666</v>
      </c>
      <c r="R211" s="4">
        <f t="shared" si="29"/>
        <v>-25.866666666666788</v>
      </c>
      <c r="S211" s="4">
        <f t="shared" si="33"/>
        <v>-36.314999999999827</v>
      </c>
      <c r="T211" s="4">
        <f t="shared" si="36"/>
        <v>-49.979166666666742</v>
      </c>
      <c r="U211" s="25">
        <f t="shared" si="32"/>
        <v>25.866666666666788</v>
      </c>
      <c r="V211" s="25">
        <f t="shared" si="32"/>
        <v>36.314999999999827</v>
      </c>
      <c r="W211" s="25">
        <f t="shared" si="32"/>
        <v>49.979166666666742</v>
      </c>
      <c r="X211" s="4">
        <f t="shared" si="30"/>
        <v>669.0844444444507</v>
      </c>
      <c r="Y211" s="4">
        <f t="shared" si="34"/>
        <v>1318.7792249999875</v>
      </c>
      <c r="Z211" s="4">
        <f t="shared" si="37"/>
        <v>2497.9171006944521</v>
      </c>
      <c r="AA211" s="29"/>
      <c r="AC211" s="26"/>
      <c r="AF211" s="28"/>
      <c r="AH211" s="28"/>
    </row>
    <row r="212" spans="4:34" ht="17.399999999999999" x14ac:dyDescent="0.3">
      <c r="D212" s="24">
        <v>207</v>
      </c>
      <c r="E212" s="11" t="s">
        <v>523</v>
      </c>
      <c r="F212" s="4">
        <v>861.77</v>
      </c>
      <c r="G212" s="25">
        <f t="shared" si="39"/>
        <v>847.02666666666664</v>
      </c>
      <c r="H212" s="25">
        <f t="shared" si="40"/>
        <v>819.16833333333318</v>
      </c>
      <c r="I212" s="25">
        <f t="shared" si="41"/>
        <v>796.89750000000004</v>
      </c>
      <c r="L212" s="24">
        <v>178</v>
      </c>
      <c r="M212" s="11" t="s">
        <v>494</v>
      </c>
      <c r="N212" s="4">
        <v>1268.6400000000001</v>
      </c>
      <c r="O212" s="25">
        <f t="shared" si="31"/>
        <v>1304.1733333333334</v>
      </c>
      <c r="P212" s="25">
        <f t="shared" si="35"/>
        <v>1316.115</v>
      </c>
      <c r="Q212" s="25">
        <f t="shared" si="38"/>
        <v>1333.2541666666666</v>
      </c>
      <c r="R212" s="4">
        <f t="shared" si="29"/>
        <v>-35.533333333333303</v>
      </c>
      <c r="S212" s="4">
        <f t="shared" si="33"/>
        <v>-47.474999999999909</v>
      </c>
      <c r="T212" s="4">
        <f t="shared" si="36"/>
        <v>-64.614166666666506</v>
      </c>
      <c r="U212" s="25">
        <f t="shared" si="32"/>
        <v>35.533333333333303</v>
      </c>
      <c r="V212" s="25">
        <f t="shared" si="32"/>
        <v>47.474999999999909</v>
      </c>
      <c r="W212" s="25">
        <f t="shared" si="32"/>
        <v>64.614166666666506</v>
      </c>
      <c r="X212" s="4">
        <f t="shared" si="30"/>
        <v>1262.6177777777757</v>
      </c>
      <c r="Y212" s="4">
        <f t="shared" si="34"/>
        <v>2253.8756249999915</v>
      </c>
      <c r="Z212" s="4">
        <f t="shared" si="37"/>
        <v>4174.9905340277573</v>
      </c>
      <c r="AA212" s="29"/>
      <c r="AC212" s="26"/>
      <c r="AF212" s="28"/>
      <c r="AH212" s="28"/>
    </row>
    <row r="213" spans="4:34" ht="17.399999999999999" x14ac:dyDescent="0.3">
      <c r="D213" s="24">
        <v>208</v>
      </c>
      <c r="E213" s="11" t="s">
        <v>524</v>
      </c>
      <c r="F213" s="4">
        <v>853.28</v>
      </c>
      <c r="G213" s="25">
        <f t="shared" si="39"/>
        <v>861.30666666666673</v>
      </c>
      <c r="H213" s="25">
        <f t="shared" si="40"/>
        <v>832.08333333333337</v>
      </c>
      <c r="I213" s="25">
        <f t="shared" si="41"/>
        <v>805.72166666666669</v>
      </c>
      <c r="L213" s="24">
        <v>179</v>
      </c>
      <c r="M213" s="11" t="s">
        <v>495</v>
      </c>
      <c r="N213" s="4">
        <v>1227.02</v>
      </c>
      <c r="O213" s="25">
        <f t="shared" si="31"/>
        <v>1288.3100000000002</v>
      </c>
      <c r="P213" s="25">
        <f t="shared" si="35"/>
        <v>1305.0633333333335</v>
      </c>
      <c r="Q213" s="25">
        <f t="shared" si="38"/>
        <v>1326.2133333333331</v>
      </c>
      <c r="R213" s="4">
        <f t="shared" si="29"/>
        <v>-61.290000000000191</v>
      </c>
      <c r="S213" s="4">
        <f t="shared" si="33"/>
        <v>-78.043333333333521</v>
      </c>
      <c r="T213" s="4">
        <f t="shared" si="36"/>
        <v>-99.193333333333157</v>
      </c>
      <c r="U213" s="25">
        <f t="shared" si="32"/>
        <v>61.290000000000191</v>
      </c>
      <c r="V213" s="25">
        <f t="shared" si="32"/>
        <v>78.043333333333521</v>
      </c>
      <c r="W213" s="25">
        <f t="shared" si="32"/>
        <v>99.193333333333157</v>
      </c>
      <c r="X213" s="4">
        <f t="shared" si="30"/>
        <v>3756.4641000000233</v>
      </c>
      <c r="Y213" s="4">
        <f t="shared" si="34"/>
        <v>6090.7618777778071</v>
      </c>
      <c r="Z213" s="4">
        <f t="shared" si="37"/>
        <v>9839.3173777777429</v>
      </c>
      <c r="AA213" s="29"/>
      <c r="AC213" s="26"/>
      <c r="AF213" s="28"/>
      <c r="AH213" s="28"/>
    </row>
    <row r="214" spans="4:34" ht="17.399999999999999" x14ac:dyDescent="0.3">
      <c r="D214" s="24">
        <v>209</v>
      </c>
      <c r="E214" s="11" t="s">
        <v>525</v>
      </c>
      <c r="F214" s="4">
        <v>846.89</v>
      </c>
      <c r="G214" s="25">
        <f t="shared" si="39"/>
        <v>859.88666666666666</v>
      </c>
      <c r="H214" s="25">
        <f t="shared" si="40"/>
        <v>842.71333333333325</v>
      </c>
      <c r="I214" s="25">
        <f t="shared" si="41"/>
        <v>813.54333333333341</v>
      </c>
      <c r="L214" s="24">
        <v>180</v>
      </c>
      <c r="M214" s="11" t="s">
        <v>496</v>
      </c>
      <c r="N214" s="4">
        <v>1162.73</v>
      </c>
      <c r="O214" s="25">
        <f t="shared" si="31"/>
        <v>1261.5933333333335</v>
      </c>
      <c r="P214" s="25">
        <f t="shared" si="35"/>
        <v>1288.29</v>
      </c>
      <c r="Q214" s="25">
        <f t="shared" si="38"/>
        <v>1315.9541666666667</v>
      </c>
      <c r="R214" s="4">
        <f t="shared" si="29"/>
        <v>-98.863333333333458</v>
      </c>
      <c r="S214" s="4">
        <f t="shared" si="33"/>
        <v>-125.55999999999995</v>
      </c>
      <c r="T214" s="4">
        <f t="shared" si="36"/>
        <v>-153.22416666666663</v>
      </c>
      <c r="U214" s="25">
        <f t="shared" si="32"/>
        <v>98.863333333333458</v>
      </c>
      <c r="V214" s="25">
        <f t="shared" si="32"/>
        <v>125.55999999999995</v>
      </c>
      <c r="W214" s="25">
        <f t="shared" si="32"/>
        <v>153.22416666666663</v>
      </c>
      <c r="X214" s="4">
        <f t="shared" si="30"/>
        <v>9773.9586777778022</v>
      </c>
      <c r="Y214" s="4">
        <f t="shared" si="34"/>
        <v>15765.313599999987</v>
      </c>
      <c r="Z214" s="4">
        <f t="shared" si="37"/>
        <v>23477.645250694433</v>
      </c>
      <c r="AA214" s="29"/>
      <c r="AC214" s="26"/>
      <c r="AF214" s="28"/>
      <c r="AH214" s="28"/>
    </row>
    <row r="215" spans="4:34" ht="17.399999999999999" x14ac:dyDescent="0.3">
      <c r="D215" s="24">
        <v>210</v>
      </c>
      <c r="E215" s="11" t="s">
        <v>526</v>
      </c>
      <c r="F215" s="4">
        <v>840.43</v>
      </c>
      <c r="G215" s="25">
        <f t="shared" si="39"/>
        <v>853.98</v>
      </c>
      <c r="H215" s="25">
        <f t="shared" si="40"/>
        <v>850.50333333333344</v>
      </c>
      <c r="I215" s="25">
        <f t="shared" si="41"/>
        <v>820.4274999999999</v>
      </c>
      <c r="L215" s="24">
        <v>181</v>
      </c>
      <c r="M215" s="11" t="s">
        <v>497</v>
      </c>
      <c r="N215" s="4">
        <v>1039.71</v>
      </c>
      <c r="O215" s="25">
        <f t="shared" si="31"/>
        <v>1219.4633333333334</v>
      </c>
      <c r="P215" s="25">
        <f t="shared" si="35"/>
        <v>1261.8183333333334</v>
      </c>
      <c r="Q215" s="25">
        <f t="shared" si="38"/>
        <v>1300.1691666666666</v>
      </c>
      <c r="R215" s="4">
        <f t="shared" si="29"/>
        <v>-179.75333333333333</v>
      </c>
      <c r="S215" s="4">
        <f t="shared" si="33"/>
        <v>-222.10833333333335</v>
      </c>
      <c r="T215" s="4">
        <f t="shared" si="36"/>
        <v>-260.45916666666653</v>
      </c>
      <c r="U215" s="25">
        <f t="shared" si="32"/>
        <v>179.75333333333333</v>
      </c>
      <c r="V215" s="25">
        <f t="shared" si="32"/>
        <v>222.10833333333335</v>
      </c>
      <c r="W215" s="25">
        <f t="shared" si="32"/>
        <v>260.45916666666653</v>
      </c>
      <c r="X215" s="4">
        <f t="shared" si="30"/>
        <v>32311.260844444445</v>
      </c>
      <c r="Y215" s="4">
        <f t="shared" si="34"/>
        <v>49332.111736111117</v>
      </c>
      <c r="Z215" s="4">
        <f t="shared" si="37"/>
        <v>67838.977500694382</v>
      </c>
      <c r="AA215" s="29"/>
      <c r="AC215" s="26"/>
      <c r="AF215" s="28"/>
      <c r="AH215" s="28"/>
    </row>
    <row r="216" spans="4:34" ht="17.399999999999999" x14ac:dyDescent="0.3">
      <c r="D216" s="24">
        <v>211</v>
      </c>
      <c r="E216" s="11" t="s">
        <v>527</v>
      </c>
      <c r="F216" s="4">
        <v>831.33</v>
      </c>
      <c r="G216" s="25">
        <f t="shared" si="39"/>
        <v>846.86666666666667</v>
      </c>
      <c r="H216" s="25">
        <f t="shared" si="40"/>
        <v>854.0866666666667</v>
      </c>
      <c r="I216" s="25">
        <f t="shared" si="41"/>
        <v>824.80583333333334</v>
      </c>
      <c r="L216" s="24">
        <v>182</v>
      </c>
      <c r="M216" s="11" t="s">
        <v>498</v>
      </c>
      <c r="N216" s="4">
        <v>966.83</v>
      </c>
      <c r="O216" s="25">
        <f t="shared" si="31"/>
        <v>1143.1533333333334</v>
      </c>
      <c r="P216" s="25">
        <f t="shared" si="35"/>
        <v>1215.7316666666668</v>
      </c>
      <c r="Q216" s="25">
        <f t="shared" si="38"/>
        <v>1274.0899999999999</v>
      </c>
      <c r="R216" s="4">
        <f t="shared" si="29"/>
        <v>-176.32333333333338</v>
      </c>
      <c r="S216" s="4">
        <f t="shared" si="33"/>
        <v>-248.90166666666676</v>
      </c>
      <c r="T216" s="4">
        <f t="shared" si="36"/>
        <v>-307.25999999999988</v>
      </c>
      <c r="U216" s="25">
        <f t="shared" si="32"/>
        <v>176.32333333333338</v>
      </c>
      <c r="V216" s="25">
        <f t="shared" si="32"/>
        <v>248.90166666666676</v>
      </c>
      <c r="W216" s="25">
        <f t="shared" si="32"/>
        <v>307.25999999999988</v>
      </c>
      <c r="X216" s="4">
        <f t="shared" si="30"/>
        <v>31089.917877777796</v>
      </c>
      <c r="Y216" s="4">
        <f t="shared" si="34"/>
        <v>61952.039669444486</v>
      </c>
      <c r="Z216" s="4">
        <f t="shared" si="37"/>
        <v>94408.707599999922</v>
      </c>
      <c r="AA216" s="29"/>
      <c r="AC216" s="26"/>
      <c r="AF216" s="28"/>
      <c r="AH216" s="28"/>
    </row>
    <row r="217" spans="4:34" ht="17.399999999999999" x14ac:dyDescent="0.3">
      <c r="D217" s="24">
        <v>212</v>
      </c>
      <c r="E217" s="11" t="s">
        <v>528</v>
      </c>
      <c r="F217" s="4">
        <v>832.12</v>
      </c>
      <c r="G217" s="25">
        <f t="shared" si="39"/>
        <v>839.55000000000007</v>
      </c>
      <c r="H217" s="25">
        <f t="shared" si="40"/>
        <v>849.71833333333325</v>
      </c>
      <c r="I217" s="25">
        <f t="shared" si="41"/>
        <v>828.04583333333323</v>
      </c>
      <c r="L217" s="24">
        <v>183</v>
      </c>
      <c r="M217" s="11" t="s">
        <v>499</v>
      </c>
      <c r="N217" s="4">
        <v>983.17</v>
      </c>
      <c r="O217" s="25">
        <f t="shared" si="31"/>
        <v>1056.4233333333334</v>
      </c>
      <c r="P217" s="25">
        <f t="shared" si="35"/>
        <v>1159.0083333333334</v>
      </c>
      <c r="Q217" s="25">
        <f t="shared" si="38"/>
        <v>1242.2216666666666</v>
      </c>
      <c r="R217" s="4">
        <f t="shared" si="29"/>
        <v>-73.253333333333444</v>
      </c>
      <c r="S217" s="4">
        <f t="shared" si="33"/>
        <v>-175.83833333333348</v>
      </c>
      <c r="T217" s="4">
        <f t="shared" si="36"/>
        <v>-259.05166666666662</v>
      </c>
      <c r="U217" s="25">
        <f t="shared" si="32"/>
        <v>73.253333333333444</v>
      </c>
      <c r="V217" s="25">
        <f t="shared" si="32"/>
        <v>175.83833333333348</v>
      </c>
      <c r="W217" s="25">
        <f t="shared" si="32"/>
        <v>259.05166666666662</v>
      </c>
      <c r="X217" s="4">
        <f t="shared" si="30"/>
        <v>5366.0508444444604</v>
      </c>
      <c r="Y217" s="4">
        <f t="shared" si="34"/>
        <v>30919.119469444497</v>
      </c>
      <c r="Z217" s="4">
        <f t="shared" si="37"/>
        <v>67107.76600277776</v>
      </c>
      <c r="AA217" s="29"/>
      <c r="AC217" s="26"/>
      <c r="AF217" s="28"/>
      <c r="AH217" s="28"/>
    </row>
    <row r="218" spans="4:34" ht="17.399999999999999" x14ac:dyDescent="0.3">
      <c r="D218" s="24">
        <v>213</v>
      </c>
      <c r="E218" s="11" t="s">
        <v>529</v>
      </c>
      <c r="F218" s="4">
        <v>837.99</v>
      </c>
      <c r="G218" s="25">
        <f t="shared" si="39"/>
        <v>834.62666666666667</v>
      </c>
      <c r="H218" s="25">
        <f t="shared" si="40"/>
        <v>844.30333333333328</v>
      </c>
      <c r="I218" s="25">
        <f t="shared" si="41"/>
        <v>831.73583333333329</v>
      </c>
      <c r="L218" s="24">
        <v>184</v>
      </c>
      <c r="M218" s="11" t="s">
        <v>500</v>
      </c>
      <c r="N218" s="4">
        <v>970.68</v>
      </c>
      <c r="O218" s="25">
        <f t="shared" si="31"/>
        <v>996.57</v>
      </c>
      <c r="P218" s="25">
        <f t="shared" si="35"/>
        <v>1108.0166666666667</v>
      </c>
      <c r="Q218" s="25">
        <f t="shared" si="38"/>
        <v>1212.0658333333333</v>
      </c>
      <c r="R218" s="4">
        <f t="shared" si="29"/>
        <v>-25.8900000000001</v>
      </c>
      <c r="S218" s="4">
        <f t="shared" si="33"/>
        <v>-137.3366666666667</v>
      </c>
      <c r="T218" s="4">
        <f t="shared" si="36"/>
        <v>-241.38583333333338</v>
      </c>
      <c r="U218" s="25">
        <f t="shared" si="32"/>
        <v>25.8900000000001</v>
      </c>
      <c r="V218" s="25">
        <f t="shared" si="32"/>
        <v>137.3366666666667</v>
      </c>
      <c r="W218" s="25">
        <f t="shared" si="32"/>
        <v>241.38583333333338</v>
      </c>
      <c r="X218" s="4">
        <f t="shared" si="30"/>
        <v>670.29210000000523</v>
      </c>
      <c r="Y218" s="4">
        <f t="shared" si="34"/>
        <v>18861.360011111119</v>
      </c>
      <c r="Z218" s="4">
        <f t="shared" si="37"/>
        <v>58267.120534027803</v>
      </c>
      <c r="AA218" s="29"/>
      <c r="AC218" s="26"/>
      <c r="AF218" s="28"/>
      <c r="AH218" s="28"/>
    </row>
    <row r="219" spans="4:34" ht="17.399999999999999" x14ac:dyDescent="0.3">
      <c r="D219" s="24">
        <v>214</v>
      </c>
      <c r="E219" s="11" t="s">
        <v>530</v>
      </c>
      <c r="F219" s="4">
        <v>848.05</v>
      </c>
      <c r="G219" s="25">
        <f t="shared" si="39"/>
        <v>833.81333333333339</v>
      </c>
      <c r="H219" s="25">
        <f t="shared" si="40"/>
        <v>840.34</v>
      </c>
      <c r="I219" s="25">
        <f t="shared" si="41"/>
        <v>836.2116666666667</v>
      </c>
      <c r="L219" s="24">
        <v>185</v>
      </c>
      <c r="M219" s="11" t="s">
        <v>501</v>
      </c>
      <c r="N219" s="4">
        <v>967.66</v>
      </c>
      <c r="O219" s="25">
        <f t="shared" si="31"/>
        <v>973.56</v>
      </c>
      <c r="P219" s="25">
        <f t="shared" si="35"/>
        <v>1058.3566666666668</v>
      </c>
      <c r="Q219" s="25">
        <f t="shared" si="38"/>
        <v>1181.71</v>
      </c>
      <c r="R219" s="4">
        <f t="shared" si="29"/>
        <v>-5.8999999999999773</v>
      </c>
      <c r="S219" s="4">
        <f t="shared" si="33"/>
        <v>-90.696666666666829</v>
      </c>
      <c r="T219" s="4">
        <f t="shared" si="36"/>
        <v>-214.05000000000007</v>
      </c>
      <c r="U219" s="25">
        <f t="shared" si="32"/>
        <v>5.8999999999999773</v>
      </c>
      <c r="V219" s="25">
        <f t="shared" si="32"/>
        <v>90.696666666666829</v>
      </c>
      <c r="W219" s="25">
        <f t="shared" si="32"/>
        <v>214.05000000000007</v>
      </c>
      <c r="X219" s="4">
        <f t="shared" si="30"/>
        <v>34.809999999999732</v>
      </c>
      <c r="Y219" s="4">
        <f t="shared" si="34"/>
        <v>8225.885344444474</v>
      </c>
      <c r="Z219" s="4">
        <f t="shared" si="37"/>
        <v>45817.402500000026</v>
      </c>
      <c r="AA219" s="29"/>
      <c r="AC219" s="26"/>
      <c r="AF219" s="28"/>
      <c r="AH219" s="28"/>
    </row>
    <row r="220" spans="4:34" ht="17.399999999999999" x14ac:dyDescent="0.3">
      <c r="D220" s="24">
        <v>215</v>
      </c>
      <c r="E220" s="11" t="s">
        <v>531</v>
      </c>
      <c r="F220" s="4">
        <v>863.58</v>
      </c>
      <c r="G220" s="25">
        <f t="shared" si="39"/>
        <v>839.38666666666666</v>
      </c>
      <c r="H220" s="25">
        <f t="shared" si="40"/>
        <v>839.46833333333336</v>
      </c>
      <c r="I220" s="25">
        <f t="shared" si="41"/>
        <v>841.09083333333331</v>
      </c>
      <c r="L220" s="24">
        <v>186</v>
      </c>
      <c r="M220" s="11" t="s">
        <v>502</v>
      </c>
      <c r="N220" s="4">
        <v>971.34</v>
      </c>
      <c r="O220" s="25">
        <f t="shared" si="31"/>
        <v>973.83666666666659</v>
      </c>
      <c r="P220" s="25">
        <f t="shared" si="35"/>
        <v>1015.13</v>
      </c>
      <c r="Q220" s="25">
        <f t="shared" si="38"/>
        <v>1151.71</v>
      </c>
      <c r="R220" s="4">
        <f t="shared" si="29"/>
        <v>-2.496666666666556</v>
      </c>
      <c r="S220" s="4">
        <f t="shared" si="33"/>
        <v>-43.789999999999964</v>
      </c>
      <c r="T220" s="4">
        <f t="shared" si="36"/>
        <v>-180.37</v>
      </c>
      <c r="U220" s="25">
        <f t="shared" si="32"/>
        <v>2.496666666666556</v>
      </c>
      <c r="V220" s="25">
        <f t="shared" si="32"/>
        <v>43.789999999999964</v>
      </c>
      <c r="W220" s="25">
        <f t="shared" si="32"/>
        <v>180.37</v>
      </c>
      <c r="X220" s="4">
        <f t="shared" si="30"/>
        <v>6.2333444444438921</v>
      </c>
      <c r="Y220" s="4">
        <f t="shared" si="34"/>
        <v>1917.5640999999969</v>
      </c>
      <c r="Z220" s="4">
        <f t="shared" si="37"/>
        <v>32533.336900000002</v>
      </c>
      <c r="AA220" s="29"/>
      <c r="AC220" s="26"/>
      <c r="AF220" s="28"/>
      <c r="AH220" s="28"/>
    </row>
    <row r="221" spans="4:34" ht="17.399999999999999" x14ac:dyDescent="0.3">
      <c r="D221" s="24">
        <v>216</v>
      </c>
      <c r="E221" s="11" t="s">
        <v>532</v>
      </c>
      <c r="F221" s="4">
        <v>884.35</v>
      </c>
      <c r="G221" s="25">
        <f t="shared" si="39"/>
        <v>849.87333333333333</v>
      </c>
      <c r="H221" s="25">
        <f t="shared" si="40"/>
        <v>842.25</v>
      </c>
      <c r="I221" s="25">
        <f t="shared" si="41"/>
        <v>846.37666666666667</v>
      </c>
      <c r="L221" s="24">
        <v>187</v>
      </c>
      <c r="M221" s="11" t="s">
        <v>503</v>
      </c>
      <c r="N221" s="4">
        <v>967.9</v>
      </c>
      <c r="O221" s="25">
        <f t="shared" si="31"/>
        <v>969.89333333333332</v>
      </c>
      <c r="P221" s="25">
        <f t="shared" si="35"/>
        <v>983.23166666666668</v>
      </c>
      <c r="Q221" s="25">
        <f t="shared" si="38"/>
        <v>1122.5249999999999</v>
      </c>
      <c r="R221" s="4">
        <f t="shared" si="29"/>
        <v>-1.9933333333333394</v>
      </c>
      <c r="S221" s="4">
        <f t="shared" si="33"/>
        <v>-15.331666666666706</v>
      </c>
      <c r="T221" s="4">
        <f t="shared" si="36"/>
        <v>-154.62499999999989</v>
      </c>
      <c r="U221" s="25">
        <f t="shared" si="32"/>
        <v>1.9933333333333394</v>
      </c>
      <c r="V221" s="25">
        <f t="shared" si="32"/>
        <v>15.331666666666706</v>
      </c>
      <c r="W221" s="25">
        <f t="shared" si="32"/>
        <v>154.62499999999989</v>
      </c>
      <c r="X221" s="4">
        <f t="shared" si="30"/>
        <v>3.9733777777778019</v>
      </c>
      <c r="Y221" s="4">
        <f t="shared" si="34"/>
        <v>235.06000277777898</v>
      </c>
      <c r="Z221" s="4">
        <f t="shared" si="37"/>
        <v>23908.890624999964</v>
      </c>
      <c r="AA221" s="29"/>
      <c r="AC221" s="26"/>
      <c r="AF221" s="28"/>
      <c r="AH221" s="28"/>
    </row>
    <row r="222" spans="4:34" ht="17.399999999999999" x14ac:dyDescent="0.3">
      <c r="D222" s="24">
        <v>217</v>
      </c>
      <c r="E222" s="11" t="s">
        <v>533</v>
      </c>
      <c r="F222" s="4">
        <v>896.48</v>
      </c>
      <c r="G222" s="25">
        <f t="shared" si="39"/>
        <v>865.32666666666671</v>
      </c>
      <c r="H222" s="25">
        <f t="shared" si="40"/>
        <v>849.57</v>
      </c>
      <c r="I222" s="25">
        <f t="shared" si="41"/>
        <v>851.82833333333338</v>
      </c>
      <c r="L222" s="24">
        <v>188</v>
      </c>
      <c r="M222" s="11" t="s">
        <v>504</v>
      </c>
      <c r="N222" s="4">
        <v>946.48</v>
      </c>
      <c r="O222" s="25">
        <f t="shared" si="31"/>
        <v>968.9666666666667</v>
      </c>
      <c r="P222" s="25">
        <f t="shared" si="35"/>
        <v>971.26333333333321</v>
      </c>
      <c r="Q222" s="25">
        <f t="shared" si="38"/>
        <v>1093.4975000000002</v>
      </c>
      <c r="R222" s="4">
        <f t="shared" si="29"/>
        <v>-22.486666666666679</v>
      </c>
      <c r="S222" s="4">
        <f t="shared" si="33"/>
        <v>-24.783333333333189</v>
      </c>
      <c r="T222" s="4">
        <f t="shared" si="36"/>
        <v>-147.01750000000015</v>
      </c>
      <c r="U222" s="25">
        <f t="shared" si="32"/>
        <v>22.486666666666679</v>
      </c>
      <c r="V222" s="25">
        <f t="shared" si="32"/>
        <v>24.783333333333189</v>
      </c>
      <c r="W222" s="25">
        <f t="shared" si="32"/>
        <v>147.01750000000015</v>
      </c>
      <c r="X222" s="4">
        <f t="shared" si="30"/>
        <v>505.65017777777831</v>
      </c>
      <c r="Y222" s="4">
        <f t="shared" si="34"/>
        <v>614.213611111104</v>
      </c>
      <c r="Z222" s="4">
        <f t="shared" si="37"/>
        <v>21614.145306250044</v>
      </c>
      <c r="AA222" s="29"/>
      <c r="AC222" s="26"/>
      <c r="AF222" s="28"/>
      <c r="AH222" s="28"/>
    </row>
    <row r="223" spans="4:34" ht="17.399999999999999" x14ac:dyDescent="0.3">
      <c r="D223" s="24">
        <v>218</v>
      </c>
      <c r="E223" s="11" t="s">
        <v>534</v>
      </c>
      <c r="F223" s="4">
        <v>909.49</v>
      </c>
      <c r="G223" s="25">
        <f t="shared" si="39"/>
        <v>881.46999999999991</v>
      </c>
      <c r="H223" s="25">
        <f t="shared" si="40"/>
        <v>860.42833333333328</v>
      </c>
      <c r="I223" s="25">
        <f t="shared" si="41"/>
        <v>855.07333333333327</v>
      </c>
      <c r="L223" s="24">
        <v>189</v>
      </c>
      <c r="M223" s="11" t="s">
        <v>505</v>
      </c>
      <c r="N223" s="4">
        <v>915.45</v>
      </c>
      <c r="O223" s="25">
        <f t="shared" si="31"/>
        <v>961.90666666666675</v>
      </c>
      <c r="P223" s="25">
        <f t="shared" si="35"/>
        <v>967.87166666666656</v>
      </c>
      <c r="Q223" s="25">
        <f t="shared" si="38"/>
        <v>1063.4399999999998</v>
      </c>
      <c r="R223" s="4">
        <f t="shared" si="29"/>
        <v>-46.456666666666706</v>
      </c>
      <c r="S223" s="4">
        <f t="shared" si="33"/>
        <v>-52.421666666666511</v>
      </c>
      <c r="T223" s="4">
        <f t="shared" si="36"/>
        <v>-147.98999999999978</v>
      </c>
      <c r="U223" s="25">
        <f t="shared" si="32"/>
        <v>46.456666666666706</v>
      </c>
      <c r="V223" s="25">
        <f t="shared" si="32"/>
        <v>52.421666666666511</v>
      </c>
      <c r="W223" s="25">
        <f t="shared" si="32"/>
        <v>147.98999999999978</v>
      </c>
      <c r="X223" s="4">
        <f t="shared" si="30"/>
        <v>2158.2218777777816</v>
      </c>
      <c r="Y223" s="4">
        <f t="shared" si="34"/>
        <v>2748.0311361110948</v>
      </c>
      <c r="Z223" s="4">
        <f t="shared" si="37"/>
        <v>21901.040099999937</v>
      </c>
      <c r="AA223" s="29"/>
      <c r="AC223" s="26"/>
      <c r="AF223" s="28"/>
      <c r="AH223" s="28"/>
    </row>
    <row r="224" spans="4:34" ht="17.399999999999999" x14ac:dyDescent="0.3">
      <c r="D224" s="24">
        <v>219</v>
      </c>
      <c r="E224" s="11" t="s">
        <v>535</v>
      </c>
      <c r="F224" s="4">
        <v>908.93</v>
      </c>
      <c r="G224" s="25">
        <f t="shared" si="39"/>
        <v>896.7733333333332</v>
      </c>
      <c r="H224" s="25">
        <f t="shared" si="40"/>
        <v>873.32333333333327</v>
      </c>
      <c r="I224" s="25">
        <f t="shared" si="41"/>
        <v>858.81333333333316</v>
      </c>
      <c r="L224" s="24">
        <v>190</v>
      </c>
      <c r="M224" s="11" t="s">
        <v>506</v>
      </c>
      <c r="N224" s="4">
        <v>902.71</v>
      </c>
      <c r="O224" s="25">
        <f t="shared" si="31"/>
        <v>943.27666666666664</v>
      </c>
      <c r="P224" s="25">
        <f t="shared" si="35"/>
        <v>956.58499999999992</v>
      </c>
      <c r="Q224" s="25">
        <f t="shared" si="38"/>
        <v>1032.3008333333335</v>
      </c>
      <c r="R224" s="4">
        <f t="shared" si="29"/>
        <v>-40.566666666666606</v>
      </c>
      <c r="S224" s="4">
        <f t="shared" si="33"/>
        <v>-53.874999999999886</v>
      </c>
      <c r="T224" s="4">
        <f t="shared" si="36"/>
        <v>-129.59083333333342</v>
      </c>
      <c r="U224" s="25">
        <f t="shared" si="32"/>
        <v>40.566666666666606</v>
      </c>
      <c r="V224" s="25">
        <f t="shared" si="32"/>
        <v>53.874999999999886</v>
      </c>
      <c r="W224" s="25">
        <f t="shared" si="32"/>
        <v>129.59083333333342</v>
      </c>
      <c r="X224" s="4">
        <f t="shared" si="30"/>
        <v>1645.6544444444396</v>
      </c>
      <c r="Y224" s="4">
        <f t="shared" si="34"/>
        <v>2902.5156249999877</v>
      </c>
      <c r="Z224" s="4">
        <f t="shared" si="37"/>
        <v>16793.7840840278</v>
      </c>
      <c r="AA224" s="29"/>
      <c r="AC224" s="26"/>
      <c r="AF224" s="28"/>
      <c r="AH224" s="28"/>
    </row>
    <row r="225" spans="4:34" ht="17.399999999999999" x14ac:dyDescent="0.3">
      <c r="D225" s="24">
        <v>220</v>
      </c>
      <c r="E225" s="11" t="s">
        <v>536</v>
      </c>
      <c r="F225" s="4">
        <v>906.95</v>
      </c>
      <c r="G225" s="25">
        <f t="shared" si="39"/>
        <v>904.9666666666667</v>
      </c>
      <c r="H225" s="25">
        <f t="shared" si="40"/>
        <v>885.14666666666665</v>
      </c>
      <c r="I225" s="25">
        <f t="shared" si="41"/>
        <v>862.74333333333334</v>
      </c>
      <c r="L225" s="24">
        <v>191</v>
      </c>
      <c r="M225" s="11" t="s">
        <v>507</v>
      </c>
      <c r="N225" s="4">
        <v>890.94</v>
      </c>
      <c r="O225" s="25">
        <f t="shared" si="31"/>
        <v>921.54666666666674</v>
      </c>
      <c r="P225" s="25">
        <f t="shared" si="35"/>
        <v>945.25666666666666</v>
      </c>
      <c r="Q225" s="25">
        <f t="shared" si="38"/>
        <v>1001.8066666666667</v>
      </c>
      <c r="R225" s="4">
        <f t="shared" si="29"/>
        <v>-30.606666666666683</v>
      </c>
      <c r="S225" s="4">
        <f t="shared" si="33"/>
        <v>-54.316666666666606</v>
      </c>
      <c r="T225" s="4">
        <f t="shared" si="36"/>
        <v>-110.86666666666667</v>
      </c>
      <c r="U225" s="25">
        <f t="shared" si="32"/>
        <v>30.606666666666683</v>
      </c>
      <c r="V225" s="25">
        <f t="shared" si="32"/>
        <v>54.316666666666606</v>
      </c>
      <c r="W225" s="25">
        <f t="shared" si="32"/>
        <v>110.86666666666667</v>
      </c>
      <c r="X225" s="4">
        <f t="shared" si="30"/>
        <v>936.76804444444542</v>
      </c>
      <c r="Y225" s="4">
        <f t="shared" si="34"/>
        <v>2950.300277777771</v>
      </c>
      <c r="Z225" s="4">
        <f t="shared" si="37"/>
        <v>12291.417777777779</v>
      </c>
      <c r="AA225" s="29"/>
      <c r="AC225" s="26"/>
      <c r="AF225" s="28"/>
      <c r="AH225" s="28"/>
    </row>
    <row r="226" spans="4:34" ht="17.399999999999999" x14ac:dyDescent="0.3">
      <c r="D226" s="24">
        <v>221</v>
      </c>
      <c r="E226" s="11" t="s">
        <v>537</v>
      </c>
      <c r="F226" s="4">
        <v>918.85</v>
      </c>
      <c r="G226" s="25">
        <f t="shared" si="39"/>
        <v>908.45666666666659</v>
      </c>
      <c r="H226" s="25">
        <f t="shared" si="40"/>
        <v>894.96333333333325</v>
      </c>
      <c r="I226" s="25">
        <f t="shared" si="41"/>
        <v>867.21583333333353</v>
      </c>
      <c r="L226" s="24">
        <v>192</v>
      </c>
      <c r="M226" s="11" t="s">
        <v>508</v>
      </c>
      <c r="N226" s="4">
        <v>859.57</v>
      </c>
      <c r="O226" s="25">
        <f t="shared" si="31"/>
        <v>903.03333333333342</v>
      </c>
      <c r="P226" s="25">
        <f t="shared" si="35"/>
        <v>932.46999999999991</v>
      </c>
      <c r="Q226" s="25">
        <f t="shared" si="38"/>
        <v>973.80000000000007</v>
      </c>
      <c r="R226" s="4">
        <f t="shared" si="29"/>
        <v>-43.463333333333367</v>
      </c>
      <c r="S226" s="4">
        <f t="shared" si="33"/>
        <v>-72.899999999999864</v>
      </c>
      <c r="T226" s="4">
        <f t="shared" si="36"/>
        <v>-114.23000000000002</v>
      </c>
      <c r="U226" s="25">
        <f t="shared" si="32"/>
        <v>43.463333333333367</v>
      </c>
      <c r="V226" s="25">
        <f t="shared" si="32"/>
        <v>72.899999999999864</v>
      </c>
      <c r="W226" s="25">
        <f t="shared" si="32"/>
        <v>114.23000000000002</v>
      </c>
      <c r="X226" s="4">
        <f t="shared" si="30"/>
        <v>1889.0613444444473</v>
      </c>
      <c r="Y226" s="4">
        <f t="shared" si="34"/>
        <v>5314.4099999999798</v>
      </c>
      <c r="Z226" s="4">
        <f t="shared" si="37"/>
        <v>13048.492900000005</v>
      </c>
      <c r="AA226" s="29"/>
      <c r="AC226" s="26"/>
      <c r="AF226" s="28"/>
      <c r="AH226" s="28"/>
    </row>
    <row r="227" spans="4:34" ht="17.399999999999999" x14ac:dyDescent="0.3">
      <c r="D227" s="24">
        <v>222</v>
      </c>
      <c r="E227" s="11" t="s">
        <v>538</v>
      </c>
      <c r="F227" s="4">
        <v>938.83</v>
      </c>
      <c r="G227" s="25">
        <f t="shared" si="39"/>
        <v>911.57666666666671</v>
      </c>
      <c r="H227" s="25">
        <f t="shared" si="40"/>
        <v>904.17500000000007</v>
      </c>
      <c r="I227" s="25">
        <f t="shared" si="41"/>
        <v>873.21250000000009</v>
      </c>
      <c r="L227" s="24">
        <v>193</v>
      </c>
      <c r="M227" s="11" t="s">
        <v>509</v>
      </c>
      <c r="N227" s="4">
        <v>807.92</v>
      </c>
      <c r="O227" s="25">
        <f t="shared" si="31"/>
        <v>884.40666666666675</v>
      </c>
      <c r="P227" s="25">
        <f t="shared" si="35"/>
        <v>913.84166666666658</v>
      </c>
      <c r="Q227" s="25">
        <f t="shared" si="38"/>
        <v>948.53666666666675</v>
      </c>
      <c r="R227" s="4">
        <f t="shared" si="29"/>
        <v>-76.486666666666792</v>
      </c>
      <c r="S227" s="4">
        <f t="shared" si="33"/>
        <v>-105.92166666666662</v>
      </c>
      <c r="T227" s="4">
        <f t="shared" si="36"/>
        <v>-140.61666666666679</v>
      </c>
      <c r="U227" s="25">
        <f t="shared" si="32"/>
        <v>76.486666666666792</v>
      </c>
      <c r="V227" s="25">
        <f t="shared" si="32"/>
        <v>105.92166666666662</v>
      </c>
      <c r="W227" s="25">
        <f t="shared" si="32"/>
        <v>140.61666666666679</v>
      </c>
      <c r="X227" s="4">
        <f t="shared" si="30"/>
        <v>5850.2101777777971</v>
      </c>
      <c r="Y227" s="4">
        <f t="shared" si="34"/>
        <v>11219.399469444435</v>
      </c>
      <c r="Z227" s="4">
        <f t="shared" si="37"/>
        <v>19773.046944444479</v>
      </c>
      <c r="AA227" s="29"/>
      <c r="AC227" s="26"/>
      <c r="AF227" s="28"/>
      <c r="AH227" s="28"/>
    </row>
    <row r="228" spans="4:34" ht="17.399999999999999" x14ac:dyDescent="0.3">
      <c r="D228" s="24">
        <v>223</v>
      </c>
      <c r="E228" s="11" t="s">
        <v>539</v>
      </c>
      <c r="F228" s="4">
        <v>942.17</v>
      </c>
      <c r="G228" s="25">
        <f t="shared" si="39"/>
        <v>921.54333333333341</v>
      </c>
      <c r="H228" s="25">
        <f t="shared" si="40"/>
        <v>913.25500000000011</v>
      </c>
      <c r="I228" s="25">
        <f t="shared" si="41"/>
        <v>881.41250000000002</v>
      </c>
      <c r="L228" s="24">
        <v>194</v>
      </c>
      <c r="M228" s="11" t="s">
        <v>510</v>
      </c>
      <c r="N228" s="4">
        <v>764.2</v>
      </c>
      <c r="O228" s="25">
        <f t="shared" si="31"/>
        <v>852.81000000000006</v>
      </c>
      <c r="P228" s="25">
        <f t="shared" si="35"/>
        <v>887.1783333333334</v>
      </c>
      <c r="Q228" s="25">
        <f t="shared" si="38"/>
        <v>929.2208333333333</v>
      </c>
      <c r="R228" s="4">
        <f t="shared" si="29"/>
        <v>-88.610000000000014</v>
      </c>
      <c r="S228" s="4">
        <f t="shared" si="33"/>
        <v>-122.97833333333335</v>
      </c>
      <c r="T228" s="4">
        <f t="shared" si="36"/>
        <v>-165.02083333333326</v>
      </c>
      <c r="U228" s="25">
        <f t="shared" si="32"/>
        <v>88.610000000000014</v>
      </c>
      <c r="V228" s="25">
        <f t="shared" si="32"/>
        <v>122.97833333333335</v>
      </c>
      <c r="W228" s="25">
        <f t="shared" si="32"/>
        <v>165.02083333333326</v>
      </c>
      <c r="X228" s="4">
        <f t="shared" si="30"/>
        <v>7851.732100000002</v>
      </c>
      <c r="Y228" s="4">
        <f t="shared" si="34"/>
        <v>15123.670469444449</v>
      </c>
      <c r="Z228" s="4">
        <f t="shared" si="37"/>
        <v>27231.875434027752</v>
      </c>
      <c r="AA228" s="29"/>
      <c r="AC228" s="26"/>
      <c r="AF228" s="28"/>
      <c r="AH228" s="28"/>
    </row>
    <row r="229" spans="4:34" ht="17.399999999999999" x14ac:dyDescent="0.3">
      <c r="D229" s="24">
        <v>224</v>
      </c>
      <c r="E229" s="11" t="s">
        <v>540</v>
      </c>
      <c r="F229" s="4">
        <v>946.57</v>
      </c>
      <c r="G229" s="25">
        <f t="shared" si="39"/>
        <v>933.2833333333333</v>
      </c>
      <c r="H229" s="25">
        <f t="shared" si="40"/>
        <v>920.87</v>
      </c>
      <c r="I229" s="25">
        <f t="shared" si="41"/>
        <v>890.64916666666659</v>
      </c>
      <c r="L229" s="24">
        <v>195</v>
      </c>
      <c r="M229" s="11" t="s">
        <v>511</v>
      </c>
      <c r="N229" s="4">
        <v>755.88</v>
      </c>
      <c r="O229" s="25">
        <f t="shared" si="31"/>
        <v>810.56333333333339</v>
      </c>
      <c r="P229" s="25">
        <f t="shared" si="35"/>
        <v>856.79833333333329</v>
      </c>
      <c r="Q229" s="25">
        <f t="shared" si="38"/>
        <v>912.33500000000004</v>
      </c>
      <c r="R229" s="4">
        <f t="shared" si="29"/>
        <v>-54.683333333333394</v>
      </c>
      <c r="S229" s="4">
        <f t="shared" si="33"/>
        <v>-100.91833333333329</v>
      </c>
      <c r="T229" s="4">
        <f t="shared" si="36"/>
        <v>-156.45500000000004</v>
      </c>
      <c r="U229" s="25">
        <f t="shared" si="32"/>
        <v>54.683333333333394</v>
      </c>
      <c r="V229" s="25">
        <f t="shared" si="32"/>
        <v>100.91833333333329</v>
      </c>
      <c r="W229" s="25">
        <f t="shared" si="32"/>
        <v>156.45500000000004</v>
      </c>
      <c r="X229" s="4">
        <f t="shared" si="30"/>
        <v>2990.2669444444509</v>
      </c>
      <c r="Y229" s="4">
        <f t="shared" si="34"/>
        <v>10184.51000277777</v>
      </c>
      <c r="Z229" s="4">
        <f t="shared" si="37"/>
        <v>24478.167025000013</v>
      </c>
      <c r="AA229" s="29"/>
      <c r="AC229" s="26"/>
      <c r="AF229" s="28"/>
      <c r="AH229" s="28"/>
    </row>
    <row r="230" spans="4:34" ht="17.399999999999999" x14ac:dyDescent="0.3">
      <c r="D230" s="24">
        <v>225</v>
      </c>
      <c r="E230" s="11" t="s">
        <v>541</v>
      </c>
      <c r="F230" s="4">
        <v>959.88</v>
      </c>
      <c r="G230" s="25">
        <f t="shared" si="39"/>
        <v>942.52333333333343</v>
      </c>
      <c r="H230" s="25">
        <f t="shared" si="40"/>
        <v>927.04999999999984</v>
      </c>
      <c r="I230" s="25">
        <f t="shared" si="41"/>
        <v>900.18666666666661</v>
      </c>
      <c r="L230" s="24">
        <v>196</v>
      </c>
      <c r="M230" s="11" t="s">
        <v>512</v>
      </c>
      <c r="N230" s="4">
        <v>759.42</v>
      </c>
      <c r="O230" s="25">
        <f t="shared" si="31"/>
        <v>776</v>
      </c>
      <c r="P230" s="25">
        <f t="shared" si="35"/>
        <v>830.20333333333338</v>
      </c>
      <c r="Q230" s="25">
        <f t="shared" si="38"/>
        <v>893.39416666666659</v>
      </c>
      <c r="R230" s="4">
        <f t="shared" ref="R230:R293" si="42">N230-O230</f>
        <v>-16.580000000000041</v>
      </c>
      <c r="S230" s="4">
        <f t="shared" si="33"/>
        <v>-70.783333333333417</v>
      </c>
      <c r="T230" s="4">
        <f t="shared" si="36"/>
        <v>-133.97416666666663</v>
      </c>
      <c r="U230" s="25">
        <f t="shared" si="32"/>
        <v>16.580000000000041</v>
      </c>
      <c r="V230" s="25">
        <f t="shared" si="32"/>
        <v>70.783333333333417</v>
      </c>
      <c r="W230" s="25">
        <f t="shared" si="32"/>
        <v>133.97416666666663</v>
      </c>
      <c r="X230" s="4">
        <f t="shared" ref="X230:X293" si="43">R230^2</f>
        <v>274.89640000000134</v>
      </c>
      <c r="Y230" s="4">
        <f t="shared" si="34"/>
        <v>5010.2802777777897</v>
      </c>
      <c r="Z230" s="4">
        <f t="shared" si="37"/>
        <v>17949.07733402777</v>
      </c>
      <c r="AA230" s="29"/>
      <c r="AC230" s="26"/>
      <c r="AF230" s="28"/>
      <c r="AH230" s="28"/>
    </row>
    <row r="231" spans="4:34" ht="17.399999999999999" x14ac:dyDescent="0.3">
      <c r="D231" s="24">
        <v>226</v>
      </c>
      <c r="E231" s="11" t="s">
        <v>542</v>
      </c>
      <c r="F231" s="4">
        <v>997.3</v>
      </c>
      <c r="G231" s="25">
        <f t="shared" si="39"/>
        <v>949.54</v>
      </c>
      <c r="H231" s="25">
        <f t="shared" si="40"/>
        <v>935.54166666666663</v>
      </c>
      <c r="I231" s="25">
        <f t="shared" si="41"/>
        <v>910.34416666666664</v>
      </c>
      <c r="L231" s="24">
        <v>197</v>
      </c>
      <c r="M231" s="11" t="s">
        <v>513</v>
      </c>
      <c r="N231" s="4">
        <v>764.28</v>
      </c>
      <c r="O231" s="25">
        <f t="shared" ref="O231:O294" si="44">AVERAGE(N228:N230)</f>
        <v>759.83333333333337</v>
      </c>
      <c r="P231" s="25">
        <f t="shared" si="35"/>
        <v>806.32166666666672</v>
      </c>
      <c r="Q231" s="25">
        <f t="shared" si="38"/>
        <v>875.78916666666657</v>
      </c>
      <c r="R231" s="4">
        <f t="shared" si="42"/>
        <v>4.4466666666666015</v>
      </c>
      <c r="S231" s="4">
        <f t="shared" si="33"/>
        <v>-42.041666666666742</v>
      </c>
      <c r="T231" s="4">
        <f t="shared" si="36"/>
        <v>-111.5091666666666</v>
      </c>
      <c r="U231" s="25">
        <f t="shared" ref="U231:W294" si="45">ABS(R231)</f>
        <v>4.4466666666666015</v>
      </c>
      <c r="V231" s="25">
        <f t="shared" si="45"/>
        <v>42.041666666666742</v>
      </c>
      <c r="W231" s="25">
        <f t="shared" si="45"/>
        <v>111.5091666666666</v>
      </c>
      <c r="X231" s="4">
        <f t="shared" si="43"/>
        <v>19.772844444443866</v>
      </c>
      <c r="Y231" s="4">
        <f t="shared" si="34"/>
        <v>1767.5017361111175</v>
      </c>
      <c r="Z231" s="4">
        <f t="shared" si="37"/>
        <v>12434.294250694429</v>
      </c>
      <c r="AA231" s="29"/>
      <c r="AC231" s="26"/>
      <c r="AF231" s="28"/>
      <c r="AH231" s="28"/>
    </row>
    <row r="232" spans="4:34" ht="17.399999999999999" x14ac:dyDescent="0.3">
      <c r="D232" s="24">
        <v>227</v>
      </c>
      <c r="E232" s="11" t="s">
        <v>543</v>
      </c>
      <c r="F232" s="4">
        <v>1010.34</v>
      </c>
      <c r="G232" s="25">
        <f t="shared" si="39"/>
        <v>967.91666666666663</v>
      </c>
      <c r="H232" s="25">
        <f t="shared" si="40"/>
        <v>950.6</v>
      </c>
      <c r="I232" s="25">
        <f t="shared" si="41"/>
        <v>922.78166666666664</v>
      </c>
      <c r="L232" s="24">
        <v>198</v>
      </c>
      <c r="M232" s="11" t="s">
        <v>514</v>
      </c>
      <c r="N232" s="4">
        <v>787.89</v>
      </c>
      <c r="O232" s="25">
        <f t="shared" si="44"/>
        <v>759.86</v>
      </c>
      <c r="P232" s="25">
        <f t="shared" si="35"/>
        <v>785.2116666666667</v>
      </c>
      <c r="Q232" s="25">
        <f t="shared" si="38"/>
        <v>858.84083333333331</v>
      </c>
      <c r="R232" s="4">
        <f t="shared" si="42"/>
        <v>28.029999999999973</v>
      </c>
      <c r="S232" s="4">
        <f t="shared" si="33"/>
        <v>2.6783333333332848</v>
      </c>
      <c r="T232" s="4">
        <f t="shared" si="36"/>
        <v>-70.950833333333321</v>
      </c>
      <c r="U232" s="25">
        <f t="shared" si="45"/>
        <v>28.029999999999973</v>
      </c>
      <c r="V232" s="25">
        <f t="shared" si="45"/>
        <v>2.6783333333332848</v>
      </c>
      <c r="W232" s="25">
        <f t="shared" si="45"/>
        <v>70.950833333333321</v>
      </c>
      <c r="X232" s="4">
        <f t="shared" si="43"/>
        <v>785.68089999999847</v>
      </c>
      <c r="Y232" s="4">
        <f t="shared" si="34"/>
        <v>7.1734694444441844</v>
      </c>
      <c r="Z232" s="4">
        <f t="shared" si="37"/>
        <v>5034.0207506944425</v>
      </c>
      <c r="AA232" s="29"/>
      <c r="AC232" s="26"/>
      <c r="AF232" s="28"/>
      <c r="AH232" s="28"/>
    </row>
    <row r="233" spans="4:34" ht="17.399999999999999" x14ac:dyDescent="0.3">
      <c r="D233" s="24">
        <v>228</v>
      </c>
      <c r="E233" s="11" t="s">
        <v>544</v>
      </c>
      <c r="F233" s="4">
        <v>980.16</v>
      </c>
      <c r="G233" s="25">
        <f t="shared" si="39"/>
        <v>989.17333333333329</v>
      </c>
      <c r="H233" s="25">
        <f t="shared" si="40"/>
        <v>965.84833333333336</v>
      </c>
      <c r="I233" s="25">
        <f t="shared" si="41"/>
        <v>935.01166666666666</v>
      </c>
      <c r="L233" s="24">
        <v>199</v>
      </c>
      <c r="M233" s="11" t="s">
        <v>515</v>
      </c>
      <c r="N233" s="4">
        <v>792.45</v>
      </c>
      <c r="O233" s="25">
        <f t="shared" si="44"/>
        <v>770.52999999999986</v>
      </c>
      <c r="P233" s="25">
        <f t="shared" si="35"/>
        <v>773.26499999999999</v>
      </c>
      <c r="Q233" s="25">
        <f t="shared" si="38"/>
        <v>843.55333333333328</v>
      </c>
      <c r="R233" s="4">
        <f t="shared" si="42"/>
        <v>21.920000000000186</v>
      </c>
      <c r="S233" s="4">
        <f t="shared" ref="S233:S296" si="46">N233-P233</f>
        <v>19.185000000000059</v>
      </c>
      <c r="T233" s="4">
        <f t="shared" si="36"/>
        <v>-51.103333333333239</v>
      </c>
      <c r="U233" s="25">
        <f t="shared" si="45"/>
        <v>21.920000000000186</v>
      </c>
      <c r="V233" s="25">
        <f t="shared" si="45"/>
        <v>19.185000000000059</v>
      </c>
      <c r="W233" s="25">
        <f t="shared" si="45"/>
        <v>51.103333333333239</v>
      </c>
      <c r="X233" s="4">
        <f t="shared" si="43"/>
        <v>480.48640000000819</v>
      </c>
      <c r="Y233" s="4">
        <f t="shared" ref="Y233:Y296" si="47">S233^2</f>
        <v>368.0642250000023</v>
      </c>
      <c r="Z233" s="4">
        <f t="shared" si="37"/>
        <v>2611.5506777777682</v>
      </c>
      <c r="AA233" s="29"/>
      <c r="AC233" s="26"/>
      <c r="AF233" s="28"/>
      <c r="AH233" s="28"/>
    </row>
    <row r="234" spans="4:34" ht="17.399999999999999" x14ac:dyDescent="0.3">
      <c r="D234" s="24">
        <v>229</v>
      </c>
      <c r="E234" s="11" t="s">
        <v>545</v>
      </c>
      <c r="F234" s="4">
        <v>942.73</v>
      </c>
      <c r="G234" s="25">
        <f t="shared" si="39"/>
        <v>995.93333333333328</v>
      </c>
      <c r="H234" s="25">
        <f t="shared" si="40"/>
        <v>972.73666666666668</v>
      </c>
      <c r="I234" s="25">
        <f t="shared" si="41"/>
        <v>942.99583333333328</v>
      </c>
      <c r="L234" s="24">
        <v>200</v>
      </c>
      <c r="M234" s="11" t="s">
        <v>516</v>
      </c>
      <c r="N234" s="4">
        <v>787.84</v>
      </c>
      <c r="O234" s="25">
        <f t="shared" si="44"/>
        <v>781.54</v>
      </c>
      <c r="P234" s="25">
        <f t="shared" ref="P234:P297" si="48">AVERAGE(N228:N233)</f>
        <v>770.68666666666661</v>
      </c>
      <c r="Q234" s="25">
        <f t="shared" si="38"/>
        <v>828.9325</v>
      </c>
      <c r="R234" s="4">
        <f t="shared" si="42"/>
        <v>6.3000000000000682</v>
      </c>
      <c r="S234" s="4">
        <f t="shared" si="46"/>
        <v>17.153333333333421</v>
      </c>
      <c r="T234" s="4">
        <f t="shared" si="36"/>
        <v>-41.092499999999973</v>
      </c>
      <c r="U234" s="25">
        <f t="shared" si="45"/>
        <v>6.3000000000000682</v>
      </c>
      <c r="V234" s="25">
        <f t="shared" si="45"/>
        <v>17.153333333333421</v>
      </c>
      <c r="W234" s="25">
        <f t="shared" si="45"/>
        <v>41.092499999999973</v>
      </c>
      <c r="X234" s="4">
        <f t="shared" si="43"/>
        <v>39.690000000000857</v>
      </c>
      <c r="Y234" s="4">
        <f t="shared" si="47"/>
        <v>294.23684444444746</v>
      </c>
      <c r="Z234" s="4">
        <f t="shared" si="37"/>
        <v>1688.5935562499978</v>
      </c>
      <c r="AA234" s="29"/>
      <c r="AC234" s="26"/>
      <c r="AF234" s="28"/>
      <c r="AH234" s="28"/>
    </row>
    <row r="235" spans="4:34" ht="17.399999999999999" x14ac:dyDescent="0.3">
      <c r="D235" s="24">
        <v>230</v>
      </c>
      <c r="E235" s="11" t="s">
        <v>546</v>
      </c>
      <c r="F235" s="4">
        <v>936.42</v>
      </c>
      <c r="G235" s="25">
        <f t="shared" si="39"/>
        <v>977.74333333333334</v>
      </c>
      <c r="H235" s="25">
        <f t="shared" si="40"/>
        <v>972.82999999999993</v>
      </c>
      <c r="I235" s="25">
        <f t="shared" si="41"/>
        <v>946.84999999999991</v>
      </c>
      <c r="L235" s="24">
        <v>201</v>
      </c>
      <c r="M235" s="11" t="s">
        <v>517</v>
      </c>
      <c r="N235" s="4">
        <v>784.28</v>
      </c>
      <c r="O235" s="25">
        <f t="shared" si="44"/>
        <v>789.39333333333343</v>
      </c>
      <c r="P235" s="25">
        <f t="shared" si="48"/>
        <v>774.62666666666667</v>
      </c>
      <c r="Q235" s="25">
        <f t="shared" si="38"/>
        <v>815.71250000000009</v>
      </c>
      <c r="R235" s="4">
        <f t="shared" si="42"/>
        <v>-5.1133333333334576</v>
      </c>
      <c r="S235" s="4">
        <f t="shared" si="46"/>
        <v>9.6533333333333076</v>
      </c>
      <c r="T235" s="4">
        <f t="shared" si="36"/>
        <v>-31.432500000000118</v>
      </c>
      <c r="U235" s="25">
        <f t="shared" si="45"/>
        <v>5.1133333333334576</v>
      </c>
      <c r="V235" s="25">
        <f t="shared" si="45"/>
        <v>9.6533333333333076</v>
      </c>
      <c r="W235" s="25">
        <f t="shared" si="45"/>
        <v>31.432500000000118</v>
      </c>
      <c r="X235" s="4">
        <f t="shared" si="43"/>
        <v>26.146177777779048</v>
      </c>
      <c r="Y235" s="4">
        <f t="shared" si="47"/>
        <v>93.186844444443949</v>
      </c>
      <c r="Z235" s="4">
        <f t="shared" si="37"/>
        <v>988.0020562500074</v>
      </c>
      <c r="AA235" s="29"/>
      <c r="AC235" s="26"/>
      <c r="AF235" s="28"/>
      <c r="AH235" s="28"/>
    </row>
    <row r="236" spans="4:34" ht="17.399999999999999" x14ac:dyDescent="0.3">
      <c r="D236" s="24">
        <v>231</v>
      </c>
      <c r="E236" s="11" t="s">
        <v>547</v>
      </c>
      <c r="F236" s="4">
        <v>943.86</v>
      </c>
      <c r="G236" s="25">
        <f t="shared" si="39"/>
        <v>953.10333333333335</v>
      </c>
      <c r="H236" s="25">
        <f t="shared" si="40"/>
        <v>971.13833333333332</v>
      </c>
      <c r="I236" s="25">
        <f t="shared" si="41"/>
        <v>949.09416666666664</v>
      </c>
      <c r="L236" s="24">
        <v>202</v>
      </c>
      <c r="M236" s="11" t="s">
        <v>518</v>
      </c>
      <c r="N236" s="4">
        <v>789.5</v>
      </c>
      <c r="O236" s="25">
        <f t="shared" si="44"/>
        <v>788.18999999999994</v>
      </c>
      <c r="P236" s="25">
        <f t="shared" si="48"/>
        <v>779.36</v>
      </c>
      <c r="Q236" s="25">
        <f t="shared" si="38"/>
        <v>804.78166666666675</v>
      </c>
      <c r="R236" s="4">
        <f t="shared" si="42"/>
        <v>1.3100000000000591</v>
      </c>
      <c r="S236" s="4">
        <f t="shared" si="46"/>
        <v>10.139999999999986</v>
      </c>
      <c r="T236" s="4">
        <f t="shared" si="36"/>
        <v>-15.281666666666752</v>
      </c>
      <c r="U236" s="25">
        <f t="shared" si="45"/>
        <v>1.3100000000000591</v>
      </c>
      <c r="V236" s="25">
        <f t="shared" si="45"/>
        <v>10.139999999999986</v>
      </c>
      <c r="W236" s="25">
        <f t="shared" si="45"/>
        <v>15.281666666666752</v>
      </c>
      <c r="X236" s="4">
        <f t="shared" si="43"/>
        <v>1.7161000000001549</v>
      </c>
      <c r="Y236" s="4">
        <f t="shared" si="47"/>
        <v>102.81959999999972</v>
      </c>
      <c r="Z236" s="4">
        <f t="shared" si="37"/>
        <v>233.52933611111371</v>
      </c>
      <c r="AA236" s="29"/>
      <c r="AC236" s="26"/>
      <c r="AF236" s="28"/>
      <c r="AH236" s="28"/>
    </row>
    <row r="237" spans="4:34" ht="17.399999999999999" x14ac:dyDescent="0.3">
      <c r="D237" s="24">
        <v>232</v>
      </c>
      <c r="E237" s="11" t="s">
        <v>548</v>
      </c>
      <c r="F237" s="4">
        <v>957.81</v>
      </c>
      <c r="G237" s="25">
        <f t="shared" si="39"/>
        <v>941.00333333333344</v>
      </c>
      <c r="H237" s="25">
        <f t="shared" si="40"/>
        <v>968.46833333333325</v>
      </c>
      <c r="I237" s="25">
        <f t="shared" si="41"/>
        <v>952.00500000000011</v>
      </c>
      <c r="L237" s="24">
        <v>203</v>
      </c>
      <c r="M237" s="11" t="s">
        <v>519</v>
      </c>
      <c r="N237" s="4">
        <v>800.15</v>
      </c>
      <c r="O237" s="25">
        <f t="shared" si="44"/>
        <v>787.20666666666659</v>
      </c>
      <c r="P237" s="25">
        <f t="shared" si="48"/>
        <v>784.37333333333333</v>
      </c>
      <c r="Q237" s="25">
        <f t="shared" si="38"/>
        <v>795.34749999999997</v>
      </c>
      <c r="R237" s="4">
        <f t="shared" si="42"/>
        <v>12.943333333333385</v>
      </c>
      <c r="S237" s="4">
        <f t="shared" si="46"/>
        <v>15.776666666666642</v>
      </c>
      <c r="T237" s="4">
        <f t="shared" si="36"/>
        <v>4.8025000000000091</v>
      </c>
      <c r="U237" s="25">
        <f t="shared" si="45"/>
        <v>12.943333333333385</v>
      </c>
      <c r="V237" s="25">
        <f t="shared" si="45"/>
        <v>15.776666666666642</v>
      </c>
      <c r="W237" s="25">
        <f t="shared" si="45"/>
        <v>4.8025000000000091</v>
      </c>
      <c r="X237" s="4">
        <f t="shared" si="43"/>
        <v>167.52987777777912</v>
      </c>
      <c r="Y237" s="4">
        <f t="shared" si="47"/>
        <v>248.90321111111035</v>
      </c>
      <c r="Z237" s="4">
        <f t="shared" si="37"/>
        <v>23.064006250000087</v>
      </c>
      <c r="AA237" s="29"/>
      <c r="AC237" s="26"/>
      <c r="AF237" s="28"/>
      <c r="AH237" s="28"/>
    </row>
    <row r="238" spans="4:34" ht="17.399999999999999" x14ac:dyDescent="0.3">
      <c r="D238" s="24">
        <v>233</v>
      </c>
      <c r="E238" s="11" t="s">
        <v>549</v>
      </c>
      <c r="F238" s="4">
        <v>972.46</v>
      </c>
      <c r="G238" s="25">
        <f t="shared" si="39"/>
        <v>946.03000000000009</v>
      </c>
      <c r="H238" s="25">
        <f t="shared" si="40"/>
        <v>961.88666666666666</v>
      </c>
      <c r="I238" s="25">
        <f t="shared" si="41"/>
        <v>956.24333333333334</v>
      </c>
      <c r="L238" s="24">
        <v>204</v>
      </c>
      <c r="M238" s="11" t="s">
        <v>520</v>
      </c>
      <c r="N238" s="4">
        <v>818.93</v>
      </c>
      <c r="O238" s="25">
        <f t="shared" si="44"/>
        <v>791.31</v>
      </c>
      <c r="P238" s="25">
        <f t="shared" si="48"/>
        <v>790.35166666666657</v>
      </c>
      <c r="Q238" s="25">
        <f t="shared" si="38"/>
        <v>787.78166666666664</v>
      </c>
      <c r="R238" s="4">
        <f t="shared" si="42"/>
        <v>27.620000000000005</v>
      </c>
      <c r="S238" s="4">
        <f t="shared" si="46"/>
        <v>28.578333333333376</v>
      </c>
      <c r="T238" s="4">
        <f t="shared" si="36"/>
        <v>31.148333333333312</v>
      </c>
      <c r="U238" s="25">
        <f t="shared" si="45"/>
        <v>27.620000000000005</v>
      </c>
      <c r="V238" s="25">
        <f t="shared" si="45"/>
        <v>28.578333333333376</v>
      </c>
      <c r="W238" s="25">
        <f t="shared" si="45"/>
        <v>31.148333333333312</v>
      </c>
      <c r="X238" s="4">
        <f t="shared" si="43"/>
        <v>762.86440000000027</v>
      </c>
      <c r="Y238" s="4">
        <f t="shared" si="47"/>
        <v>816.72113611111354</v>
      </c>
      <c r="Z238" s="4">
        <f t="shared" si="37"/>
        <v>970.21866944444309</v>
      </c>
      <c r="AA238" s="29"/>
      <c r="AC238" s="26"/>
      <c r="AF238" s="28"/>
      <c r="AH238" s="28"/>
    </row>
    <row r="239" spans="4:34" ht="17.399999999999999" x14ac:dyDescent="0.3">
      <c r="D239" s="24">
        <v>234</v>
      </c>
      <c r="E239" s="11" t="s">
        <v>550</v>
      </c>
      <c r="F239" s="4">
        <v>973.43</v>
      </c>
      <c r="G239" s="25">
        <f t="shared" si="39"/>
        <v>958.04333333333341</v>
      </c>
      <c r="H239" s="25">
        <f t="shared" si="40"/>
        <v>955.57333333333327</v>
      </c>
      <c r="I239" s="25">
        <f t="shared" si="41"/>
        <v>960.7108333333332</v>
      </c>
      <c r="L239" s="24">
        <v>205</v>
      </c>
      <c r="M239" s="11" t="s">
        <v>521</v>
      </c>
      <c r="N239" s="4">
        <v>857.54</v>
      </c>
      <c r="O239" s="25">
        <f t="shared" si="44"/>
        <v>802.86</v>
      </c>
      <c r="P239" s="25">
        <f t="shared" si="48"/>
        <v>795.52499999999998</v>
      </c>
      <c r="Q239" s="25">
        <f t="shared" si="38"/>
        <v>784.39499999999998</v>
      </c>
      <c r="R239" s="4">
        <f t="shared" si="42"/>
        <v>54.67999999999995</v>
      </c>
      <c r="S239" s="4">
        <f t="shared" si="46"/>
        <v>62.014999999999986</v>
      </c>
      <c r="T239" s="4">
        <f t="shared" ref="T239:T302" si="49">N239-Q239</f>
        <v>73.144999999999982</v>
      </c>
      <c r="U239" s="25">
        <f t="shared" si="45"/>
        <v>54.67999999999995</v>
      </c>
      <c r="V239" s="25">
        <f t="shared" si="45"/>
        <v>62.014999999999986</v>
      </c>
      <c r="W239" s="25">
        <f t="shared" si="45"/>
        <v>73.144999999999982</v>
      </c>
      <c r="X239" s="4">
        <f t="shared" si="43"/>
        <v>2989.9023999999945</v>
      </c>
      <c r="Y239" s="4">
        <f t="shared" si="47"/>
        <v>3845.8602249999981</v>
      </c>
      <c r="Z239" s="4">
        <f t="shared" ref="Z239:Z302" si="50">T239^2</f>
        <v>5350.1910249999974</v>
      </c>
      <c r="AA239" s="29"/>
      <c r="AC239" s="26"/>
      <c r="AF239" s="28"/>
      <c r="AH239" s="28"/>
    </row>
    <row r="240" spans="4:34" ht="17.399999999999999" x14ac:dyDescent="0.3">
      <c r="D240" s="24">
        <v>235</v>
      </c>
      <c r="E240" s="11" t="s">
        <v>551</v>
      </c>
      <c r="F240" s="4">
        <v>969.23</v>
      </c>
      <c r="G240" s="25">
        <f t="shared" si="39"/>
        <v>967.9</v>
      </c>
      <c r="H240" s="25">
        <f t="shared" si="40"/>
        <v>954.45166666666682</v>
      </c>
      <c r="I240" s="25">
        <f t="shared" si="41"/>
        <v>963.59416666666675</v>
      </c>
      <c r="L240" s="24">
        <v>206</v>
      </c>
      <c r="M240" s="11" t="s">
        <v>522</v>
      </c>
      <c r="N240" s="4">
        <v>864.61</v>
      </c>
      <c r="O240" s="25">
        <f t="shared" si="44"/>
        <v>825.54</v>
      </c>
      <c r="P240" s="25">
        <f t="shared" si="48"/>
        <v>806.37333333333333</v>
      </c>
      <c r="Q240" s="25">
        <f t="shared" ref="Q240:Q303" si="51">AVERAGE(N228:N239)</f>
        <v>788.53000000000009</v>
      </c>
      <c r="R240" s="4">
        <f t="shared" si="42"/>
        <v>39.07000000000005</v>
      </c>
      <c r="S240" s="4">
        <f t="shared" si="46"/>
        <v>58.236666666666679</v>
      </c>
      <c r="T240" s="4">
        <f t="shared" si="49"/>
        <v>76.079999999999927</v>
      </c>
      <c r="U240" s="25">
        <f t="shared" si="45"/>
        <v>39.07000000000005</v>
      </c>
      <c r="V240" s="25">
        <f t="shared" si="45"/>
        <v>58.236666666666679</v>
      </c>
      <c r="W240" s="25">
        <f t="shared" si="45"/>
        <v>76.079999999999927</v>
      </c>
      <c r="X240" s="4">
        <f t="shared" si="43"/>
        <v>1526.4649000000038</v>
      </c>
      <c r="Y240" s="4">
        <f t="shared" si="47"/>
        <v>3391.509344444446</v>
      </c>
      <c r="Z240" s="4">
        <f t="shared" si="50"/>
        <v>5788.1663999999892</v>
      </c>
      <c r="AA240" s="29"/>
      <c r="AC240" s="26"/>
      <c r="AF240" s="28"/>
      <c r="AH240" s="28"/>
    </row>
    <row r="241" spans="4:34" ht="17.399999999999999" x14ac:dyDescent="0.3">
      <c r="D241" s="24">
        <v>236</v>
      </c>
      <c r="E241" s="11" t="s">
        <v>552</v>
      </c>
      <c r="F241" s="4">
        <v>967.96</v>
      </c>
      <c r="G241" s="25">
        <f t="shared" si="39"/>
        <v>971.70666666666659</v>
      </c>
      <c r="H241" s="25">
        <f t="shared" si="40"/>
        <v>958.86833333333345</v>
      </c>
      <c r="I241" s="25">
        <f t="shared" si="41"/>
        <v>965.84916666666652</v>
      </c>
      <c r="L241" s="24">
        <v>207</v>
      </c>
      <c r="M241" s="11" t="s">
        <v>523</v>
      </c>
      <c r="N241" s="4">
        <v>861.77</v>
      </c>
      <c r="O241" s="25">
        <f t="shared" si="44"/>
        <v>847.02666666666664</v>
      </c>
      <c r="P241" s="25">
        <f t="shared" si="48"/>
        <v>819.16833333333318</v>
      </c>
      <c r="Q241" s="25">
        <f t="shared" si="51"/>
        <v>796.89750000000004</v>
      </c>
      <c r="R241" s="4">
        <f t="shared" si="42"/>
        <v>14.743333333333339</v>
      </c>
      <c r="S241" s="4">
        <f t="shared" si="46"/>
        <v>42.601666666666802</v>
      </c>
      <c r="T241" s="4">
        <f t="shared" si="49"/>
        <v>64.872499999999945</v>
      </c>
      <c r="U241" s="25">
        <f t="shared" si="45"/>
        <v>14.743333333333339</v>
      </c>
      <c r="V241" s="25">
        <f t="shared" si="45"/>
        <v>42.601666666666802</v>
      </c>
      <c r="W241" s="25">
        <f t="shared" si="45"/>
        <v>64.872499999999945</v>
      </c>
      <c r="X241" s="4">
        <f t="shared" si="43"/>
        <v>217.36587777777797</v>
      </c>
      <c r="Y241" s="4">
        <f t="shared" si="47"/>
        <v>1814.9020027777892</v>
      </c>
      <c r="Z241" s="4">
        <f t="shared" si="50"/>
        <v>4208.4412562499929</v>
      </c>
      <c r="AA241" s="29"/>
      <c r="AC241" s="26"/>
      <c r="AF241" s="28"/>
      <c r="AH241" s="28"/>
    </row>
    <row r="242" spans="4:34" ht="17.399999999999999" x14ac:dyDescent="0.3">
      <c r="D242" s="24">
        <v>237</v>
      </c>
      <c r="E242" s="11" t="s">
        <v>553</v>
      </c>
      <c r="F242" s="4">
        <v>968.84</v>
      </c>
      <c r="G242" s="25">
        <f t="shared" si="39"/>
        <v>970.20666666666659</v>
      </c>
      <c r="H242" s="25">
        <f t="shared" si="40"/>
        <v>964.125</v>
      </c>
      <c r="I242" s="25">
        <f t="shared" si="41"/>
        <v>967.63166666666655</v>
      </c>
      <c r="L242" s="24">
        <v>208</v>
      </c>
      <c r="M242" s="11" t="s">
        <v>524</v>
      </c>
      <c r="N242" s="4">
        <v>853.28</v>
      </c>
      <c r="O242" s="25">
        <f t="shared" si="44"/>
        <v>861.30666666666673</v>
      </c>
      <c r="P242" s="25">
        <f t="shared" si="48"/>
        <v>832.08333333333337</v>
      </c>
      <c r="Q242" s="25">
        <f t="shared" si="51"/>
        <v>805.72166666666669</v>
      </c>
      <c r="R242" s="4">
        <f t="shared" si="42"/>
        <v>-8.0266666666667561</v>
      </c>
      <c r="S242" s="4">
        <f t="shared" si="46"/>
        <v>21.196666666666601</v>
      </c>
      <c r="T242" s="4">
        <f t="shared" si="49"/>
        <v>47.55833333333328</v>
      </c>
      <c r="U242" s="25">
        <f t="shared" si="45"/>
        <v>8.0266666666667561</v>
      </c>
      <c r="V242" s="25">
        <f t="shared" si="45"/>
        <v>21.196666666666601</v>
      </c>
      <c r="W242" s="25">
        <f t="shared" si="45"/>
        <v>47.55833333333328</v>
      </c>
      <c r="X242" s="4">
        <f t="shared" si="43"/>
        <v>64.427377777779213</v>
      </c>
      <c r="Y242" s="4">
        <f t="shared" si="47"/>
        <v>449.29867777777503</v>
      </c>
      <c r="Z242" s="4">
        <f t="shared" si="50"/>
        <v>2261.7950694444394</v>
      </c>
      <c r="AA242" s="29"/>
      <c r="AC242" s="26"/>
      <c r="AF242" s="28"/>
      <c r="AH242" s="28"/>
    </row>
    <row r="243" spans="4:34" ht="17.399999999999999" x14ac:dyDescent="0.3">
      <c r="D243" s="24">
        <v>238</v>
      </c>
      <c r="E243" s="11" t="s">
        <v>554</v>
      </c>
      <c r="F243" s="4">
        <v>973.08</v>
      </c>
      <c r="G243" s="25">
        <f t="shared" si="39"/>
        <v>968.67666666666673</v>
      </c>
      <c r="H243" s="25">
        <f t="shared" si="40"/>
        <v>968.2883333333333</v>
      </c>
      <c r="I243" s="25">
        <f t="shared" si="41"/>
        <v>968.3783333333331</v>
      </c>
      <c r="L243" s="24">
        <v>209</v>
      </c>
      <c r="M243" s="11" t="s">
        <v>525</v>
      </c>
      <c r="N243" s="4">
        <v>846.89</v>
      </c>
      <c r="O243" s="25">
        <f t="shared" si="44"/>
        <v>859.88666666666666</v>
      </c>
      <c r="P243" s="25">
        <f t="shared" si="48"/>
        <v>842.71333333333325</v>
      </c>
      <c r="Q243" s="25">
        <f t="shared" si="51"/>
        <v>813.54333333333341</v>
      </c>
      <c r="R243" s="4">
        <f t="shared" si="42"/>
        <v>-12.99666666666667</v>
      </c>
      <c r="S243" s="4">
        <f t="shared" si="46"/>
        <v>4.1766666666667334</v>
      </c>
      <c r="T243" s="4">
        <f t="shared" si="49"/>
        <v>33.346666666666579</v>
      </c>
      <c r="U243" s="25">
        <f t="shared" si="45"/>
        <v>12.99666666666667</v>
      </c>
      <c r="V243" s="25">
        <f t="shared" si="45"/>
        <v>4.1766666666667334</v>
      </c>
      <c r="W243" s="25">
        <f t="shared" si="45"/>
        <v>33.346666666666579</v>
      </c>
      <c r="X243" s="4">
        <f t="shared" si="43"/>
        <v>168.91334444444453</v>
      </c>
      <c r="Y243" s="4">
        <f t="shared" si="47"/>
        <v>17.444544444445</v>
      </c>
      <c r="Z243" s="4">
        <f t="shared" si="50"/>
        <v>1112.000177777772</v>
      </c>
      <c r="AA243" s="29"/>
      <c r="AC243" s="26"/>
      <c r="AF243" s="28"/>
      <c r="AH243" s="28"/>
    </row>
    <row r="244" spans="4:34" ht="17.399999999999999" x14ac:dyDescent="0.3">
      <c r="D244" s="24">
        <v>239</v>
      </c>
      <c r="E244" s="11" t="s">
        <v>555</v>
      </c>
      <c r="F244" s="4">
        <v>971.83</v>
      </c>
      <c r="G244" s="25">
        <f t="shared" si="39"/>
        <v>969.96</v>
      </c>
      <c r="H244" s="25">
        <f t="shared" si="40"/>
        <v>970.83333333333337</v>
      </c>
      <c r="I244" s="25">
        <f t="shared" si="41"/>
        <v>966.36000000000013</v>
      </c>
      <c r="L244" s="24">
        <v>210</v>
      </c>
      <c r="M244" s="11" t="s">
        <v>526</v>
      </c>
      <c r="N244" s="4">
        <v>840.43</v>
      </c>
      <c r="O244" s="25">
        <f t="shared" si="44"/>
        <v>853.98</v>
      </c>
      <c r="P244" s="25">
        <f t="shared" si="48"/>
        <v>850.50333333333344</v>
      </c>
      <c r="Q244" s="25">
        <f t="shared" si="51"/>
        <v>820.4274999999999</v>
      </c>
      <c r="R244" s="4">
        <f t="shared" si="42"/>
        <v>-13.550000000000068</v>
      </c>
      <c r="S244" s="4">
        <f t="shared" si="46"/>
        <v>-10.073333333333494</v>
      </c>
      <c r="T244" s="4">
        <f t="shared" si="49"/>
        <v>20.002500000000055</v>
      </c>
      <c r="U244" s="25">
        <f t="shared" si="45"/>
        <v>13.550000000000068</v>
      </c>
      <c r="V244" s="25">
        <f t="shared" si="45"/>
        <v>10.073333333333494</v>
      </c>
      <c r="W244" s="25">
        <f t="shared" si="45"/>
        <v>20.002500000000055</v>
      </c>
      <c r="X244" s="4">
        <f t="shared" si="43"/>
        <v>183.60250000000184</v>
      </c>
      <c r="Y244" s="4">
        <f t="shared" si="47"/>
        <v>101.47204444444768</v>
      </c>
      <c r="Z244" s="4">
        <f t="shared" si="50"/>
        <v>400.1000062500022</v>
      </c>
      <c r="AA244" s="29"/>
      <c r="AC244" s="26"/>
      <c r="AF244" s="28"/>
      <c r="AH244" s="28"/>
    </row>
    <row r="245" spans="4:34" ht="17.399999999999999" x14ac:dyDescent="0.3">
      <c r="D245" s="24">
        <v>240</v>
      </c>
      <c r="E245" s="11" t="s">
        <v>556</v>
      </c>
      <c r="F245" s="4">
        <v>970.78</v>
      </c>
      <c r="G245" s="25">
        <f t="shared" si="39"/>
        <v>971.25</v>
      </c>
      <c r="H245" s="25">
        <f t="shared" si="40"/>
        <v>970.72833333333335</v>
      </c>
      <c r="I245" s="25">
        <f t="shared" si="41"/>
        <v>963.15083333333348</v>
      </c>
      <c r="L245" s="24">
        <v>211</v>
      </c>
      <c r="M245" s="11" t="s">
        <v>527</v>
      </c>
      <c r="N245" s="4">
        <v>831.33</v>
      </c>
      <c r="O245" s="25">
        <f t="shared" si="44"/>
        <v>846.86666666666667</v>
      </c>
      <c r="P245" s="25">
        <f t="shared" si="48"/>
        <v>854.0866666666667</v>
      </c>
      <c r="Q245" s="25">
        <f t="shared" si="51"/>
        <v>824.80583333333334</v>
      </c>
      <c r="R245" s="4">
        <f t="shared" si="42"/>
        <v>-15.536666666666633</v>
      </c>
      <c r="S245" s="4">
        <f t="shared" si="46"/>
        <v>-22.756666666666661</v>
      </c>
      <c r="T245" s="4">
        <f t="shared" si="49"/>
        <v>6.5241666666667015</v>
      </c>
      <c r="U245" s="25">
        <f t="shared" si="45"/>
        <v>15.536666666666633</v>
      </c>
      <c r="V245" s="25">
        <f t="shared" si="45"/>
        <v>22.756666666666661</v>
      </c>
      <c r="W245" s="25">
        <f t="shared" si="45"/>
        <v>6.5241666666667015</v>
      </c>
      <c r="X245" s="4">
        <f t="shared" si="43"/>
        <v>241.38801111111007</v>
      </c>
      <c r="Y245" s="4">
        <f t="shared" si="47"/>
        <v>517.86587777777754</v>
      </c>
      <c r="Z245" s="4">
        <f t="shared" si="50"/>
        <v>42.564750694444896</v>
      </c>
      <c r="AA245" s="29"/>
      <c r="AC245" s="26"/>
      <c r="AF245" s="28"/>
      <c r="AH245" s="28"/>
    </row>
    <row r="246" spans="4:34" ht="17.399999999999999" x14ac:dyDescent="0.3">
      <c r="D246" s="24">
        <v>241</v>
      </c>
      <c r="E246" s="11" t="s">
        <v>557</v>
      </c>
      <c r="F246" s="4">
        <v>975.31</v>
      </c>
      <c r="G246" s="25">
        <f t="shared" si="39"/>
        <v>971.89666666666665</v>
      </c>
      <c r="H246" s="25">
        <f t="shared" si="40"/>
        <v>970.28666666666675</v>
      </c>
      <c r="I246" s="25">
        <f t="shared" si="41"/>
        <v>962.36916666666673</v>
      </c>
      <c r="L246" s="24">
        <v>212</v>
      </c>
      <c r="M246" s="11" t="s">
        <v>528</v>
      </c>
      <c r="N246" s="4">
        <v>832.12</v>
      </c>
      <c r="O246" s="25">
        <f t="shared" si="44"/>
        <v>839.55000000000007</v>
      </c>
      <c r="P246" s="25">
        <f t="shared" si="48"/>
        <v>849.71833333333325</v>
      </c>
      <c r="Q246" s="25">
        <f t="shared" si="51"/>
        <v>828.04583333333323</v>
      </c>
      <c r="R246" s="4">
        <f t="shared" si="42"/>
        <v>-7.4300000000000637</v>
      </c>
      <c r="S246" s="4">
        <f t="shared" si="46"/>
        <v>-17.598333333333244</v>
      </c>
      <c r="T246" s="4">
        <f t="shared" si="49"/>
        <v>4.0741666666667697</v>
      </c>
      <c r="U246" s="25">
        <f t="shared" si="45"/>
        <v>7.4300000000000637</v>
      </c>
      <c r="V246" s="25">
        <f t="shared" si="45"/>
        <v>17.598333333333244</v>
      </c>
      <c r="W246" s="25">
        <f t="shared" si="45"/>
        <v>4.0741666666667697</v>
      </c>
      <c r="X246" s="4">
        <f t="shared" si="43"/>
        <v>55.204900000000947</v>
      </c>
      <c r="Y246" s="4">
        <f t="shared" si="47"/>
        <v>309.70133611110799</v>
      </c>
      <c r="Z246" s="4">
        <f t="shared" si="50"/>
        <v>16.598834027778619</v>
      </c>
      <c r="AA246" s="29"/>
      <c r="AC246" s="26"/>
      <c r="AF246" s="28"/>
      <c r="AH246" s="28"/>
    </row>
    <row r="247" spans="4:34" ht="17.399999999999999" x14ac:dyDescent="0.3">
      <c r="D247" s="24">
        <v>242</v>
      </c>
      <c r="E247" s="11" t="s">
        <v>558</v>
      </c>
      <c r="F247" s="4">
        <v>967.82</v>
      </c>
      <c r="G247" s="25">
        <f t="shared" si="39"/>
        <v>972.64</v>
      </c>
      <c r="H247" s="25">
        <f t="shared" si="40"/>
        <v>971.29999999999984</v>
      </c>
      <c r="I247" s="25">
        <f t="shared" si="41"/>
        <v>965.08416666666687</v>
      </c>
      <c r="L247" s="24">
        <v>213</v>
      </c>
      <c r="M247" s="11" t="s">
        <v>529</v>
      </c>
      <c r="N247" s="4">
        <v>837.99</v>
      </c>
      <c r="O247" s="25">
        <f t="shared" si="44"/>
        <v>834.62666666666667</v>
      </c>
      <c r="P247" s="25">
        <f t="shared" si="48"/>
        <v>844.30333333333328</v>
      </c>
      <c r="Q247" s="25">
        <f t="shared" si="51"/>
        <v>831.73583333333329</v>
      </c>
      <c r="R247" s="4">
        <f t="shared" si="42"/>
        <v>3.3633333333333439</v>
      </c>
      <c r="S247" s="4">
        <f t="shared" si="46"/>
        <v>-6.3133333333332757</v>
      </c>
      <c r="T247" s="4">
        <f t="shared" si="49"/>
        <v>6.2541666666667197</v>
      </c>
      <c r="U247" s="25">
        <f t="shared" si="45"/>
        <v>3.3633333333333439</v>
      </c>
      <c r="V247" s="25">
        <f t="shared" si="45"/>
        <v>6.3133333333332757</v>
      </c>
      <c r="W247" s="25">
        <f t="shared" si="45"/>
        <v>6.2541666666667197</v>
      </c>
      <c r="X247" s="4">
        <f t="shared" si="43"/>
        <v>11.312011111111183</v>
      </c>
      <c r="Y247" s="4">
        <f t="shared" si="47"/>
        <v>39.858177777777051</v>
      </c>
      <c r="Z247" s="4">
        <f t="shared" si="50"/>
        <v>39.114600694445109</v>
      </c>
      <c r="AA247" s="29"/>
      <c r="AC247" s="26"/>
      <c r="AF247" s="28"/>
      <c r="AH247" s="28"/>
    </row>
    <row r="248" spans="4:34" ht="17.399999999999999" x14ac:dyDescent="0.3">
      <c r="D248" s="24">
        <v>243</v>
      </c>
      <c r="E248" s="11" t="s">
        <v>559</v>
      </c>
      <c r="F248" s="4">
        <v>933.1</v>
      </c>
      <c r="G248" s="25">
        <f t="shared" si="39"/>
        <v>971.30333333333328</v>
      </c>
      <c r="H248" s="25">
        <f t="shared" si="40"/>
        <v>971.27666666666664</v>
      </c>
      <c r="I248" s="25">
        <f t="shared" si="41"/>
        <v>967.70083333333332</v>
      </c>
      <c r="L248" s="24">
        <v>214</v>
      </c>
      <c r="M248" s="11" t="s">
        <v>530</v>
      </c>
      <c r="N248" s="4">
        <v>848.05</v>
      </c>
      <c r="O248" s="25">
        <f t="shared" si="44"/>
        <v>833.81333333333339</v>
      </c>
      <c r="P248" s="25">
        <f t="shared" si="48"/>
        <v>840.34</v>
      </c>
      <c r="Q248" s="25">
        <f t="shared" si="51"/>
        <v>836.2116666666667</v>
      </c>
      <c r="R248" s="4">
        <f t="shared" si="42"/>
        <v>14.236666666666565</v>
      </c>
      <c r="S248" s="4">
        <f t="shared" si="46"/>
        <v>7.7099999999999227</v>
      </c>
      <c r="T248" s="4">
        <f t="shared" si="49"/>
        <v>11.838333333333253</v>
      </c>
      <c r="U248" s="25">
        <f t="shared" si="45"/>
        <v>14.236666666666565</v>
      </c>
      <c r="V248" s="25">
        <f t="shared" si="45"/>
        <v>7.7099999999999227</v>
      </c>
      <c r="W248" s="25">
        <f t="shared" si="45"/>
        <v>11.838333333333253</v>
      </c>
      <c r="X248" s="4">
        <f t="shared" si="43"/>
        <v>202.6826777777749</v>
      </c>
      <c r="Y248" s="4">
        <f t="shared" si="47"/>
        <v>59.444099999998805</v>
      </c>
      <c r="Z248" s="4">
        <f t="shared" si="50"/>
        <v>140.1461361111092</v>
      </c>
      <c r="AA248" s="29"/>
      <c r="AC248" s="26"/>
      <c r="AF248" s="28"/>
      <c r="AH248" s="28"/>
    </row>
    <row r="249" spans="4:34" ht="17.399999999999999" x14ac:dyDescent="0.3">
      <c r="D249" s="24">
        <v>244</v>
      </c>
      <c r="E249" s="11" t="s">
        <v>560</v>
      </c>
      <c r="F249" s="4">
        <v>857.98</v>
      </c>
      <c r="G249" s="25">
        <f t="shared" si="39"/>
        <v>958.74333333333334</v>
      </c>
      <c r="H249" s="25">
        <f t="shared" si="40"/>
        <v>965.32</v>
      </c>
      <c r="I249" s="25">
        <f t="shared" si="41"/>
        <v>966.80416666666667</v>
      </c>
      <c r="L249" s="24">
        <v>215</v>
      </c>
      <c r="M249" s="11" t="s">
        <v>531</v>
      </c>
      <c r="N249" s="4">
        <v>863.58</v>
      </c>
      <c r="O249" s="25">
        <f t="shared" si="44"/>
        <v>839.38666666666666</v>
      </c>
      <c r="P249" s="25">
        <f t="shared" si="48"/>
        <v>839.46833333333336</v>
      </c>
      <c r="Q249" s="25">
        <f t="shared" si="51"/>
        <v>841.09083333333331</v>
      </c>
      <c r="R249" s="4">
        <f t="shared" si="42"/>
        <v>24.193333333333385</v>
      </c>
      <c r="S249" s="4">
        <f t="shared" si="46"/>
        <v>24.111666666666679</v>
      </c>
      <c r="T249" s="4">
        <f t="shared" si="49"/>
        <v>22.489166666666733</v>
      </c>
      <c r="U249" s="25">
        <f t="shared" si="45"/>
        <v>24.193333333333385</v>
      </c>
      <c r="V249" s="25">
        <f t="shared" si="45"/>
        <v>24.111666666666679</v>
      </c>
      <c r="W249" s="25">
        <f t="shared" si="45"/>
        <v>22.489166666666733</v>
      </c>
      <c r="X249" s="4">
        <f t="shared" si="43"/>
        <v>585.31737777778028</v>
      </c>
      <c r="Y249" s="4">
        <f t="shared" si="47"/>
        <v>581.37246944444507</v>
      </c>
      <c r="Z249" s="4">
        <f t="shared" si="50"/>
        <v>505.76261736111411</v>
      </c>
      <c r="AA249" s="29"/>
      <c r="AC249" s="26"/>
      <c r="AF249" s="28"/>
      <c r="AH249" s="28"/>
    </row>
    <row r="250" spans="4:34" ht="17.399999999999999" x14ac:dyDescent="0.3">
      <c r="D250" s="24">
        <v>245</v>
      </c>
      <c r="E250" s="11" t="s">
        <v>561</v>
      </c>
      <c r="F250" s="4">
        <v>796.46</v>
      </c>
      <c r="G250" s="25">
        <f t="shared" si="39"/>
        <v>919.63333333333333</v>
      </c>
      <c r="H250" s="25">
        <f t="shared" si="40"/>
        <v>946.13666666666666</v>
      </c>
      <c r="I250" s="25">
        <f t="shared" si="41"/>
        <v>958.48500000000001</v>
      </c>
      <c r="L250" s="24">
        <v>216</v>
      </c>
      <c r="M250" s="11" t="s">
        <v>532</v>
      </c>
      <c r="N250" s="4">
        <v>884.35</v>
      </c>
      <c r="O250" s="25">
        <f t="shared" si="44"/>
        <v>849.87333333333333</v>
      </c>
      <c r="P250" s="25">
        <f t="shared" si="48"/>
        <v>842.25</v>
      </c>
      <c r="Q250" s="25">
        <f t="shared" si="51"/>
        <v>846.37666666666667</v>
      </c>
      <c r="R250" s="4">
        <f t="shared" si="42"/>
        <v>34.476666666666688</v>
      </c>
      <c r="S250" s="4">
        <f t="shared" si="46"/>
        <v>42.100000000000023</v>
      </c>
      <c r="T250" s="4">
        <f t="shared" si="49"/>
        <v>37.973333333333358</v>
      </c>
      <c r="U250" s="25">
        <f t="shared" si="45"/>
        <v>34.476666666666688</v>
      </c>
      <c r="V250" s="25">
        <f t="shared" si="45"/>
        <v>42.100000000000023</v>
      </c>
      <c r="W250" s="25">
        <f t="shared" si="45"/>
        <v>37.973333333333358</v>
      </c>
      <c r="X250" s="4">
        <f t="shared" si="43"/>
        <v>1188.6405444444458</v>
      </c>
      <c r="Y250" s="4">
        <f t="shared" si="47"/>
        <v>1772.4100000000019</v>
      </c>
      <c r="Z250" s="4">
        <f t="shared" si="50"/>
        <v>1441.9740444444462</v>
      </c>
      <c r="AA250" s="29"/>
      <c r="AC250" s="26"/>
      <c r="AF250" s="28"/>
      <c r="AH250" s="28"/>
    </row>
    <row r="251" spans="4:34" ht="17.399999999999999" x14ac:dyDescent="0.3">
      <c r="D251" s="24">
        <v>246</v>
      </c>
      <c r="E251" s="11" t="s">
        <v>562</v>
      </c>
      <c r="F251" s="4">
        <v>800.93</v>
      </c>
      <c r="G251" s="25">
        <f t="shared" si="39"/>
        <v>862.51333333333332</v>
      </c>
      <c r="H251" s="25">
        <f t="shared" si="40"/>
        <v>916.9083333333333</v>
      </c>
      <c r="I251" s="25">
        <f t="shared" si="41"/>
        <v>943.81833333333327</v>
      </c>
      <c r="L251" s="24">
        <v>217</v>
      </c>
      <c r="M251" s="11" t="s">
        <v>533</v>
      </c>
      <c r="N251" s="4">
        <v>896.48</v>
      </c>
      <c r="O251" s="25">
        <f t="shared" si="44"/>
        <v>865.32666666666671</v>
      </c>
      <c r="P251" s="25">
        <f t="shared" si="48"/>
        <v>849.57</v>
      </c>
      <c r="Q251" s="25">
        <f t="shared" si="51"/>
        <v>851.82833333333338</v>
      </c>
      <c r="R251" s="4">
        <f t="shared" si="42"/>
        <v>31.153333333333308</v>
      </c>
      <c r="S251" s="4">
        <f t="shared" si="46"/>
        <v>46.909999999999968</v>
      </c>
      <c r="T251" s="4">
        <f t="shared" si="49"/>
        <v>44.651666666666642</v>
      </c>
      <c r="U251" s="25">
        <f t="shared" si="45"/>
        <v>31.153333333333308</v>
      </c>
      <c r="V251" s="25">
        <f t="shared" si="45"/>
        <v>46.909999999999968</v>
      </c>
      <c r="W251" s="25">
        <f t="shared" si="45"/>
        <v>44.651666666666642</v>
      </c>
      <c r="X251" s="4">
        <f t="shared" si="43"/>
        <v>970.5301777777762</v>
      </c>
      <c r="Y251" s="4">
        <f t="shared" si="47"/>
        <v>2200.5480999999968</v>
      </c>
      <c r="Z251" s="4">
        <f t="shared" si="50"/>
        <v>1993.7713361111089</v>
      </c>
      <c r="AA251" s="29"/>
      <c r="AC251" s="26"/>
      <c r="AF251" s="28"/>
      <c r="AH251" s="28"/>
    </row>
    <row r="252" spans="4:34" ht="17.399999999999999" x14ac:dyDescent="0.3">
      <c r="D252" s="24">
        <v>247</v>
      </c>
      <c r="E252" s="11" t="s">
        <v>563</v>
      </c>
      <c r="F252" s="4">
        <v>812.31</v>
      </c>
      <c r="G252" s="25">
        <f t="shared" si="39"/>
        <v>818.45666666666659</v>
      </c>
      <c r="H252" s="25">
        <f t="shared" si="40"/>
        <v>888.6</v>
      </c>
      <c r="I252" s="25">
        <f t="shared" si="41"/>
        <v>929.44333333333327</v>
      </c>
      <c r="L252" s="24">
        <v>218</v>
      </c>
      <c r="M252" s="11" t="s">
        <v>534</v>
      </c>
      <c r="N252" s="4">
        <v>909.49</v>
      </c>
      <c r="O252" s="25">
        <f t="shared" si="44"/>
        <v>881.46999999999991</v>
      </c>
      <c r="P252" s="25">
        <f t="shared" si="48"/>
        <v>860.42833333333328</v>
      </c>
      <c r="Q252" s="25">
        <f t="shared" si="51"/>
        <v>855.07333333333327</v>
      </c>
      <c r="R252" s="4">
        <f t="shared" si="42"/>
        <v>28.020000000000095</v>
      </c>
      <c r="S252" s="4">
        <f t="shared" si="46"/>
        <v>49.061666666666724</v>
      </c>
      <c r="T252" s="4">
        <f t="shared" si="49"/>
        <v>54.416666666666742</v>
      </c>
      <c r="U252" s="25">
        <f t="shared" si="45"/>
        <v>28.020000000000095</v>
      </c>
      <c r="V252" s="25">
        <f t="shared" si="45"/>
        <v>49.061666666666724</v>
      </c>
      <c r="W252" s="25">
        <f t="shared" si="45"/>
        <v>54.416666666666742</v>
      </c>
      <c r="X252" s="4">
        <f t="shared" si="43"/>
        <v>785.12040000000536</v>
      </c>
      <c r="Y252" s="4">
        <f t="shared" si="47"/>
        <v>2407.0471361111167</v>
      </c>
      <c r="Z252" s="4">
        <f t="shared" si="50"/>
        <v>2961.1736111111195</v>
      </c>
      <c r="AA252" s="29"/>
      <c r="AC252" s="26"/>
      <c r="AF252" s="28"/>
      <c r="AH252" s="28"/>
    </row>
    <row r="253" spans="4:34" ht="17.399999999999999" x14ac:dyDescent="0.3">
      <c r="D253" s="24">
        <v>248</v>
      </c>
      <c r="E253" s="11" t="s">
        <v>564</v>
      </c>
      <c r="F253" s="4">
        <v>816.77</v>
      </c>
      <c r="G253" s="25">
        <f t="shared" si="39"/>
        <v>803.23333333333323</v>
      </c>
      <c r="H253" s="25">
        <f t="shared" si="40"/>
        <v>861.43333333333339</v>
      </c>
      <c r="I253" s="25">
        <f t="shared" si="41"/>
        <v>916.36666666666667</v>
      </c>
      <c r="L253" s="24">
        <v>219</v>
      </c>
      <c r="M253" s="11" t="s">
        <v>535</v>
      </c>
      <c r="N253" s="4">
        <v>908.93</v>
      </c>
      <c r="O253" s="25">
        <f t="shared" si="44"/>
        <v>896.7733333333332</v>
      </c>
      <c r="P253" s="25">
        <f t="shared" si="48"/>
        <v>873.32333333333327</v>
      </c>
      <c r="Q253" s="25">
        <f t="shared" si="51"/>
        <v>858.81333333333316</v>
      </c>
      <c r="R253" s="4">
        <f t="shared" si="42"/>
        <v>12.156666666666752</v>
      </c>
      <c r="S253" s="4">
        <f t="shared" si="46"/>
        <v>35.606666666666683</v>
      </c>
      <c r="T253" s="4">
        <f t="shared" si="49"/>
        <v>50.116666666666788</v>
      </c>
      <c r="U253" s="25">
        <f t="shared" si="45"/>
        <v>12.156666666666752</v>
      </c>
      <c r="V253" s="25">
        <f t="shared" si="45"/>
        <v>35.606666666666683</v>
      </c>
      <c r="W253" s="25">
        <f t="shared" si="45"/>
        <v>50.116666666666788</v>
      </c>
      <c r="X253" s="4">
        <f t="shared" si="43"/>
        <v>147.78454444444651</v>
      </c>
      <c r="Y253" s="4">
        <f t="shared" si="47"/>
        <v>1267.8347111111123</v>
      </c>
      <c r="Z253" s="4">
        <f t="shared" si="50"/>
        <v>2511.6802777777898</v>
      </c>
      <c r="AA253" s="29"/>
      <c r="AC253" s="26"/>
      <c r="AF253" s="28"/>
      <c r="AH253" s="28"/>
    </row>
    <row r="254" spans="4:34" ht="17.399999999999999" x14ac:dyDescent="0.3">
      <c r="D254" s="24">
        <v>249</v>
      </c>
      <c r="E254" s="11" t="s">
        <v>565</v>
      </c>
      <c r="F254" s="4">
        <v>816.62</v>
      </c>
      <c r="G254" s="25">
        <f t="shared" si="39"/>
        <v>810.00333333333322</v>
      </c>
      <c r="H254" s="25">
        <f t="shared" si="40"/>
        <v>836.25833333333321</v>
      </c>
      <c r="I254" s="25">
        <f t="shared" si="41"/>
        <v>903.76750000000004</v>
      </c>
      <c r="L254" s="24">
        <v>220</v>
      </c>
      <c r="M254" s="11" t="s">
        <v>536</v>
      </c>
      <c r="N254" s="4">
        <v>906.95</v>
      </c>
      <c r="O254" s="25">
        <f t="shared" si="44"/>
        <v>904.9666666666667</v>
      </c>
      <c r="P254" s="25">
        <f t="shared" si="48"/>
        <v>885.14666666666665</v>
      </c>
      <c r="Q254" s="25">
        <f t="shared" si="51"/>
        <v>862.74333333333334</v>
      </c>
      <c r="R254" s="4">
        <f t="shared" si="42"/>
        <v>1.9833333333333485</v>
      </c>
      <c r="S254" s="4">
        <f t="shared" si="46"/>
        <v>21.803333333333399</v>
      </c>
      <c r="T254" s="4">
        <f t="shared" si="49"/>
        <v>44.206666666666706</v>
      </c>
      <c r="U254" s="25">
        <f t="shared" si="45"/>
        <v>1.9833333333333485</v>
      </c>
      <c r="V254" s="25">
        <f t="shared" si="45"/>
        <v>21.803333333333399</v>
      </c>
      <c r="W254" s="25">
        <f t="shared" si="45"/>
        <v>44.206666666666706</v>
      </c>
      <c r="X254" s="4">
        <f t="shared" si="43"/>
        <v>3.9336111111111713</v>
      </c>
      <c r="Y254" s="4">
        <f t="shared" si="47"/>
        <v>475.3853444444473</v>
      </c>
      <c r="Z254" s="4">
        <f t="shared" si="50"/>
        <v>1954.2293777777813</v>
      </c>
      <c r="AA254" s="29"/>
      <c r="AC254" s="26"/>
      <c r="AF254" s="28"/>
      <c r="AH254" s="28"/>
    </row>
    <row r="255" spans="4:34" ht="17.399999999999999" x14ac:dyDescent="0.3">
      <c r="D255" s="24">
        <v>250</v>
      </c>
      <c r="E255" s="11" t="s">
        <v>566</v>
      </c>
      <c r="F255" s="4">
        <v>811.77</v>
      </c>
      <c r="G255" s="25">
        <f t="shared" si="39"/>
        <v>815.23333333333323</v>
      </c>
      <c r="H255" s="25">
        <f t="shared" si="40"/>
        <v>816.84499999999991</v>
      </c>
      <c r="I255" s="25">
        <f t="shared" si="41"/>
        <v>891.08249999999998</v>
      </c>
      <c r="L255" s="24">
        <v>221</v>
      </c>
      <c r="M255" s="11" t="s">
        <v>537</v>
      </c>
      <c r="N255" s="4">
        <v>918.85</v>
      </c>
      <c r="O255" s="25">
        <f t="shared" si="44"/>
        <v>908.45666666666659</v>
      </c>
      <c r="P255" s="25">
        <f t="shared" si="48"/>
        <v>894.96333333333325</v>
      </c>
      <c r="Q255" s="25">
        <f t="shared" si="51"/>
        <v>867.21583333333353</v>
      </c>
      <c r="R255" s="4">
        <f t="shared" si="42"/>
        <v>10.39333333333343</v>
      </c>
      <c r="S255" s="4">
        <f t="shared" si="46"/>
        <v>23.88666666666677</v>
      </c>
      <c r="T255" s="4">
        <f t="shared" si="49"/>
        <v>51.634166666666488</v>
      </c>
      <c r="U255" s="25">
        <f t="shared" si="45"/>
        <v>10.39333333333343</v>
      </c>
      <c r="V255" s="25">
        <f t="shared" si="45"/>
        <v>23.88666666666677</v>
      </c>
      <c r="W255" s="25">
        <f t="shared" si="45"/>
        <v>51.634166666666488</v>
      </c>
      <c r="X255" s="4">
        <f t="shared" si="43"/>
        <v>108.02137777777979</v>
      </c>
      <c r="Y255" s="4">
        <f t="shared" si="47"/>
        <v>570.5728444444494</v>
      </c>
      <c r="Z255" s="4">
        <f t="shared" si="50"/>
        <v>2666.0871673610927</v>
      </c>
      <c r="AA255" s="29"/>
      <c r="AC255" s="26"/>
      <c r="AF255" s="28"/>
      <c r="AH255" s="28"/>
    </row>
    <row r="256" spans="4:34" ht="17.399999999999999" x14ac:dyDescent="0.3">
      <c r="D256" s="24">
        <v>251</v>
      </c>
      <c r="E256" s="11" t="s">
        <v>567</v>
      </c>
      <c r="F256" s="4">
        <v>801.97</v>
      </c>
      <c r="G256" s="25">
        <f t="shared" si="39"/>
        <v>815.05333333333328</v>
      </c>
      <c r="H256" s="25">
        <f t="shared" si="40"/>
        <v>809.14333333333332</v>
      </c>
      <c r="I256" s="25">
        <f t="shared" si="41"/>
        <v>877.64000000000021</v>
      </c>
      <c r="L256" s="24">
        <v>222</v>
      </c>
      <c r="M256" s="11" t="s">
        <v>538</v>
      </c>
      <c r="N256" s="4">
        <v>938.83</v>
      </c>
      <c r="O256" s="25">
        <f t="shared" si="44"/>
        <v>911.57666666666671</v>
      </c>
      <c r="P256" s="25">
        <f t="shared" si="48"/>
        <v>904.17500000000007</v>
      </c>
      <c r="Q256" s="25">
        <f t="shared" si="51"/>
        <v>873.21250000000009</v>
      </c>
      <c r="R256" s="4">
        <f t="shared" si="42"/>
        <v>27.25333333333333</v>
      </c>
      <c r="S256" s="4">
        <f t="shared" si="46"/>
        <v>34.654999999999973</v>
      </c>
      <c r="T256" s="4">
        <f t="shared" si="49"/>
        <v>65.61749999999995</v>
      </c>
      <c r="U256" s="25">
        <f t="shared" si="45"/>
        <v>27.25333333333333</v>
      </c>
      <c r="V256" s="25">
        <f t="shared" si="45"/>
        <v>34.654999999999973</v>
      </c>
      <c r="W256" s="25">
        <f t="shared" si="45"/>
        <v>65.61749999999995</v>
      </c>
      <c r="X256" s="4">
        <f t="shared" si="43"/>
        <v>742.74417777777762</v>
      </c>
      <c r="Y256" s="4">
        <f t="shared" si="47"/>
        <v>1200.9690249999981</v>
      </c>
      <c r="Z256" s="4">
        <f t="shared" si="50"/>
        <v>4305.6563062499936</v>
      </c>
      <c r="AA256" s="29"/>
      <c r="AC256" s="26"/>
      <c r="AF256" s="28"/>
      <c r="AH256" s="28"/>
    </row>
    <row r="257" spans="4:34" ht="17.399999999999999" x14ac:dyDescent="0.3">
      <c r="D257" s="24">
        <v>252</v>
      </c>
      <c r="E257" s="11" t="s">
        <v>568</v>
      </c>
      <c r="F257" s="4">
        <v>818.15</v>
      </c>
      <c r="G257" s="25">
        <f t="shared" si="39"/>
        <v>810.11999999999989</v>
      </c>
      <c r="H257" s="25">
        <f t="shared" si="40"/>
        <v>810.06166666666661</v>
      </c>
      <c r="I257" s="25">
        <f t="shared" si="41"/>
        <v>863.48500000000013</v>
      </c>
      <c r="L257" s="24">
        <v>223</v>
      </c>
      <c r="M257" s="11" t="s">
        <v>539</v>
      </c>
      <c r="N257" s="4">
        <v>942.17</v>
      </c>
      <c r="O257" s="25">
        <f t="shared" si="44"/>
        <v>921.54333333333341</v>
      </c>
      <c r="P257" s="25">
        <f t="shared" si="48"/>
        <v>913.25500000000011</v>
      </c>
      <c r="Q257" s="25">
        <f t="shared" si="51"/>
        <v>881.41250000000002</v>
      </c>
      <c r="R257" s="4">
        <f t="shared" si="42"/>
        <v>20.626666666666551</v>
      </c>
      <c r="S257" s="4">
        <f t="shared" si="46"/>
        <v>28.91499999999985</v>
      </c>
      <c r="T257" s="4">
        <f t="shared" si="49"/>
        <v>60.757499999999936</v>
      </c>
      <c r="U257" s="25">
        <f t="shared" si="45"/>
        <v>20.626666666666551</v>
      </c>
      <c r="V257" s="25">
        <f t="shared" si="45"/>
        <v>28.91499999999985</v>
      </c>
      <c r="W257" s="25">
        <f t="shared" si="45"/>
        <v>60.757499999999936</v>
      </c>
      <c r="X257" s="4">
        <f t="shared" si="43"/>
        <v>425.459377777773</v>
      </c>
      <c r="Y257" s="4">
        <f t="shared" si="47"/>
        <v>836.07722499999136</v>
      </c>
      <c r="Z257" s="4">
        <f t="shared" si="50"/>
        <v>3691.4738062499923</v>
      </c>
      <c r="AA257" s="29"/>
      <c r="AC257" s="26"/>
      <c r="AF257" s="28"/>
      <c r="AH257" s="28"/>
    </row>
    <row r="258" spans="4:34" ht="17.399999999999999" x14ac:dyDescent="0.3">
      <c r="D258" s="24">
        <v>253</v>
      </c>
      <c r="E258" s="11" t="s">
        <v>569</v>
      </c>
      <c r="F258" s="4">
        <v>863.83</v>
      </c>
      <c r="G258" s="25">
        <f t="shared" si="39"/>
        <v>810.63</v>
      </c>
      <c r="H258" s="25">
        <f t="shared" si="40"/>
        <v>812.9316666666665</v>
      </c>
      <c r="I258" s="25">
        <f t="shared" si="41"/>
        <v>850.76583333333326</v>
      </c>
      <c r="L258" s="24">
        <v>224</v>
      </c>
      <c r="M258" s="11" t="s">
        <v>540</v>
      </c>
      <c r="N258" s="4">
        <v>946.57</v>
      </c>
      <c r="O258" s="25">
        <f t="shared" si="44"/>
        <v>933.2833333333333</v>
      </c>
      <c r="P258" s="25">
        <f t="shared" si="48"/>
        <v>920.87</v>
      </c>
      <c r="Q258" s="25">
        <f t="shared" si="51"/>
        <v>890.64916666666659</v>
      </c>
      <c r="R258" s="4">
        <f t="shared" si="42"/>
        <v>13.286666666666747</v>
      </c>
      <c r="S258" s="4">
        <f t="shared" si="46"/>
        <v>25.700000000000045</v>
      </c>
      <c r="T258" s="4">
        <f t="shared" si="49"/>
        <v>55.920833333333462</v>
      </c>
      <c r="U258" s="25">
        <f t="shared" si="45"/>
        <v>13.286666666666747</v>
      </c>
      <c r="V258" s="25">
        <f t="shared" si="45"/>
        <v>25.700000000000045</v>
      </c>
      <c r="W258" s="25">
        <f t="shared" si="45"/>
        <v>55.920833333333462</v>
      </c>
      <c r="X258" s="4">
        <f t="shared" si="43"/>
        <v>176.53551111111324</v>
      </c>
      <c r="Y258" s="4">
        <f t="shared" si="47"/>
        <v>660.49000000000228</v>
      </c>
      <c r="Z258" s="4">
        <f t="shared" si="50"/>
        <v>3127.1396006944587</v>
      </c>
      <c r="AA258" s="29"/>
      <c r="AC258" s="26"/>
      <c r="AF258" s="28"/>
      <c r="AH258" s="28"/>
    </row>
    <row r="259" spans="4:34" ht="17.399999999999999" x14ac:dyDescent="0.3">
      <c r="D259" s="24">
        <v>254</v>
      </c>
      <c r="E259" s="11" t="s">
        <v>570</v>
      </c>
      <c r="F259" s="4">
        <v>878.27</v>
      </c>
      <c r="G259" s="25">
        <f t="shared" si="39"/>
        <v>827.98333333333323</v>
      </c>
      <c r="H259" s="25">
        <f t="shared" si="40"/>
        <v>821.51833333333343</v>
      </c>
      <c r="I259" s="25">
        <f t="shared" si="41"/>
        <v>841.4758333333333</v>
      </c>
      <c r="L259" s="24">
        <v>225</v>
      </c>
      <c r="M259" s="11" t="s">
        <v>541</v>
      </c>
      <c r="N259" s="4">
        <v>959.88</v>
      </c>
      <c r="O259" s="25">
        <f t="shared" si="44"/>
        <v>942.52333333333343</v>
      </c>
      <c r="P259" s="25">
        <f t="shared" si="48"/>
        <v>927.04999999999984</v>
      </c>
      <c r="Q259" s="25">
        <f t="shared" si="51"/>
        <v>900.18666666666661</v>
      </c>
      <c r="R259" s="4">
        <f t="shared" si="42"/>
        <v>17.35666666666657</v>
      </c>
      <c r="S259" s="4">
        <f t="shared" si="46"/>
        <v>32.830000000000155</v>
      </c>
      <c r="T259" s="4">
        <f t="shared" si="49"/>
        <v>59.693333333333385</v>
      </c>
      <c r="U259" s="25">
        <f t="shared" si="45"/>
        <v>17.35666666666657</v>
      </c>
      <c r="V259" s="25">
        <f t="shared" si="45"/>
        <v>32.830000000000155</v>
      </c>
      <c r="W259" s="25">
        <f t="shared" si="45"/>
        <v>59.693333333333385</v>
      </c>
      <c r="X259" s="4">
        <f t="shared" si="43"/>
        <v>301.25387777777439</v>
      </c>
      <c r="Y259" s="4">
        <f t="shared" si="47"/>
        <v>1077.8089000000102</v>
      </c>
      <c r="Z259" s="4">
        <f t="shared" si="50"/>
        <v>3563.2940444444507</v>
      </c>
      <c r="AA259" s="29"/>
      <c r="AC259" s="26"/>
      <c r="AF259" s="28"/>
      <c r="AH259" s="28"/>
    </row>
    <row r="260" spans="4:34" ht="17.399999999999999" x14ac:dyDescent="0.3">
      <c r="D260" s="24">
        <v>255</v>
      </c>
      <c r="E260" s="11" t="s">
        <v>571</v>
      </c>
      <c r="F260" s="4">
        <v>897.28</v>
      </c>
      <c r="G260" s="25">
        <f t="shared" si="39"/>
        <v>853.41666666666663</v>
      </c>
      <c r="H260" s="25">
        <f t="shared" si="40"/>
        <v>831.76833333333343</v>
      </c>
      <c r="I260" s="25">
        <f t="shared" si="41"/>
        <v>834.01333333333332</v>
      </c>
      <c r="L260" s="24">
        <v>226</v>
      </c>
      <c r="M260" s="11" t="s">
        <v>542</v>
      </c>
      <c r="N260" s="4">
        <v>997.3</v>
      </c>
      <c r="O260" s="25">
        <f t="shared" si="44"/>
        <v>949.54</v>
      </c>
      <c r="P260" s="25">
        <f t="shared" si="48"/>
        <v>935.54166666666663</v>
      </c>
      <c r="Q260" s="25">
        <f t="shared" si="51"/>
        <v>910.34416666666664</v>
      </c>
      <c r="R260" s="4">
        <f t="shared" si="42"/>
        <v>47.759999999999991</v>
      </c>
      <c r="S260" s="4">
        <f t="shared" si="46"/>
        <v>61.758333333333326</v>
      </c>
      <c r="T260" s="4">
        <f t="shared" si="49"/>
        <v>86.955833333333317</v>
      </c>
      <c r="U260" s="25">
        <f t="shared" si="45"/>
        <v>47.759999999999991</v>
      </c>
      <c r="V260" s="25">
        <f t="shared" si="45"/>
        <v>61.758333333333326</v>
      </c>
      <c r="W260" s="25">
        <f t="shared" si="45"/>
        <v>86.955833333333317</v>
      </c>
      <c r="X260" s="4">
        <f t="shared" si="43"/>
        <v>2281.0175999999992</v>
      </c>
      <c r="Y260" s="4">
        <f t="shared" si="47"/>
        <v>3814.0917361111101</v>
      </c>
      <c r="Z260" s="4">
        <f t="shared" si="50"/>
        <v>7561.3169506944414</v>
      </c>
      <c r="AA260" s="29"/>
      <c r="AC260" s="26"/>
      <c r="AF260" s="28"/>
      <c r="AH260" s="28"/>
    </row>
    <row r="261" spans="4:34" ht="17.399999999999999" x14ac:dyDescent="0.3">
      <c r="D261" s="24">
        <v>256</v>
      </c>
      <c r="E261" s="11" t="s">
        <v>572</v>
      </c>
      <c r="F261" s="4">
        <v>905.6</v>
      </c>
      <c r="G261" s="25">
        <f t="shared" si="39"/>
        <v>879.79333333333341</v>
      </c>
      <c r="H261" s="25">
        <f t="shared" si="40"/>
        <v>845.21166666666659</v>
      </c>
      <c r="I261" s="25">
        <f t="shared" si="41"/>
        <v>831.02833333333353</v>
      </c>
      <c r="L261" s="24">
        <v>227</v>
      </c>
      <c r="M261" s="11" t="s">
        <v>543</v>
      </c>
      <c r="N261" s="4">
        <v>1010.34</v>
      </c>
      <c r="O261" s="25">
        <f t="shared" si="44"/>
        <v>967.91666666666663</v>
      </c>
      <c r="P261" s="25">
        <f t="shared" si="48"/>
        <v>950.6</v>
      </c>
      <c r="Q261" s="25">
        <f t="shared" si="51"/>
        <v>922.78166666666664</v>
      </c>
      <c r="R261" s="4">
        <f t="shared" si="42"/>
        <v>42.423333333333403</v>
      </c>
      <c r="S261" s="4">
        <f t="shared" si="46"/>
        <v>59.740000000000009</v>
      </c>
      <c r="T261" s="4">
        <f t="shared" si="49"/>
        <v>87.558333333333394</v>
      </c>
      <c r="U261" s="25">
        <f t="shared" si="45"/>
        <v>42.423333333333403</v>
      </c>
      <c r="V261" s="25">
        <f t="shared" si="45"/>
        <v>59.740000000000009</v>
      </c>
      <c r="W261" s="25">
        <f t="shared" si="45"/>
        <v>87.558333333333394</v>
      </c>
      <c r="X261" s="4">
        <f t="shared" si="43"/>
        <v>1799.7392111111171</v>
      </c>
      <c r="Y261" s="4">
        <f t="shared" si="47"/>
        <v>3568.8676000000009</v>
      </c>
      <c r="Z261" s="4">
        <f t="shared" si="50"/>
        <v>7666.4617361111214</v>
      </c>
      <c r="AA261" s="29"/>
      <c r="AC261" s="26"/>
      <c r="AF261" s="28"/>
      <c r="AH261" s="28"/>
    </row>
    <row r="262" spans="4:34" ht="17.399999999999999" x14ac:dyDescent="0.3">
      <c r="D262" s="24">
        <v>257</v>
      </c>
      <c r="E262" s="11" t="s">
        <v>573</v>
      </c>
      <c r="F262" s="4">
        <v>906.4</v>
      </c>
      <c r="G262" s="25">
        <f t="shared" si="39"/>
        <v>893.7166666666667</v>
      </c>
      <c r="H262" s="25">
        <f t="shared" si="40"/>
        <v>860.85</v>
      </c>
      <c r="I262" s="25">
        <f t="shared" si="41"/>
        <v>834.99666666666678</v>
      </c>
      <c r="L262" s="24">
        <v>228</v>
      </c>
      <c r="M262" s="11" t="s">
        <v>544</v>
      </c>
      <c r="N262" s="4">
        <v>980.16</v>
      </c>
      <c r="O262" s="25">
        <f t="shared" si="44"/>
        <v>989.17333333333329</v>
      </c>
      <c r="P262" s="25">
        <f t="shared" si="48"/>
        <v>965.84833333333336</v>
      </c>
      <c r="Q262" s="25">
        <f t="shared" si="51"/>
        <v>935.01166666666666</v>
      </c>
      <c r="R262" s="4">
        <f t="shared" si="42"/>
        <v>-9.0133333333333212</v>
      </c>
      <c r="S262" s="4">
        <f t="shared" si="46"/>
        <v>14.311666666666611</v>
      </c>
      <c r="T262" s="4">
        <f t="shared" si="49"/>
        <v>45.148333333333312</v>
      </c>
      <c r="U262" s="25">
        <f t="shared" si="45"/>
        <v>9.0133333333333212</v>
      </c>
      <c r="V262" s="25">
        <f t="shared" si="45"/>
        <v>14.311666666666611</v>
      </c>
      <c r="W262" s="25">
        <f t="shared" si="45"/>
        <v>45.148333333333312</v>
      </c>
      <c r="X262" s="4">
        <f t="shared" si="43"/>
        <v>81.240177777777561</v>
      </c>
      <c r="Y262" s="4">
        <f t="shared" si="47"/>
        <v>204.82380277777617</v>
      </c>
      <c r="Z262" s="4">
        <f t="shared" si="50"/>
        <v>2038.3720027777758</v>
      </c>
      <c r="AA262" s="29"/>
      <c r="AC262" s="26"/>
      <c r="AF262" s="28"/>
      <c r="AH262" s="28"/>
    </row>
    <row r="263" spans="4:34" ht="17.399999999999999" x14ac:dyDescent="0.3">
      <c r="D263" s="24">
        <v>258</v>
      </c>
      <c r="E263" s="11" t="s">
        <v>574</v>
      </c>
      <c r="F263" s="4">
        <v>913.94</v>
      </c>
      <c r="G263" s="25">
        <f t="shared" si="39"/>
        <v>903.09333333333336</v>
      </c>
      <c r="H263" s="25">
        <f t="shared" si="40"/>
        <v>878.255</v>
      </c>
      <c r="I263" s="25">
        <f t="shared" si="41"/>
        <v>844.1583333333333</v>
      </c>
      <c r="L263" s="24">
        <v>229</v>
      </c>
      <c r="M263" s="11" t="s">
        <v>545</v>
      </c>
      <c r="N263" s="4">
        <v>942.73</v>
      </c>
      <c r="O263" s="25">
        <f t="shared" si="44"/>
        <v>995.93333333333328</v>
      </c>
      <c r="P263" s="25">
        <f t="shared" si="48"/>
        <v>972.73666666666668</v>
      </c>
      <c r="Q263" s="25">
        <f t="shared" si="51"/>
        <v>942.99583333333328</v>
      </c>
      <c r="R263" s="4">
        <f t="shared" si="42"/>
        <v>-53.203333333333262</v>
      </c>
      <c r="S263" s="4">
        <f t="shared" si="46"/>
        <v>-30.006666666666661</v>
      </c>
      <c r="T263" s="4">
        <f t="shared" si="49"/>
        <v>-0.26583333333326209</v>
      </c>
      <c r="U263" s="25">
        <f t="shared" si="45"/>
        <v>53.203333333333262</v>
      </c>
      <c r="V263" s="25">
        <f t="shared" si="45"/>
        <v>30.006666666666661</v>
      </c>
      <c r="W263" s="25">
        <f t="shared" si="45"/>
        <v>0.26583333333326209</v>
      </c>
      <c r="X263" s="4">
        <f t="shared" si="43"/>
        <v>2830.5946777777704</v>
      </c>
      <c r="Y263" s="4">
        <f t="shared" si="47"/>
        <v>900.40004444444412</v>
      </c>
      <c r="Z263" s="4">
        <f t="shared" si="50"/>
        <v>7.0667361111073232E-2</v>
      </c>
      <c r="AA263" s="29"/>
      <c r="AC263" s="26"/>
      <c r="AF263" s="28"/>
      <c r="AH263" s="28"/>
    </row>
    <row r="264" spans="4:34" ht="17.399999999999999" x14ac:dyDescent="0.3">
      <c r="D264" s="24">
        <v>259</v>
      </c>
      <c r="E264" s="11" t="s">
        <v>575</v>
      </c>
      <c r="F264" s="4">
        <v>932.17</v>
      </c>
      <c r="G264" s="25">
        <f t="shared" si="39"/>
        <v>908.64666666666665</v>
      </c>
      <c r="H264" s="25">
        <f t="shared" si="40"/>
        <v>894.21999999999991</v>
      </c>
      <c r="I264" s="25">
        <f t="shared" si="41"/>
        <v>853.57583333333321</v>
      </c>
      <c r="L264" s="24">
        <v>230</v>
      </c>
      <c r="M264" s="11" t="s">
        <v>546</v>
      </c>
      <c r="N264" s="4">
        <v>936.42</v>
      </c>
      <c r="O264" s="25">
        <f t="shared" si="44"/>
        <v>977.74333333333334</v>
      </c>
      <c r="P264" s="25">
        <f t="shared" si="48"/>
        <v>972.82999999999993</v>
      </c>
      <c r="Q264" s="25">
        <f t="shared" si="51"/>
        <v>946.84999999999991</v>
      </c>
      <c r="R264" s="4">
        <f t="shared" si="42"/>
        <v>-41.32333333333338</v>
      </c>
      <c r="S264" s="4">
        <f t="shared" si="46"/>
        <v>-36.409999999999968</v>
      </c>
      <c r="T264" s="4">
        <f t="shared" si="49"/>
        <v>-10.42999999999995</v>
      </c>
      <c r="U264" s="25">
        <f t="shared" si="45"/>
        <v>41.32333333333338</v>
      </c>
      <c r="V264" s="25">
        <f t="shared" si="45"/>
        <v>36.409999999999968</v>
      </c>
      <c r="W264" s="25">
        <f t="shared" si="45"/>
        <v>10.42999999999995</v>
      </c>
      <c r="X264" s="4">
        <f t="shared" si="43"/>
        <v>1707.6178777777816</v>
      </c>
      <c r="Y264" s="4">
        <f t="shared" si="47"/>
        <v>1325.6880999999976</v>
      </c>
      <c r="Z264" s="4">
        <f t="shared" si="50"/>
        <v>108.78489999999896</v>
      </c>
      <c r="AA264" s="29"/>
      <c r="AC264" s="26"/>
      <c r="AF264" s="28"/>
      <c r="AH264" s="28"/>
    </row>
    <row r="265" spans="4:34" ht="17.399999999999999" x14ac:dyDescent="0.3">
      <c r="D265" s="24">
        <v>260</v>
      </c>
      <c r="E265" s="11" t="s">
        <v>576</v>
      </c>
      <c r="F265" s="4">
        <v>940.89</v>
      </c>
      <c r="G265" s="25">
        <f t="shared" si="39"/>
        <v>917.50333333333344</v>
      </c>
      <c r="H265" s="25">
        <f t="shared" si="40"/>
        <v>905.61</v>
      </c>
      <c r="I265" s="25">
        <f t="shared" si="41"/>
        <v>863.56416666666689</v>
      </c>
      <c r="L265" s="24">
        <v>231</v>
      </c>
      <c r="M265" s="11" t="s">
        <v>547</v>
      </c>
      <c r="N265" s="4">
        <v>943.86</v>
      </c>
      <c r="O265" s="25">
        <f t="shared" si="44"/>
        <v>953.10333333333335</v>
      </c>
      <c r="P265" s="25">
        <f t="shared" si="48"/>
        <v>971.13833333333332</v>
      </c>
      <c r="Q265" s="25">
        <f t="shared" si="51"/>
        <v>949.09416666666664</v>
      </c>
      <c r="R265" s="4">
        <f t="shared" si="42"/>
        <v>-9.2433333333333394</v>
      </c>
      <c r="S265" s="4">
        <f t="shared" si="46"/>
        <v>-27.278333333333308</v>
      </c>
      <c r="T265" s="4">
        <f t="shared" si="49"/>
        <v>-5.2341666666666242</v>
      </c>
      <c r="U265" s="25">
        <f t="shared" si="45"/>
        <v>9.2433333333333394</v>
      </c>
      <c r="V265" s="25">
        <f t="shared" si="45"/>
        <v>27.278333333333308</v>
      </c>
      <c r="W265" s="25">
        <f t="shared" si="45"/>
        <v>5.2341666666666242</v>
      </c>
      <c r="X265" s="4">
        <f t="shared" si="43"/>
        <v>85.43921111111122</v>
      </c>
      <c r="Y265" s="4">
        <f t="shared" si="47"/>
        <v>744.10746944444304</v>
      </c>
      <c r="Z265" s="4">
        <f t="shared" si="50"/>
        <v>27.396500694444001</v>
      </c>
      <c r="AA265" s="29"/>
      <c r="AC265" s="26"/>
      <c r="AF265" s="28"/>
      <c r="AH265" s="28"/>
    </row>
    <row r="266" spans="4:34" ht="17.399999999999999" x14ac:dyDescent="0.3">
      <c r="D266" s="24">
        <v>261</v>
      </c>
      <c r="E266" s="11" t="s">
        <v>577</v>
      </c>
      <c r="F266" s="4">
        <v>942.96</v>
      </c>
      <c r="G266" s="25">
        <f t="shared" ref="G266:G311" si="52">AVERAGE(F263:F265)</f>
        <v>929</v>
      </c>
      <c r="H266" s="25">
        <f t="shared" si="40"/>
        <v>916.04666666666674</v>
      </c>
      <c r="I266" s="25">
        <f t="shared" si="41"/>
        <v>873.90749999999991</v>
      </c>
      <c r="L266" s="24">
        <v>232</v>
      </c>
      <c r="M266" s="11" t="s">
        <v>548</v>
      </c>
      <c r="N266" s="4">
        <v>957.81</v>
      </c>
      <c r="O266" s="25">
        <f t="shared" si="44"/>
        <v>941.00333333333344</v>
      </c>
      <c r="P266" s="25">
        <f t="shared" si="48"/>
        <v>968.46833333333325</v>
      </c>
      <c r="Q266" s="25">
        <f t="shared" si="51"/>
        <v>952.00500000000011</v>
      </c>
      <c r="R266" s="4">
        <f t="shared" si="42"/>
        <v>16.806666666666501</v>
      </c>
      <c r="S266" s="4">
        <f t="shared" si="46"/>
        <v>-10.658333333333303</v>
      </c>
      <c r="T266" s="4">
        <f t="shared" si="49"/>
        <v>5.8049999999998363</v>
      </c>
      <c r="U266" s="25">
        <f t="shared" si="45"/>
        <v>16.806666666666501</v>
      </c>
      <c r="V266" s="25">
        <f t="shared" si="45"/>
        <v>10.658333333333303</v>
      </c>
      <c r="W266" s="25">
        <f t="shared" si="45"/>
        <v>5.8049999999998363</v>
      </c>
      <c r="X266" s="4">
        <f t="shared" si="43"/>
        <v>282.46404444443891</v>
      </c>
      <c r="Y266" s="4">
        <f t="shared" si="47"/>
        <v>113.6000694444438</v>
      </c>
      <c r="Z266" s="4">
        <f t="shared" si="50"/>
        <v>33.698024999998097</v>
      </c>
      <c r="AA266" s="29"/>
      <c r="AC266" s="26"/>
      <c r="AF266" s="28"/>
      <c r="AH266" s="28"/>
    </row>
    <row r="267" spans="4:34" ht="17.399999999999999" x14ac:dyDescent="0.3">
      <c r="D267" s="24">
        <v>262</v>
      </c>
      <c r="E267" s="11" t="s">
        <v>578</v>
      </c>
      <c r="F267" s="4">
        <v>993.02</v>
      </c>
      <c r="G267" s="25">
        <f t="shared" si="52"/>
        <v>938.67333333333329</v>
      </c>
      <c r="H267" s="25">
        <f t="shared" si="40"/>
        <v>923.66</v>
      </c>
      <c r="I267" s="25">
        <f t="shared" si="41"/>
        <v>884.43583333333333</v>
      </c>
      <c r="L267" s="24">
        <v>233</v>
      </c>
      <c r="M267" s="11" t="s">
        <v>549</v>
      </c>
      <c r="N267" s="4">
        <v>972.46</v>
      </c>
      <c r="O267" s="25">
        <f t="shared" si="44"/>
        <v>946.03000000000009</v>
      </c>
      <c r="P267" s="25">
        <f t="shared" si="48"/>
        <v>961.88666666666666</v>
      </c>
      <c r="Q267" s="25">
        <f t="shared" si="51"/>
        <v>956.24333333333334</v>
      </c>
      <c r="R267" s="4">
        <f t="shared" si="42"/>
        <v>26.42999999999995</v>
      </c>
      <c r="S267" s="4">
        <f t="shared" si="46"/>
        <v>10.57333333333338</v>
      </c>
      <c r="T267" s="4">
        <f t="shared" si="49"/>
        <v>16.216666666666697</v>
      </c>
      <c r="U267" s="25">
        <f t="shared" si="45"/>
        <v>26.42999999999995</v>
      </c>
      <c r="V267" s="25">
        <f t="shared" si="45"/>
        <v>10.57333333333338</v>
      </c>
      <c r="W267" s="25">
        <f t="shared" si="45"/>
        <v>16.216666666666697</v>
      </c>
      <c r="X267" s="4">
        <f t="shared" si="43"/>
        <v>698.54489999999737</v>
      </c>
      <c r="Y267" s="4">
        <f t="shared" si="47"/>
        <v>111.79537777777877</v>
      </c>
      <c r="Z267" s="4">
        <f t="shared" si="50"/>
        <v>262.98027777777878</v>
      </c>
      <c r="AA267" s="29"/>
      <c r="AC267" s="26"/>
      <c r="AF267" s="28"/>
      <c r="AH267" s="28"/>
    </row>
    <row r="268" spans="4:34" ht="17.399999999999999" x14ac:dyDescent="0.3">
      <c r="D268" s="24">
        <v>263</v>
      </c>
      <c r="E268" s="11" t="s">
        <v>579</v>
      </c>
      <c r="F268" s="4">
        <v>1087.94</v>
      </c>
      <c r="G268" s="25">
        <f t="shared" si="52"/>
        <v>958.95666666666659</v>
      </c>
      <c r="H268" s="25">
        <f t="shared" si="40"/>
        <v>938.23000000000013</v>
      </c>
      <c r="I268" s="25">
        <f t="shared" si="41"/>
        <v>899.54</v>
      </c>
      <c r="L268" s="24">
        <v>234</v>
      </c>
      <c r="M268" s="11" t="s">
        <v>550</v>
      </c>
      <c r="N268" s="4">
        <v>973.43</v>
      </c>
      <c r="O268" s="25">
        <f t="shared" si="44"/>
        <v>958.04333333333341</v>
      </c>
      <c r="P268" s="25">
        <f t="shared" si="48"/>
        <v>955.57333333333327</v>
      </c>
      <c r="Q268" s="25">
        <f t="shared" si="51"/>
        <v>960.7108333333332</v>
      </c>
      <c r="R268" s="4">
        <f t="shared" si="42"/>
        <v>15.386666666666542</v>
      </c>
      <c r="S268" s="4">
        <f t="shared" si="46"/>
        <v>17.856666666666683</v>
      </c>
      <c r="T268" s="4">
        <f t="shared" si="49"/>
        <v>12.719166666666752</v>
      </c>
      <c r="U268" s="25">
        <f t="shared" si="45"/>
        <v>15.386666666666542</v>
      </c>
      <c r="V268" s="25">
        <f t="shared" si="45"/>
        <v>17.856666666666683</v>
      </c>
      <c r="W268" s="25">
        <f t="shared" si="45"/>
        <v>12.719166666666752</v>
      </c>
      <c r="X268" s="4">
        <f t="shared" si="43"/>
        <v>236.7495111111073</v>
      </c>
      <c r="Y268" s="4">
        <f t="shared" si="47"/>
        <v>318.86054444444505</v>
      </c>
      <c r="Z268" s="4">
        <f t="shared" si="50"/>
        <v>161.77720069444661</v>
      </c>
      <c r="AA268" s="29"/>
      <c r="AC268" s="26"/>
      <c r="AF268" s="28"/>
      <c r="AH268" s="28"/>
    </row>
    <row r="269" spans="4:34" ht="17.399999999999999" x14ac:dyDescent="0.3">
      <c r="D269" s="24">
        <v>264</v>
      </c>
      <c r="E269" s="11" t="s">
        <v>580</v>
      </c>
      <c r="F269" s="4">
        <v>1094.83</v>
      </c>
      <c r="G269" s="25">
        <f t="shared" si="52"/>
        <v>1007.9733333333334</v>
      </c>
      <c r="H269" s="25">
        <f t="shared" ref="H269:H311" si="53">AVERAGE(F263:F268)</f>
        <v>968.48666666666668</v>
      </c>
      <c r="I269" s="25">
        <f t="shared" si="41"/>
        <v>923.37083333333339</v>
      </c>
      <c r="L269" s="24">
        <v>235</v>
      </c>
      <c r="M269" s="11" t="s">
        <v>551</v>
      </c>
      <c r="N269" s="4">
        <v>969.23</v>
      </c>
      <c r="O269" s="25">
        <f t="shared" si="44"/>
        <v>967.9</v>
      </c>
      <c r="P269" s="25">
        <f t="shared" si="48"/>
        <v>954.45166666666682</v>
      </c>
      <c r="Q269" s="25">
        <f t="shared" si="51"/>
        <v>963.59416666666675</v>
      </c>
      <c r="R269" s="4">
        <f t="shared" si="42"/>
        <v>1.3300000000000409</v>
      </c>
      <c r="S269" s="4">
        <f t="shared" si="46"/>
        <v>14.778333333333194</v>
      </c>
      <c r="T269" s="4">
        <f t="shared" si="49"/>
        <v>5.6358333333332666</v>
      </c>
      <c r="U269" s="25">
        <f t="shared" si="45"/>
        <v>1.3300000000000409</v>
      </c>
      <c r="V269" s="25">
        <f t="shared" si="45"/>
        <v>14.778333333333194</v>
      </c>
      <c r="W269" s="25">
        <f t="shared" si="45"/>
        <v>5.6358333333332666</v>
      </c>
      <c r="X269" s="4">
        <f t="shared" si="43"/>
        <v>1.7689000000001089</v>
      </c>
      <c r="Y269" s="4">
        <f t="shared" si="47"/>
        <v>218.399136111107</v>
      </c>
      <c r="Z269" s="4">
        <f t="shared" si="50"/>
        <v>31.762617361110358</v>
      </c>
      <c r="AA269" s="29"/>
      <c r="AC269" s="26"/>
      <c r="AF269" s="28"/>
      <c r="AH269" s="28"/>
    </row>
    <row r="270" spans="4:34" ht="17.399999999999999" x14ac:dyDescent="0.3">
      <c r="D270" s="24">
        <v>265</v>
      </c>
      <c r="E270" s="11" t="s">
        <v>581</v>
      </c>
      <c r="F270" s="4">
        <v>1098.0999999999999</v>
      </c>
      <c r="G270" s="25">
        <f t="shared" si="52"/>
        <v>1058.5966666666666</v>
      </c>
      <c r="H270" s="25">
        <f t="shared" si="53"/>
        <v>998.63499999999988</v>
      </c>
      <c r="I270" s="25">
        <f t="shared" si="41"/>
        <v>946.42750000000012</v>
      </c>
      <c r="L270" s="24">
        <v>236</v>
      </c>
      <c r="M270" s="11" t="s">
        <v>552</v>
      </c>
      <c r="N270" s="4">
        <v>967.96</v>
      </c>
      <c r="O270" s="25">
        <f t="shared" si="44"/>
        <v>971.70666666666659</v>
      </c>
      <c r="P270" s="25">
        <f t="shared" si="48"/>
        <v>958.86833333333345</v>
      </c>
      <c r="Q270" s="25">
        <f t="shared" si="51"/>
        <v>965.84916666666652</v>
      </c>
      <c r="R270" s="4">
        <f t="shared" si="42"/>
        <v>-3.746666666666556</v>
      </c>
      <c r="S270" s="4">
        <f t="shared" si="46"/>
        <v>9.0916666666665833</v>
      </c>
      <c r="T270" s="4">
        <f t="shared" si="49"/>
        <v>2.1108333333335167</v>
      </c>
      <c r="U270" s="25">
        <f t="shared" si="45"/>
        <v>3.746666666666556</v>
      </c>
      <c r="V270" s="25">
        <f t="shared" si="45"/>
        <v>9.0916666666665833</v>
      </c>
      <c r="W270" s="25">
        <f t="shared" si="45"/>
        <v>2.1108333333335167</v>
      </c>
      <c r="X270" s="4">
        <f t="shared" si="43"/>
        <v>14.037511111110282</v>
      </c>
      <c r="Y270" s="4">
        <f t="shared" si="47"/>
        <v>82.65840277777626</v>
      </c>
      <c r="Z270" s="4">
        <f t="shared" si="50"/>
        <v>4.4556173611118854</v>
      </c>
      <c r="AA270" s="29"/>
      <c r="AC270" s="26"/>
      <c r="AF270" s="28"/>
      <c r="AH270" s="28"/>
    </row>
    <row r="271" spans="4:34" ht="17.399999999999999" x14ac:dyDescent="0.3">
      <c r="D271" s="24">
        <v>266</v>
      </c>
      <c r="E271" s="11" t="s">
        <v>582</v>
      </c>
      <c r="F271" s="4">
        <v>1171.44</v>
      </c>
      <c r="G271" s="25">
        <f t="shared" si="52"/>
        <v>1093.6233333333332</v>
      </c>
      <c r="H271" s="25">
        <f t="shared" si="53"/>
        <v>1026.29</v>
      </c>
      <c r="I271" s="25">
        <f t="shared" si="41"/>
        <v>965.95000000000016</v>
      </c>
      <c r="L271" s="24">
        <v>237</v>
      </c>
      <c r="M271" s="11" t="s">
        <v>553</v>
      </c>
      <c r="N271" s="4">
        <v>968.84</v>
      </c>
      <c r="O271" s="25">
        <f t="shared" si="44"/>
        <v>970.20666666666659</v>
      </c>
      <c r="P271" s="25">
        <f t="shared" si="48"/>
        <v>964.125</v>
      </c>
      <c r="Q271" s="25">
        <f t="shared" si="51"/>
        <v>967.63166666666655</v>
      </c>
      <c r="R271" s="4">
        <f t="shared" si="42"/>
        <v>-1.3666666666665606</v>
      </c>
      <c r="S271" s="4">
        <f t="shared" si="46"/>
        <v>4.7150000000000318</v>
      </c>
      <c r="T271" s="4">
        <f t="shared" si="49"/>
        <v>1.2083333333334849</v>
      </c>
      <c r="U271" s="25">
        <f t="shared" si="45"/>
        <v>1.3666666666665606</v>
      </c>
      <c r="V271" s="25">
        <f t="shared" si="45"/>
        <v>4.7150000000000318</v>
      </c>
      <c r="W271" s="25">
        <f t="shared" si="45"/>
        <v>1.2083333333334849</v>
      </c>
      <c r="X271" s="4">
        <f t="shared" si="43"/>
        <v>1.8677777777774878</v>
      </c>
      <c r="Y271" s="4">
        <f t="shared" si="47"/>
        <v>22.2312250000003</v>
      </c>
      <c r="Z271" s="4">
        <f t="shared" si="50"/>
        <v>1.4600694444448108</v>
      </c>
      <c r="AA271" s="29"/>
      <c r="AC271" s="26"/>
      <c r="AF271" s="28"/>
      <c r="AH271" s="28"/>
    </row>
    <row r="272" spans="4:34" ht="17.399999999999999" x14ac:dyDescent="0.3">
      <c r="D272" s="24">
        <v>267</v>
      </c>
      <c r="E272" s="11" t="s">
        <v>583</v>
      </c>
      <c r="F272" s="4">
        <v>1347.82</v>
      </c>
      <c r="G272" s="25">
        <f t="shared" si="52"/>
        <v>1121.4566666666667</v>
      </c>
      <c r="H272" s="25">
        <f t="shared" si="53"/>
        <v>1064.7150000000001</v>
      </c>
      <c r="I272" s="25">
        <f t="shared" si="41"/>
        <v>990.3808333333335</v>
      </c>
      <c r="L272" s="24">
        <v>238</v>
      </c>
      <c r="M272" s="11" t="s">
        <v>554</v>
      </c>
      <c r="N272" s="4">
        <v>973.08</v>
      </c>
      <c r="O272" s="25">
        <f t="shared" si="44"/>
        <v>968.67666666666673</v>
      </c>
      <c r="P272" s="25">
        <f t="shared" si="48"/>
        <v>968.2883333333333</v>
      </c>
      <c r="Q272" s="25">
        <f t="shared" si="51"/>
        <v>968.3783333333331</v>
      </c>
      <c r="R272" s="4">
        <f t="shared" si="42"/>
        <v>4.4033333333333076</v>
      </c>
      <c r="S272" s="4">
        <f t="shared" si="46"/>
        <v>4.7916666666667425</v>
      </c>
      <c r="T272" s="4">
        <f t="shared" si="49"/>
        <v>4.701666666666938</v>
      </c>
      <c r="U272" s="25">
        <f t="shared" si="45"/>
        <v>4.4033333333333076</v>
      </c>
      <c r="V272" s="25">
        <f t="shared" si="45"/>
        <v>4.7916666666667425</v>
      </c>
      <c r="W272" s="25">
        <f t="shared" si="45"/>
        <v>4.701666666666938</v>
      </c>
      <c r="X272" s="4">
        <f t="shared" si="43"/>
        <v>19.389344444444216</v>
      </c>
      <c r="Y272" s="4">
        <f t="shared" si="47"/>
        <v>22.960069444445171</v>
      </c>
      <c r="Z272" s="4">
        <f t="shared" si="50"/>
        <v>22.105669444446995</v>
      </c>
      <c r="AA272" s="29"/>
      <c r="AC272" s="26"/>
      <c r="AF272" s="28"/>
      <c r="AH272" s="28"/>
    </row>
    <row r="273" spans="4:34" ht="17.399999999999999" x14ac:dyDescent="0.3">
      <c r="D273" s="24">
        <v>268</v>
      </c>
      <c r="E273" s="11" t="s">
        <v>584</v>
      </c>
      <c r="F273" s="4">
        <v>1427.82</v>
      </c>
      <c r="G273" s="25">
        <f t="shared" si="52"/>
        <v>1205.7866666666666</v>
      </c>
      <c r="H273" s="25">
        <f t="shared" si="53"/>
        <v>1132.1916666666666</v>
      </c>
      <c r="I273" s="25">
        <f t="shared" si="41"/>
        <v>1027.9258333333335</v>
      </c>
      <c r="L273" s="24">
        <v>239</v>
      </c>
      <c r="M273" s="11" t="s">
        <v>555</v>
      </c>
      <c r="N273" s="4">
        <v>971.83</v>
      </c>
      <c r="O273" s="25">
        <f t="shared" si="44"/>
        <v>969.96</v>
      </c>
      <c r="P273" s="25">
        <f t="shared" si="48"/>
        <v>970.83333333333337</v>
      </c>
      <c r="Q273" s="25">
        <f t="shared" si="51"/>
        <v>966.36000000000013</v>
      </c>
      <c r="R273" s="4">
        <f t="shared" si="42"/>
        <v>1.8700000000000045</v>
      </c>
      <c r="S273" s="4">
        <f t="shared" si="46"/>
        <v>0.9966666666666697</v>
      </c>
      <c r="T273" s="4">
        <f t="shared" si="49"/>
        <v>5.4699999999999136</v>
      </c>
      <c r="U273" s="25">
        <f t="shared" si="45"/>
        <v>1.8700000000000045</v>
      </c>
      <c r="V273" s="25">
        <f t="shared" si="45"/>
        <v>0.9966666666666697</v>
      </c>
      <c r="W273" s="25">
        <f t="shared" si="45"/>
        <v>5.4699999999999136</v>
      </c>
      <c r="X273" s="4">
        <f t="shared" si="43"/>
        <v>3.496900000000017</v>
      </c>
      <c r="Y273" s="4">
        <f t="shared" si="47"/>
        <v>0.99334444444445047</v>
      </c>
      <c r="Z273" s="4">
        <f t="shared" si="50"/>
        <v>29.920899999999055</v>
      </c>
      <c r="AA273" s="29"/>
      <c r="AC273" s="26"/>
      <c r="AF273" s="28"/>
      <c r="AH273" s="28"/>
    </row>
    <row r="274" spans="4:34" ht="17.399999999999999" x14ac:dyDescent="0.3">
      <c r="D274" s="24">
        <v>269</v>
      </c>
      <c r="E274" s="11" t="s">
        <v>585</v>
      </c>
      <c r="F274" s="4">
        <v>1480.11</v>
      </c>
      <c r="G274" s="25">
        <f t="shared" si="52"/>
        <v>1315.6933333333334</v>
      </c>
      <c r="H274" s="25">
        <f t="shared" si="53"/>
        <v>1204.6583333333331</v>
      </c>
      <c r="I274" s="25">
        <f t="shared" si="41"/>
        <v>1071.4441666666669</v>
      </c>
      <c r="L274" s="24">
        <v>240</v>
      </c>
      <c r="M274" s="11" t="s">
        <v>556</v>
      </c>
      <c r="N274" s="4">
        <v>970.78</v>
      </c>
      <c r="O274" s="25">
        <f t="shared" si="44"/>
        <v>971.25</v>
      </c>
      <c r="P274" s="25">
        <f t="shared" si="48"/>
        <v>970.72833333333335</v>
      </c>
      <c r="Q274" s="25">
        <f t="shared" si="51"/>
        <v>963.15083333333348</v>
      </c>
      <c r="R274" s="4">
        <f t="shared" si="42"/>
        <v>-0.47000000000002728</v>
      </c>
      <c r="S274" s="4">
        <f t="shared" si="46"/>
        <v>5.1666666666619676E-2</v>
      </c>
      <c r="T274" s="4">
        <f t="shared" si="49"/>
        <v>7.6291666666664923</v>
      </c>
      <c r="U274" s="25">
        <f t="shared" si="45"/>
        <v>0.47000000000002728</v>
      </c>
      <c r="V274" s="25">
        <f t="shared" si="45"/>
        <v>5.1666666666619676E-2</v>
      </c>
      <c r="W274" s="25">
        <f t="shared" si="45"/>
        <v>7.6291666666664923</v>
      </c>
      <c r="X274" s="4">
        <f t="shared" si="43"/>
        <v>0.22090000000002566</v>
      </c>
      <c r="Y274" s="4">
        <f t="shared" si="47"/>
        <v>2.6694444444395888E-3</v>
      </c>
      <c r="Z274" s="4">
        <f t="shared" si="50"/>
        <v>58.204184027775121</v>
      </c>
      <c r="AA274" s="29"/>
      <c r="AC274" s="26"/>
      <c r="AF274" s="28"/>
      <c r="AH274" s="28"/>
    </row>
    <row r="275" spans="4:34" ht="17.399999999999999" x14ac:dyDescent="0.3">
      <c r="D275" s="24">
        <v>270</v>
      </c>
      <c r="E275" s="11" t="s">
        <v>586</v>
      </c>
      <c r="F275" s="4">
        <v>1601.77</v>
      </c>
      <c r="G275" s="25">
        <f t="shared" si="52"/>
        <v>1418.5833333333333</v>
      </c>
      <c r="H275" s="25">
        <f t="shared" si="53"/>
        <v>1270.0199999999998</v>
      </c>
      <c r="I275" s="25">
        <f t="shared" ref="I275:I311" si="54">AVERAGE(F263:F274)</f>
        <v>1119.2533333333333</v>
      </c>
      <c r="L275" s="24">
        <v>241</v>
      </c>
      <c r="M275" s="11" t="s">
        <v>557</v>
      </c>
      <c r="N275" s="4">
        <v>975.31</v>
      </c>
      <c r="O275" s="25">
        <f t="shared" si="44"/>
        <v>971.89666666666665</v>
      </c>
      <c r="P275" s="25">
        <f t="shared" si="48"/>
        <v>970.28666666666675</v>
      </c>
      <c r="Q275" s="25">
        <f t="shared" si="51"/>
        <v>962.36916666666673</v>
      </c>
      <c r="R275" s="4">
        <f t="shared" si="42"/>
        <v>3.4133333333332985</v>
      </c>
      <c r="S275" s="4">
        <f t="shared" si="46"/>
        <v>5.0233333333331984</v>
      </c>
      <c r="T275" s="4">
        <f t="shared" si="49"/>
        <v>12.940833333333217</v>
      </c>
      <c r="U275" s="25">
        <f t="shared" si="45"/>
        <v>3.4133333333332985</v>
      </c>
      <c r="V275" s="25">
        <f t="shared" si="45"/>
        <v>5.0233333333331984</v>
      </c>
      <c r="W275" s="25">
        <f t="shared" si="45"/>
        <v>12.940833333333217</v>
      </c>
      <c r="X275" s="4">
        <f t="shared" si="43"/>
        <v>11.650844444444207</v>
      </c>
      <c r="Y275" s="4">
        <f t="shared" si="47"/>
        <v>25.233877777776421</v>
      </c>
      <c r="Z275" s="4">
        <f t="shared" si="50"/>
        <v>167.46516736110809</v>
      </c>
      <c r="AA275" s="29"/>
      <c r="AC275" s="26"/>
      <c r="AF275" s="28"/>
      <c r="AH275" s="28"/>
    </row>
    <row r="276" spans="4:34" ht="17.399999999999999" x14ac:dyDescent="0.3">
      <c r="D276" s="24">
        <v>271</v>
      </c>
      <c r="E276" s="11" t="s">
        <v>587</v>
      </c>
      <c r="F276" s="4">
        <v>1686.55</v>
      </c>
      <c r="G276" s="25">
        <f t="shared" si="52"/>
        <v>1503.2333333333333</v>
      </c>
      <c r="H276" s="25">
        <f t="shared" si="53"/>
        <v>1354.51</v>
      </c>
      <c r="I276" s="25">
        <f t="shared" si="54"/>
        <v>1176.5725</v>
      </c>
      <c r="L276" s="24">
        <v>242</v>
      </c>
      <c r="M276" s="11" t="s">
        <v>558</v>
      </c>
      <c r="N276" s="4">
        <v>967.82</v>
      </c>
      <c r="O276" s="25">
        <f t="shared" si="44"/>
        <v>972.64</v>
      </c>
      <c r="P276" s="25">
        <f t="shared" si="48"/>
        <v>971.29999999999984</v>
      </c>
      <c r="Q276" s="25">
        <f t="shared" si="51"/>
        <v>965.08416666666687</v>
      </c>
      <c r="R276" s="4">
        <f t="shared" si="42"/>
        <v>-4.8199999999999363</v>
      </c>
      <c r="S276" s="4">
        <f t="shared" si="46"/>
        <v>-3.4799999999997908</v>
      </c>
      <c r="T276" s="4">
        <f t="shared" si="49"/>
        <v>2.7358333333331757</v>
      </c>
      <c r="U276" s="25">
        <f t="shared" si="45"/>
        <v>4.8199999999999363</v>
      </c>
      <c r="V276" s="25">
        <f t="shared" si="45"/>
        <v>3.4799999999997908</v>
      </c>
      <c r="W276" s="25">
        <f t="shared" si="45"/>
        <v>2.7358333333331757</v>
      </c>
      <c r="X276" s="4">
        <f t="shared" si="43"/>
        <v>23.232399999999387</v>
      </c>
      <c r="Y276" s="4">
        <f t="shared" si="47"/>
        <v>12.110399999998544</v>
      </c>
      <c r="Z276" s="4">
        <f t="shared" si="50"/>
        <v>7.4847840277769153</v>
      </c>
      <c r="AA276" s="29"/>
      <c r="AC276" s="26"/>
      <c r="AF276" s="28"/>
      <c r="AH276" s="28"/>
    </row>
    <row r="277" spans="4:34" ht="17.399999999999999" x14ac:dyDescent="0.3">
      <c r="D277" s="24">
        <v>272</v>
      </c>
      <c r="E277" s="11" t="s">
        <v>588</v>
      </c>
      <c r="F277" s="4">
        <v>1639.49</v>
      </c>
      <c r="G277" s="25">
        <f t="shared" si="52"/>
        <v>1589.4766666666667</v>
      </c>
      <c r="H277" s="25">
        <f t="shared" si="53"/>
        <v>1452.5849999999998</v>
      </c>
      <c r="I277" s="25">
        <f t="shared" si="54"/>
        <v>1239.4375</v>
      </c>
      <c r="L277" s="24">
        <v>243</v>
      </c>
      <c r="M277" s="11" t="s">
        <v>559</v>
      </c>
      <c r="N277" s="4">
        <v>933.1</v>
      </c>
      <c r="O277" s="25">
        <f t="shared" si="44"/>
        <v>971.30333333333328</v>
      </c>
      <c r="P277" s="25">
        <f t="shared" si="48"/>
        <v>971.27666666666664</v>
      </c>
      <c r="Q277" s="25">
        <f t="shared" si="51"/>
        <v>967.70083333333332</v>
      </c>
      <c r="R277" s="4">
        <f t="shared" si="42"/>
        <v>-38.203333333333262</v>
      </c>
      <c r="S277" s="4">
        <f t="shared" si="46"/>
        <v>-38.17666666666662</v>
      </c>
      <c r="T277" s="4">
        <f t="shared" si="49"/>
        <v>-34.600833333333298</v>
      </c>
      <c r="U277" s="25">
        <f t="shared" si="45"/>
        <v>38.203333333333262</v>
      </c>
      <c r="V277" s="25">
        <f t="shared" si="45"/>
        <v>38.17666666666662</v>
      </c>
      <c r="W277" s="25">
        <f t="shared" si="45"/>
        <v>34.600833333333298</v>
      </c>
      <c r="X277" s="4">
        <f t="shared" si="43"/>
        <v>1459.4946777777723</v>
      </c>
      <c r="Y277" s="4">
        <f t="shared" si="47"/>
        <v>1457.4578777777742</v>
      </c>
      <c r="Z277" s="4">
        <f t="shared" si="50"/>
        <v>1197.2176673611086</v>
      </c>
      <c r="AA277" s="29"/>
      <c r="AC277" s="26"/>
      <c r="AF277" s="28"/>
      <c r="AH277" s="28"/>
    </row>
    <row r="278" spans="4:34" ht="17.399999999999999" x14ac:dyDescent="0.3">
      <c r="D278" s="24">
        <v>273</v>
      </c>
      <c r="E278" s="11" t="s">
        <v>589</v>
      </c>
      <c r="F278" s="4">
        <v>1620.15</v>
      </c>
      <c r="G278" s="25">
        <f t="shared" si="52"/>
        <v>1642.6033333333332</v>
      </c>
      <c r="H278" s="25">
        <f t="shared" si="53"/>
        <v>1530.5933333333335</v>
      </c>
      <c r="I278" s="25">
        <f t="shared" si="54"/>
        <v>1297.6541666666667</v>
      </c>
      <c r="L278" s="24">
        <v>244</v>
      </c>
      <c r="M278" s="11" t="s">
        <v>560</v>
      </c>
      <c r="N278" s="4">
        <v>857.98</v>
      </c>
      <c r="O278" s="25">
        <f t="shared" si="44"/>
        <v>958.74333333333334</v>
      </c>
      <c r="P278" s="25">
        <f t="shared" si="48"/>
        <v>965.32</v>
      </c>
      <c r="Q278" s="25">
        <f t="shared" si="51"/>
        <v>966.80416666666667</v>
      </c>
      <c r="R278" s="4">
        <f t="shared" si="42"/>
        <v>-100.76333333333332</v>
      </c>
      <c r="S278" s="4">
        <f t="shared" si="46"/>
        <v>-107.34000000000003</v>
      </c>
      <c r="T278" s="4">
        <f t="shared" si="49"/>
        <v>-108.82416666666666</v>
      </c>
      <c r="U278" s="25">
        <f t="shared" si="45"/>
        <v>100.76333333333332</v>
      </c>
      <c r="V278" s="25">
        <f t="shared" si="45"/>
        <v>107.34000000000003</v>
      </c>
      <c r="W278" s="25">
        <f t="shared" si="45"/>
        <v>108.82416666666666</v>
      </c>
      <c r="X278" s="4">
        <f t="shared" si="43"/>
        <v>10153.249344444443</v>
      </c>
      <c r="Y278" s="4">
        <f t="shared" si="47"/>
        <v>11521.875600000007</v>
      </c>
      <c r="Z278" s="4">
        <f t="shared" si="50"/>
        <v>11842.699250694443</v>
      </c>
      <c r="AA278" s="29"/>
      <c r="AC278" s="26"/>
      <c r="AF278" s="28"/>
      <c r="AH278" s="28"/>
    </row>
    <row r="279" spans="4:34" ht="17.399999999999999" x14ac:dyDescent="0.3">
      <c r="D279" s="24">
        <v>274</v>
      </c>
      <c r="E279" s="11" t="s">
        <v>590</v>
      </c>
      <c r="F279" s="4">
        <v>1598.07</v>
      </c>
      <c r="G279" s="25">
        <f t="shared" si="52"/>
        <v>1648.7300000000002</v>
      </c>
      <c r="H279" s="25">
        <f t="shared" si="53"/>
        <v>1575.9816666666666</v>
      </c>
      <c r="I279" s="25">
        <f t="shared" si="54"/>
        <v>1354.0866666666666</v>
      </c>
      <c r="L279" s="24">
        <v>245</v>
      </c>
      <c r="M279" s="11" t="s">
        <v>561</v>
      </c>
      <c r="N279" s="4">
        <v>796.46</v>
      </c>
      <c r="O279" s="25">
        <f t="shared" si="44"/>
        <v>919.63333333333333</v>
      </c>
      <c r="P279" s="25">
        <f t="shared" si="48"/>
        <v>946.13666666666666</v>
      </c>
      <c r="Q279" s="25">
        <f t="shared" si="51"/>
        <v>958.48500000000001</v>
      </c>
      <c r="R279" s="4">
        <f t="shared" si="42"/>
        <v>-123.17333333333329</v>
      </c>
      <c r="S279" s="4">
        <f t="shared" si="46"/>
        <v>-149.67666666666662</v>
      </c>
      <c r="T279" s="4">
        <f t="shared" si="49"/>
        <v>-162.02499999999998</v>
      </c>
      <c r="U279" s="25">
        <f t="shared" si="45"/>
        <v>123.17333333333329</v>
      </c>
      <c r="V279" s="25">
        <f t="shared" si="45"/>
        <v>149.67666666666662</v>
      </c>
      <c r="W279" s="25">
        <f t="shared" si="45"/>
        <v>162.02499999999998</v>
      </c>
      <c r="X279" s="4">
        <f t="shared" si="43"/>
        <v>15171.670044444434</v>
      </c>
      <c r="Y279" s="4">
        <f t="shared" si="47"/>
        <v>22403.104544444432</v>
      </c>
      <c r="Z279" s="4">
        <f t="shared" si="50"/>
        <v>26252.100624999992</v>
      </c>
      <c r="AA279" s="29"/>
      <c r="AC279" s="26"/>
      <c r="AF279" s="28"/>
      <c r="AH279" s="28"/>
    </row>
    <row r="280" spans="4:34" ht="17.399999999999999" x14ac:dyDescent="0.3">
      <c r="D280" s="24">
        <v>275</v>
      </c>
      <c r="E280" s="11" t="s">
        <v>591</v>
      </c>
      <c r="F280" s="4">
        <v>1601.69</v>
      </c>
      <c r="G280" s="25">
        <f t="shared" si="52"/>
        <v>1619.2366666666667</v>
      </c>
      <c r="H280" s="25">
        <f t="shared" si="53"/>
        <v>1604.3566666666666</v>
      </c>
      <c r="I280" s="25">
        <f t="shared" si="54"/>
        <v>1404.5074999999999</v>
      </c>
      <c r="L280" s="24">
        <v>246</v>
      </c>
      <c r="M280" s="11" t="s">
        <v>562</v>
      </c>
      <c r="N280" s="4">
        <v>800.93</v>
      </c>
      <c r="O280" s="25">
        <f t="shared" si="44"/>
        <v>862.51333333333332</v>
      </c>
      <c r="P280" s="25">
        <f t="shared" si="48"/>
        <v>916.9083333333333</v>
      </c>
      <c r="Q280" s="25">
        <f t="shared" si="51"/>
        <v>943.81833333333327</v>
      </c>
      <c r="R280" s="4">
        <f t="shared" si="42"/>
        <v>-61.583333333333371</v>
      </c>
      <c r="S280" s="4">
        <f t="shared" si="46"/>
        <v>-115.97833333333335</v>
      </c>
      <c r="T280" s="4">
        <f t="shared" si="49"/>
        <v>-142.88833333333332</v>
      </c>
      <c r="U280" s="25">
        <f t="shared" si="45"/>
        <v>61.583333333333371</v>
      </c>
      <c r="V280" s="25">
        <f t="shared" si="45"/>
        <v>115.97833333333335</v>
      </c>
      <c r="W280" s="25">
        <f t="shared" si="45"/>
        <v>142.88833333333332</v>
      </c>
      <c r="X280" s="4">
        <f t="shared" si="43"/>
        <v>3792.5069444444489</v>
      </c>
      <c r="Y280" s="4">
        <f t="shared" si="47"/>
        <v>13450.973802777782</v>
      </c>
      <c r="Z280" s="4">
        <f t="shared" si="50"/>
        <v>20417.075802777774</v>
      </c>
      <c r="AA280" s="29"/>
      <c r="AC280" s="26"/>
      <c r="AF280" s="28"/>
      <c r="AH280" s="28"/>
    </row>
    <row r="281" spans="4:34" ht="17.399999999999999" x14ac:dyDescent="0.3">
      <c r="D281" s="24">
        <v>276</v>
      </c>
      <c r="E281" s="11" t="s">
        <v>592</v>
      </c>
      <c r="F281" s="4">
        <v>1552.55</v>
      </c>
      <c r="G281" s="25">
        <f t="shared" si="52"/>
        <v>1606.6366666666665</v>
      </c>
      <c r="H281" s="25">
        <f t="shared" si="53"/>
        <v>1624.62</v>
      </c>
      <c r="I281" s="25">
        <f t="shared" si="54"/>
        <v>1447.3199999999997</v>
      </c>
      <c r="L281" s="24">
        <v>247</v>
      </c>
      <c r="M281" s="11" t="s">
        <v>563</v>
      </c>
      <c r="N281" s="4">
        <v>812.31</v>
      </c>
      <c r="O281" s="25">
        <f t="shared" si="44"/>
        <v>818.45666666666659</v>
      </c>
      <c r="P281" s="25">
        <f t="shared" si="48"/>
        <v>888.6</v>
      </c>
      <c r="Q281" s="25">
        <f t="shared" si="51"/>
        <v>929.44333333333327</v>
      </c>
      <c r="R281" s="4">
        <f t="shared" si="42"/>
        <v>-6.146666666666647</v>
      </c>
      <c r="S281" s="4">
        <f t="shared" si="46"/>
        <v>-76.290000000000077</v>
      </c>
      <c r="T281" s="4">
        <f t="shared" si="49"/>
        <v>-117.13333333333333</v>
      </c>
      <c r="U281" s="25">
        <f t="shared" si="45"/>
        <v>6.146666666666647</v>
      </c>
      <c r="V281" s="25">
        <f t="shared" si="45"/>
        <v>76.290000000000077</v>
      </c>
      <c r="W281" s="25">
        <f t="shared" si="45"/>
        <v>117.13333333333333</v>
      </c>
      <c r="X281" s="4">
        <f t="shared" si="43"/>
        <v>37.781511111110866</v>
      </c>
      <c r="Y281" s="4">
        <f t="shared" si="47"/>
        <v>5820.1641000000118</v>
      </c>
      <c r="Z281" s="4">
        <f t="shared" si="50"/>
        <v>13720.217777777776</v>
      </c>
      <c r="AA281" s="29"/>
      <c r="AC281" s="26"/>
      <c r="AF281" s="28"/>
      <c r="AH281" s="28"/>
    </row>
    <row r="282" spans="4:34" ht="17.399999999999999" x14ac:dyDescent="0.3">
      <c r="D282" s="24">
        <v>277</v>
      </c>
      <c r="E282" s="11" t="s">
        <v>593</v>
      </c>
      <c r="F282" s="4">
        <v>1495.25</v>
      </c>
      <c r="G282" s="25">
        <f t="shared" si="52"/>
        <v>1584.1033333333335</v>
      </c>
      <c r="H282" s="25">
        <f t="shared" si="53"/>
        <v>1616.4166666666667</v>
      </c>
      <c r="I282" s="25">
        <f t="shared" si="54"/>
        <v>1485.4633333333331</v>
      </c>
      <c r="L282" s="24">
        <v>248</v>
      </c>
      <c r="M282" s="11" t="s">
        <v>564</v>
      </c>
      <c r="N282" s="4">
        <v>816.77</v>
      </c>
      <c r="O282" s="25">
        <f t="shared" si="44"/>
        <v>803.23333333333323</v>
      </c>
      <c r="P282" s="25">
        <f t="shared" si="48"/>
        <v>861.43333333333339</v>
      </c>
      <c r="Q282" s="25">
        <f t="shared" si="51"/>
        <v>916.36666666666667</v>
      </c>
      <c r="R282" s="4">
        <f t="shared" si="42"/>
        <v>13.536666666666747</v>
      </c>
      <c r="S282" s="4">
        <f t="shared" si="46"/>
        <v>-44.663333333333412</v>
      </c>
      <c r="T282" s="4">
        <f t="shared" si="49"/>
        <v>-99.596666666666692</v>
      </c>
      <c r="U282" s="25">
        <f t="shared" si="45"/>
        <v>13.536666666666747</v>
      </c>
      <c r="V282" s="25">
        <f t="shared" si="45"/>
        <v>44.663333333333412</v>
      </c>
      <c r="W282" s="25">
        <f t="shared" si="45"/>
        <v>99.596666666666692</v>
      </c>
      <c r="X282" s="4">
        <f t="shared" si="43"/>
        <v>183.24134444444661</v>
      </c>
      <c r="Y282" s="4">
        <f t="shared" si="47"/>
        <v>1994.8133444444516</v>
      </c>
      <c r="Z282" s="4">
        <f t="shared" si="50"/>
        <v>9919.4960111111159</v>
      </c>
      <c r="AA282" s="29"/>
      <c r="AC282" s="26"/>
      <c r="AF282" s="28"/>
      <c r="AH282" s="28"/>
    </row>
    <row r="283" spans="4:34" ht="17.399999999999999" x14ac:dyDescent="0.3">
      <c r="D283" s="24">
        <v>278</v>
      </c>
      <c r="E283" s="11" t="s">
        <v>594</v>
      </c>
      <c r="F283" s="4">
        <v>1464.42</v>
      </c>
      <c r="G283" s="25">
        <f t="shared" si="52"/>
        <v>1549.83</v>
      </c>
      <c r="H283" s="25">
        <f t="shared" si="53"/>
        <v>1584.5333333333335</v>
      </c>
      <c r="I283" s="25">
        <f t="shared" si="54"/>
        <v>1518.5591666666667</v>
      </c>
      <c r="L283" s="24">
        <v>249</v>
      </c>
      <c r="M283" s="11" t="s">
        <v>565</v>
      </c>
      <c r="N283" s="4">
        <v>816.62</v>
      </c>
      <c r="O283" s="25">
        <f t="shared" si="44"/>
        <v>810.00333333333322</v>
      </c>
      <c r="P283" s="25">
        <f t="shared" si="48"/>
        <v>836.25833333333321</v>
      </c>
      <c r="Q283" s="25">
        <f t="shared" si="51"/>
        <v>903.76750000000004</v>
      </c>
      <c r="R283" s="4">
        <f t="shared" si="42"/>
        <v>6.6166666666667879</v>
      </c>
      <c r="S283" s="4">
        <f t="shared" si="46"/>
        <v>-19.638333333333208</v>
      </c>
      <c r="T283" s="4">
        <f t="shared" si="49"/>
        <v>-87.147500000000036</v>
      </c>
      <c r="U283" s="25">
        <f t="shared" si="45"/>
        <v>6.6166666666667879</v>
      </c>
      <c r="V283" s="25">
        <f t="shared" si="45"/>
        <v>19.638333333333208</v>
      </c>
      <c r="W283" s="25">
        <f t="shared" si="45"/>
        <v>87.147500000000036</v>
      </c>
      <c r="X283" s="4">
        <f t="shared" si="43"/>
        <v>43.780277777779382</v>
      </c>
      <c r="Y283" s="4">
        <f t="shared" si="47"/>
        <v>385.66413611110619</v>
      </c>
      <c r="Z283" s="4">
        <f t="shared" si="50"/>
        <v>7594.6867562500065</v>
      </c>
      <c r="AA283" s="29"/>
      <c r="AC283" s="26"/>
      <c r="AF283" s="28"/>
      <c r="AH283" s="28"/>
    </row>
    <row r="284" spans="4:34" ht="17.399999999999999" x14ac:dyDescent="0.3">
      <c r="D284" s="24">
        <v>279</v>
      </c>
      <c r="E284" s="11" t="s">
        <v>595</v>
      </c>
      <c r="F284" s="4">
        <v>1426.45</v>
      </c>
      <c r="G284" s="25">
        <f t="shared" si="52"/>
        <v>1504.0733333333335</v>
      </c>
      <c r="H284" s="25">
        <f t="shared" si="53"/>
        <v>1555.3550000000002</v>
      </c>
      <c r="I284" s="25">
        <f t="shared" si="54"/>
        <v>1542.9741666666669</v>
      </c>
      <c r="L284" s="24">
        <v>250</v>
      </c>
      <c r="M284" s="11" t="s">
        <v>566</v>
      </c>
      <c r="N284" s="4">
        <v>811.77</v>
      </c>
      <c r="O284" s="25">
        <f t="shared" si="44"/>
        <v>815.23333333333323</v>
      </c>
      <c r="P284" s="25">
        <f t="shared" si="48"/>
        <v>816.84499999999991</v>
      </c>
      <c r="Q284" s="25">
        <f t="shared" si="51"/>
        <v>891.08249999999998</v>
      </c>
      <c r="R284" s="4">
        <f t="shared" si="42"/>
        <v>-3.463333333333253</v>
      </c>
      <c r="S284" s="4">
        <f t="shared" si="46"/>
        <v>-5.0749999999999318</v>
      </c>
      <c r="T284" s="4">
        <f t="shared" si="49"/>
        <v>-79.3125</v>
      </c>
      <c r="U284" s="25">
        <f t="shared" si="45"/>
        <v>3.463333333333253</v>
      </c>
      <c r="V284" s="25">
        <f t="shared" si="45"/>
        <v>5.0749999999999318</v>
      </c>
      <c r="W284" s="25">
        <f t="shared" si="45"/>
        <v>79.3125</v>
      </c>
      <c r="X284" s="4">
        <f t="shared" si="43"/>
        <v>11.994677777777222</v>
      </c>
      <c r="Y284" s="4">
        <f t="shared" si="47"/>
        <v>25.755624999999309</v>
      </c>
      <c r="Z284" s="4">
        <f t="shared" si="50"/>
        <v>6290.47265625</v>
      </c>
      <c r="AA284" s="29"/>
      <c r="AC284" s="26"/>
      <c r="AF284" s="28"/>
      <c r="AH284" s="28"/>
    </row>
    <row r="285" spans="4:34" ht="17.399999999999999" x14ac:dyDescent="0.3">
      <c r="D285" s="24">
        <v>280</v>
      </c>
      <c r="E285" s="11" t="s">
        <v>596</v>
      </c>
      <c r="F285" s="4">
        <v>1403.77</v>
      </c>
      <c r="G285" s="25">
        <f t="shared" si="52"/>
        <v>1462.04</v>
      </c>
      <c r="H285" s="25">
        <f t="shared" si="53"/>
        <v>1523.0716666666667</v>
      </c>
      <c r="I285" s="25">
        <f t="shared" si="54"/>
        <v>1549.5266666666666</v>
      </c>
      <c r="L285" s="24">
        <v>251</v>
      </c>
      <c r="M285" s="11" t="s">
        <v>567</v>
      </c>
      <c r="N285" s="4">
        <v>801.97</v>
      </c>
      <c r="O285" s="25">
        <f t="shared" si="44"/>
        <v>815.05333333333328</v>
      </c>
      <c r="P285" s="25">
        <f t="shared" si="48"/>
        <v>809.14333333333332</v>
      </c>
      <c r="Q285" s="25">
        <f t="shared" si="51"/>
        <v>877.64000000000021</v>
      </c>
      <c r="R285" s="4">
        <f t="shared" si="42"/>
        <v>-13.083333333333258</v>
      </c>
      <c r="S285" s="4">
        <f t="shared" si="46"/>
        <v>-7.1733333333332894</v>
      </c>
      <c r="T285" s="4">
        <f t="shared" si="49"/>
        <v>-75.670000000000186</v>
      </c>
      <c r="U285" s="25">
        <f t="shared" si="45"/>
        <v>13.083333333333258</v>
      </c>
      <c r="V285" s="25">
        <f t="shared" si="45"/>
        <v>7.1733333333332894</v>
      </c>
      <c r="W285" s="25">
        <f t="shared" si="45"/>
        <v>75.670000000000186</v>
      </c>
      <c r="X285" s="4">
        <f t="shared" si="43"/>
        <v>171.17361111110912</v>
      </c>
      <c r="Y285" s="4">
        <f t="shared" si="47"/>
        <v>51.456711111110479</v>
      </c>
      <c r="Z285" s="4">
        <f t="shared" si="50"/>
        <v>5725.9489000000285</v>
      </c>
      <c r="AA285" s="29"/>
      <c r="AC285" s="26"/>
      <c r="AF285" s="28"/>
      <c r="AH285" s="28"/>
    </row>
    <row r="286" spans="4:34" ht="17.399999999999999" x14ac:dyDescent="0.3">
      <c r="D286" s="24">
        <v>281</v>
      </c>
      <c r="E286" s="11" t="s">
        <v>597</v>
      </c>
      <c r="F286" s="4">
        <v>1378.34</v>
      </c>
      <c r="G286" s="25">
        <f t="shared" si="52"/>
        <v>1431.5466666666664</v>
      </c>
      <c r="H286" s="25">
        <f t="shared" si="53"/>
        <v>1490.6883333333333</v>
      </c>
      <c r="I286" s="25">
        <f t="shared" si="54"/>
        <v>1547.5225</v>
      </c>
      <c r="L286" s="24">
        <v>252</v>
      </c>
      <c r="M286" s="11" t="s">
        <v>568</v>
      </c>
      <c r="N286" s="4">
        <v>818.15</v>
      </c>
      <c r="O286" s="25">
        <f t="shared" si="44"/>
        <v>810.11999999999989</v>
      </c>
      <c r="P286" s="25">
        <f t="shared" si="48"/>
        <v>810.06166666666661</v>
      </c>
      <c r="Q286" s="25">
        <f t="shared" si="51"/>
        <v>863.48500000000013</v>
      </c>
      <c r="R286" s="4">
        <f t="shared" si="42"/>
        <v>8.0300000000000864</v>
      </c>
      <c r="S286" s="4">
        <f t="shared" si="46"/>
        <v>8.0883333333333667</v>
      </c>
      <c r="T286" s="4">
        <f t="shared" si="49"/>
        <v>-45.33500000000015</v>
      </c>
      <c r="U286" s="25">
        <f t="shared" si="45"/>
        <v>8.0300000000000864</v>
      </c>
      <c r="V286" s="25">
        <f t="shared" si="45"/>
        <v>8.0883333333333667</v>
      </c>
      <c r="W286" s="25">
        <f t="shared" si="45"/>
        <v>45.33500000000015</v>
      </c>
      <c r="X286" s="4">
        <f t="shared" si="43"/>
        <v>64.480900000001384</v>
      </c>
      <c r="Y286" s="4">
        <f t="shared" si="47"/>
        <v>65.42113611111165</v>
      </c>
      <c r="Z286" s="4">
        <f t="shared" si="50"/>
        <v>2055.2622250000136</v>
      </c>
      <c r="AA286" s="29"/>
      <c r="AC286" s="26"/>
      <c r="AF286" s="28"/>
      <c r="AH286" s="28"/>
    </row>
    <row r="287" spans="4:34" ht="17.399999999999999" x14ac:dyDescent="0.3">
      <c r="D287" s="24">
        <v>282</v>
      </c>
      <c r="E287" s="11" t="s">
        <v>598</v>
      </c>
      <c r="F287" s="4">
        <v>1336.37</v>
      </c>
      <c r="G287" s="25">
        <f t="shared" si="52"/>
        <v>1402.8533333333335</v>
      </c>
      <c r="H287" s="25">
        <f t="shared" si="53"/>
        <v>1453.4633333333334</v>
      </c>
      <c r="I287" s="25">
        <f t="shared" si="54"/>
        <v>1539.0416666666667</v>
      </c>
      <c r="L287" s="24">
        <v>253</v>
      </c>
      <c r="M287" s="11" t="s">
        <v>569</v>
      </c>
      <c r="N287" s="4">
        <v>863.83</v>
      </c>
      <c r="O287" s="25">
        <f t="shared" si="44"/>
        <v>810.63</v>
      </c>
      <c r="P287" s="25">
        <f t="shared" si="48"/>
        <v>812.9316666666665</v>
      </c>
      <c r="Q287" s="25">
        <f t="shared" si="51"/>
        <v>850.76583333333326</v>
      </c>
      <c r="R287" s="4">
        <f t="shared" si="42"/>
        <v>53.200000000000045</v>
      </c>
      <c r="S287" s="4">
        <f t="shared" si="46"/>
        <v>50.898333333333539</v>
      </c>
      <c r="T287" s="4">
        <f t="shared" si="49"/>
        <v>13.064166666666779</v>
      </c>
      <c r="U287" s="25">
        <f t="shared" si="45"/>
        <v>53.200000000000045</v>
      </c>
      <c r="V287" s="25">
        <f t="shared" si="45"/>
        <v>50.898333333333539</v>
      </c>
      <c r="W287" s="25">
        <f t="shared" si="45"/>
        <v>13.064166666666779</v>
      </c>
      <c r="X287" s="4">
        <f t="shared" si="43"/>
        <v>2830.2400000000048</v>
      </c>
      <c r="Y287" s="4">
        <f t="shared" si="47"/>
        <v>2590.640336111132</v>
      </c>
      <c r="Z287" s="4">
        <f t="shared" si="50"/>
        <v>170.67245069444738</v>
      </c>
      <c r="AA287" s="29"/>
      <c r="AC287" s="26"/>
      <c r="AF287" s="28"/>
      <c r="AH287" s="28"/>
    </row>
    <row r="288" spans="4:34" ht="17.399999999999999" x14ac:dyDescent="0.3">
      <c r="D288" s="24">
        <v>283</v>
      </c>
      <c r="E288" s="11" t="s">
        <v>599</v>
      </c>
      <c r="F288" s="4">
        <v>1317.58</v>
      </c>
      <c r="G288" s="25">
        <f t="shared" si="52"/>
        <v>1372.8266666666666</v>
      </c>
      <c r="H288" s="25">
        <f t="shared" si="53"/>
        <v>1417.4333333333332</v>
      </c>
      <c r="I288" s="25">
        <f t="shared" si="54"/>
        <v>1516.925</v>
      </c>
      <c r="L288" s="24">
        <v>254</v>
      </c>
      <c r="M288" s="11" t="s">
        <v>570</v>
      </c>
      <c r="N288" s="4">
        <v>878.27</v>
      </c>
      <c r="O288" s="25">
        <f t="shared" si="44"/>
        <v>827.98333333333323</v>
      </c>
      <c r="P288" s="25">
        <f t="shared" si="48"/>
        <v>821.51833333333343</v>
      </c>
      <c r="Q288" s="25">
        <f t="shared" si="51"/>
        <v>841.4758333333333</v>
      </c>
      <c r="R288" s="4">
        <f t="shared" si="42"/>
        <v>50.286666666666747</v>
      </c>
      <c r="S288" s="4">
        <f t="shared" si="46"/>
        <v>56.751666666666551</v>
      </c>
      <c r="T288" s="4">
        <f t="shared" si="49"/>
        <v>36.794166666666683</v>
      </c>
      <c r="U288" s="25">
        <f t="shared" si="45"/>
        <v>50.286666666666747</v>
      </c>
      <c r="V288" s="25">
        <f t="shared" si="45"/>
        <v>56.751666666666551</v>
      </c>
      <c r="W288" s="25">
        <f t="shared" si="45"/>
        <v>36.794166666666683</v>
      </c>
      <c r="X288" s="4">
        <f t="shared" si="43"/>
        <v>2528.7488444444525</v>
      </c>
      <c r="Y288" s="4">
        <f t="shared" si="47"/>
        <v>3220.7516694444312</v>
      </c>
      <c r="Z288" s="4">
        <f t="shared" si="50"/>
        <v>1353.8107006944456</v>
      </c>
      <c r="AA288" s="29"/>
      <c r="AC288" s="26"/>
      <c r="AF288" s="28"/>
      <c r="AH288" s="28"/>
    </row>
    <row r="289" spans="4:34" ht="17.399999999999999" x14ac:dyDescent="0.3">
      <c r="D289" s="24">
        <v>284</v>
      </c>
      <c r="E289" s="11" t="s">
        <v>600</v>
      </c>
      <c r="F289" s="4">
        <v>1339.56</v>
      </c>
      <c r="G289" s="25">
        <f t="shared" si="52"/>
        <v>1344.0966666666666</v>
      </c>
      <c r="H289" s="25">
        <f t="shared" si="53"/>
        <v>1387.8216666666667</v>
      </c>
      <c r="I289" s="25">
        <f t="shared" si="54"/>
        <v>1486.1775000000005</v>
      </c>
      <c r="L289" s="24">
        <v>255</v>
      </c>
      <c r="M289" s="11" t="s">
        <v>571</v>
      </c>
      <c r="N289" s="4">
        <v>897.28</v>
      </c>
      <c r="O289" s="25">
        <f t="shared" si="44"/>
        <v>853.41666666666663</v>
      </c>
      <c r="P289" s="25">
        <f t="shared" si="48"/>
        <v>831.76833333333343</v>
      </c>
      <c r="Q289" s="25">
        <f t="shared" si="51"/>
        <v>834.01333333333332</v>
      </c>
      <c r="R289" s="4">
        <f t="shared" si="42"/>
        <v>43.863333333333344</v>
      </c>
      <c r="S289" s="4">
        <f t="shared" si="46"/>
        <v>65.511666666666542</v>
      </c>
      <c r="T289" s="4">
        <f t="shared" si="49"/>
        <v>63.266666666666652</v>
      </c>
      <c r="U289" s="25">
        <f t="shared" si="45"/>
        <v>43.863333333333344</v>
      </c>
      <c r="V289" s="25">
        <f t="shared" si="45"/>
        <v>65.511666666666542</v>
      </c>
      <c r="W289" s="25">
        <f t="shared" si="45"/>
        <v>63.266666666666652</v>
      </c>
      <c r="X289" s="4">
        <f t="shared" si="43"/>
        <v>1923.9920111111121</v>
      </c>
      <c r="Y289" s="4">
        <f t="shared" si="47"/>
        <v>4291.7784694444281</v>
      </c>
      <c r="Z289" s="4">
        <f t="shared" si="50"/>
        <v>4002.671111111109</v>
      </c>
      <c r="AA289" s="29"/>
      <c r="AC289" s="26"/>
      <c r="AF289" s="28"/>
      <c r="AH289" s="28"/>
    </row>
    <row r="290" spans="4:34" ht="17.399999999999999" x14ac:dyDescent="0.3">
      <c r="D290" s="24">
        <v>285</v>
      </c>
      <c r="E290" s="11" t="s">
        <v>601</v>
      </c>
      <c r="F290" s="4">
        <v>1389.13</v>
      </c>
      <c r="G290" s="25">
        <f t="shared" si="52"/>
        <v>1331.1699999999998</v>
      </c>
      <c r="H290" s="25">
        <f t="shared" si="53"/>
        <v>1367.0116666666665</v>
      </c>
      <c r="I290" s="25">
        <f t="shared" si="54"/>
        <v>1461.1833333333334</v>
      </c>
      <c r="L290" s="24">
        <v>256</v>
      </c>
      <c r="M290" s="11" t="s">
        <v>572</v>
      </c>
      <c r="N290" s="4">
        <v>905.6</v>
      </c>
      <c r="O290" s="25">
        <f t="shared" si="44"/>
        <v>879.79333333333341</v>
      </c>
      <c r="P290" s="25">
        <f t="shared" si="48"/>
        <v>845.21166666666659</v>
      </c>
      <c r="Q290" s="25">
        <f t="shared" si="51"/>
        <v>831.02833333333353</v>
      </c>
      <c r="R290" s="4">
        <f t="shared" si="42"/>
        <v>25.806666666666615</v>
      </c>
      <c r="S290" s="4">
        <f t="shared" si="46"/>
        <v>60.388333333333435</v>
      </c>
      <c r="T290" s="4">
        <f t="shared" si="49"/>
        <v>74.571666666666488</v>
      </c>
      <c r="U290" s="25">
        <f t="shared" si="45"/>
        <v>25.806666666666615</v>
      </c>
      <c r="V290" s="25">
        <f t="shared" si="45"/>
        <v>60.388333333333435</v>
      </c>
      <c r="W290" s="25">
        <f t="shared" si="45"/>
        <v>74.571666666666488</v>
      </c>
      <c r="X290" s="4">
        <f t="shared" si="43"/>
        <v>665.98404444444179</v>
      </c>
      <c r="Y290" s="4">
        <f t="shared" si="47"/>
        <v>3646.7508027777899</v>
      </c>
      <c r="Z290" s="4">
        <f t="shared" si="50"/>
        <v>5560.9334694444178</v>
      </c>
      <c r="AA290" s="29"/>
      <c r="AC290" s="26"/>
      <c r="AF290" s="28"/>
      <c r="AH290" s="28"/>
    </row>
    <row r="291" spans="4:34" ht="17.399999999999999" x14ac:dyDescent="0.3">
      <c r="D291" s="24">
        <v>286</v>
      </c>
      <c r="E291" s="11" t="s">
        <v>602</v>
      </c>
      <c r="F291" s="4">
        <v>1432.94</v>
      </c>
      <c r="G291" s="25">
        <f t="shared" si="52"/>
        <v>1348.7566666666667</v>
      </c>
      <c r="H291" s="25">
        <f t="shared" si="53"/>
        <v>1360.7916666666665</v>
      </c>
      <c r="I291" s="25">
        <f t="shared" si="54"/>
        <v>1441.9316666666666</v>
      </c>
      <c r="L291" s="24">
        <v>257</v>
      </c>
      <c r="M291" s="11" t="s">
        <v>573</v>
      </c>
      <c r="N291" s="4">
        <v>906.4</v>
      </c>
      <c r="O291" s="25">
        <f t="shared" si="44"/>
        <v>893.7166666666667</v>
      </c>
      <c r="P291" s="25">
        <f t="shared" si="48"/>
        <v>860.85</v>
      </c>
      <c r="Q291" s="25">
        <f t="shared" si="51"/>
        <v>834.99666666666678</v>
      </c>
      <c r="R291" s="4">
        <f t="shared" si="42"/>
        <v>12.68333333333328</v>
      </c>
      <c r="S291" s="4">
        <f t="shared" si="46"/>
        <v>45.549999999999955</v>
      </c>
      <c r="T291" s="4">
        <f t="shared" si="49"/>
        <v>71.403333333333194</v>
      </c>
      <c r="U291" s="25">
        <f t="shared" si="45"/>
        <v>12.68333333333328</v>
      </c>
      <c r="V291" s="25">
        <f t="shared" si="45"/>
        <v>45.549999999999955</v>
      </c>
      <c r="W291" s="25">
        <f t="shared" si="45"/>
        <v>71.403333333333194</v>
      </c>
      <c r="X291" s="4">
        <f t="shared" si="43"/>
        <v>160.86694444444311</v>
      </c>
      <c r="Y291" s="4">
        <f t="shared" si="47"/>
        <v>2074.8024999999957</v>
      </c>
      <c r="Z291" s="4">
        <f t="shared" si="50"/>
        <v>5098.4360111110909</v>
      </c>
      <c r="AA291" s="29"/>
      <c r="AC291" s="26"/>
      <c r="AF291" s="28"/>
      <c r="AH291" s="28"/>
    </row>
    <row r="292" spans="4:34" ht="17.399999999999999" x14ac:dyDescent="0.3">
      <c r="D292" s="24">
        <v>287</v>
      </c>
      <c r="E292" s="11" t="s">
        <v>603</v>
      </c>
      <c r="F292" s="4">
        <v>1426.33</v>
      </c>
      <c r="G292" s="25">
        <f t="shared" si="52"/>
        <v>1387.21</v>
      </c>
      <c r="H292" s="25">
        <f t="shared" si="53"/>
        <v>1365.6533333333334</v>
      </c>
      <c r="I292" s="25">
        <f t="shared" si="54"/>
        <v>1428.1708333333333</v>
      </c>
      <c r="L292" s="24">
        <v>258</v>
      </c>
      <c r="M292" s="11" t="s">
        <v>574</v>
      </c>
      <c r="N292" s="4">
        <v>913.94</v>
      </c>
      <c r="O292" s="25">
        <f t="shared" si="44"/>
        <v>903.09333333333336</v>
      </c>
      <c r="P292" s="25">
        <f t="shared" si="48"/>
        <v>878.255</v>
      </c>
      <c r="Q292" s="25">
        <f t="shared" si="51"/>
        <v>844.1583333333333</v>
      </c>
      <c r="R292" s="4">
        <f t="shared" si="42"/>
        <v>10.846666666666692</v>
      </c>
      <c r="S292" s="4">
        <f t="shared" si="46"/>
        <v>35.685000000000059</v>
      </c>
      <c r="T292" s="4">
        <f t="shared" si="49"/>
        <v>69.781666666666752</v>
      </c>
      <c r="U292" s="25">
        <f t="shared" si="45"/>
        <v>10.846666666666692</v>
      </c>
      <c r="V292" s="25">
        <f t="shared" si="45"/>
        <v>35.685000000000059</v>
      </c>
      <c r="W292" s="25">
        <f t="shared" si="45"/>
        <v>69.781666666666752</v>
      </c>
      <c r="X292" s="4">
        <f t="shared" si="43"/>
        <v>117.65017777777834</v>
      </c>
      <c r="Y292" s="4">
        <f t="shared" si="47"/>
        <v>1273.4192250000042</v>
      </c>
      <c r="Z292" s="4">
        <f t="shared" si="50"/>
        <v>4869.4810027777894</v>
      </c>
      <c r="AA292" s="29"/>
      <c r="AC292" s="26"/>
      <c r="AF292" s="28"/>
      <c r="AH292" s="28"/>
    </row>
    <row r="293" spans="4:34" ht="17.399999999999999" x14ac:dyDescent="0.3">
      <c r="D293" s="24">
        <v>288</v>
      </c>
      <c r="E293" s="11" t="s">
        <v>604</v>
      </c>
      <c r="F293" s="4">
        <v>1389.53</v>
      </c>
      <c r="G293" s="25">
        <f t="shared" si="52"/>
        <v>1416.1333333333332</v>
      </c>
      <c r="H293" s="25">
        <f t="shared" si="53"/>
        <v>1373.6516666666666</v>
      </c>
      <c r="I293" s="25">
        <f t="shared" si="54"/>
        <v>1413.5575000000001</v>
      </c>
      <c r="L293" s="24">
        <v>259</v>
      </c>
      <c r="M293" s="11" t="s">
        <v>575</v>
      </c>
      <c r="N293" s="4">
        <v>932.17</v>
      </c>
      <c r="O293" s="25">
        <f t="shared" si="44"/>
        <v>908.64666666666665</v>
      </c>
      <c r="P293" s="25">
        <f t="shared" si="48"/>
        <v>894.21999999999991</v>
      </c>
      <c r="Q293" s="25">
        <f t="shared" si="51"/>
        <v>853.57583333333321</v>
      </c>
      <c r="R293" s="4">
        <f t="shared" si="42"/>
        <v>23.523333333333312</v>
      </c>
      <c r="S293" s="4">
        <f t="shared" si="46"/>
        <v>37.950000000000045</v>
      </c>
      <c r="T293" s="4">
        <f t="shared" si="49"/>
        <v>78.594166666666752</v>
      </c>
      <c r="U293" s="25">
        <f t="shared" si="45"/>
        <v>23.523333333333312</v>
      </c>
      <c r="V293" s="25">
        <f t="shared" si="45"/>
        <v>37.950000000000045</v>
      </c>
      <c r="W293" s="25">
        <f t="shared" si="45"/>
        <v>78.594166666666752</v>
      </c>
      <c r="X293" s="4">
        <f t="shared" si="43"/>
        <v>553.34721111111014</v>
      </c>
      <c r="Y293" s="4">
        <f t="shared" si="47"/>
        <v>1440.2025000000035</v>
      </c>
      <c r="Z293" s="4">
        <f t="shared" si="50"/>
        <v>6177.0430340277908</v>
      </c>
      <c r="AA293" s="29"/>
      <c r="AC293" s="26"/>
      <c r="AF293" s="28"/>
      <c r="AH293" s="28"/>
    </row>
    <row r="294" spans="4:34" ht="17.399999999999999" x14ac:dyDescent="0.3">
      <c r="D294" s="24">
        <v>289</v>
      </c>
      <c r="E294" s="11" t="s">
        <v>605</v>
      </c>
      <c r="F294" s="4">
        <v>1359.48</v>
      </c>
      <c r="G294" s="25">
        <f t="shared" si="52"/>
        <v>1416.2666666666667</v>
      </c>
      <c r="H294" s="25">
        <f t="shared" si="53"/>
        <v>1382.5116666666665</v>
      </c>
      <c r="I294" s="25">
        <f t="shared" si="54"/>
        <v>1399.9724999999999</v>
      </c>
      <c r="L294" s="24">
        <v>260</v>
      </c>
      <c r="M294" s="11" t="s">
        <v>576</v>
      </c>
      <c r="N294" s="4">
        <v>940.89</v>
      </c>
      <c r="O294" s="25">
        <f t="shared" si="44"/>
        <v>917.50333333333344</v>
      </c>
      <c r="P294" s="25">
        <f t="shared" si="48"/>
        <v>905.61</v>
      </c>
      <c r="Q294" s="25">
        <f t="shared" si="51"/>
        <v>863.56416666666689</v>
      </c>
      <c r="R294" s="4">
        <f t="shared" ref="R294:R340" si="55">N294-O294</f>
        <v>23.386666666666542</v>
      </c>
      <c r="S294" s="4">
        <f t="shared" si="46"/>
        <v>35.279999999999973</v>
      </c>
      <c r="T294" s="4">
        <f t="shared" si="49"/>
        <v>77.325833333333094</v>
      </c>
      <c r="U294" s="25">
        <f t="shared" si="45"/>
        <v>23.386666666666542</v>
      </c>
      <c r="V294" s="25">
        <f t="shared" si="45"/>
        <v>35.279999999999973</v>
      </c>
      <c r="W294" s="25">
        <f t="shared" si="45"/>
        <v>77.325833333333094</v>
      </c>
      <c r="X294" s="4">
        <f t="shared" ref="X294:X340" si="56">R294^2</f>
        <v>546.93617777777195</v>
      </c>
      <c r="Y294" s="4">
        <f t="shared" si="47"/>
        <v>1244.678399999998</v>
      </c>
      <c r="Z294" s="4">
        <f t="shared" si="50"/>
        <v>5979.2845006944071</v>
      </c>
      <c r="AA294" s="29"/>
      <c r="AC294" s="26"/>
      <c r="AF294" s="28"/>
      <c r="AH294" s="28"/>
    </row>
    <row r="295" spans="4:34" ht="17.399999999999999" x14ac:dyDescent="0.3">
      <c r="D295" s="24">
        <v>290</v>
      </c>
      <c r="E295" s="11" t="s">
        <v>606</v>
      </c>
      <c r="F295" s="4">
        <v>1360.76</v>
      </c>
      <c r="G295" s="25">
        <f t="shared" si="52"/>
        <v>1391.78</v>
      </c>
      <c r="H295" s="25">
        <f t="shared" si="53"/>
        <v>1389.4949999999999</v>
      </c>
      <c r="I295" s="25">
        <f t="shared" si="54"/>
        <v>1388.6583333333335</v>
      </c>
      <c r="L295" s="24">
        <v>261</v>
      </c>
      <c r="M295" s="11" t="s">
        <v>577</v>
      </c>
      <c r="N295" s="4">
        <v>942.96</v>
      </c>
      <c r="O295" s="25">
        <f t="shared" ref="O295:O340" si="57">AVERAGE(N292:N294)</f>
        <v>929</v>
      </c>
      <c r="P295" s="25">
        <f t="shared" si="48"/>
        <v>916.04666666666674</v>
      </c>
      <c r="Q295" s="25">
        <f t="shared" si="51"/>
        <v>873.90749999999991</v>
      </c>
      <c r="R295" s="4">
        <f t="shared" si="55"/>
        <v>13.960000000000036</v>
      </c>
      <c r="S295" s="4">
        <f t="shared" si="46"/>
        <v>26.913333333333298</v>
      </c>
      <c r="T295" s="4">
        <f t="shared" si="49"/>
        <v>69.052500000000123</v>
      </c>
      <c r="U295" s="25">
        <f t="shared" ref="U295:W340" si="58">ABS(R295)</f>
        <v>13.960000000000036</v>
      </c>
      <c r="V295" s="25">
        <f t="shared" si="58"/>
        <v>26.913333333333298</v>
      </c>
      <c r="W295" s="25">
        <f t="shared" si="58"/>
        <v>69.052500000000123</v>
      </c>
      <c r="X295" s="4">
        <f t="shared" si="56"/>
        <v>194.88160000000101</v>
      </c>
      <c r="Y295" s="4">
        <f t="shared" si="47"/>
        <v>724.32751111110929</v>
      </c>
      <c r="Z295" s="4">
        <f t="shared" si="50"/>
        <v>4768.2477562500171</v>
      </c>
      <c r="AA295" s="29"/>
      <c r="AC295" s="26"/>
      <c r="AF295" s="28"/>
      <c r="AH295" s="28"/>
    </row>
    <row r="296" spans="4:34" ht="17.399999999999999" x14ac:dyDescent="0.3">
      <c r="D296" s="24">
        <v>291</v>
      </c>
      <c r="E296" s="11" t="s">
        <v>607</v>
      </c>
      <c r="F296" s="4">
        <v>1365.57</v>
      </c>
      <c r="G296" s="25">
        <f t="shared" si="52"/>
        <v>1369.9233333333334</v>
      </c>
      <c r="H296" s="25">
        <f t="shared" si="53"/>
        <v>1393.0283333333334</v>
      </c>
      <c r="I296" s="25">
        <f t="shared" si="54"/>
        <v>1380.0200000000002</v>
      </c>
      <c r="L296" s="24">
        <v>262</v>
      </c>
      <c r="M296" s="11" t="s">
        <v>578</v>
      </c>
      <c r="N296" s="4">
        <v>993.02</v>
      </c>
      <c r="O296" s="25">
        <f t="shared" si="57"/>
        <v>938.67333333333329</v>
      </c>
      <c r="P296" s="25">
        <f t="shared" si="48"/>
        <v>923.66</v>
      </c>
      <c r="Q296" s="25">
        <f t="shared" si="51"/>
        <v>884.43583333333333</v>
      </c>
      <c r="R296" s="4">
        <f t="shared" si="55"/>
        <v>54.346666666666692</v>
      </c>
      <c r="S296" s="4">
        <f t="shared" si="46"/>
        <v>69.360000000000014</v>
      </c>
      <c r="T296" s="4">
        <f t="shared" si="49"/>
        <v>108.58416666666665</v>
      </c>
      <c r="U296" s="25">
        <f t="shared" si="58"/>
        <v>54.346666666666692</v>
      </c>
      <c r="V296" s="25">
        <f t="shared" si="58"/>
        <v>69.360000000000014</v>
      </c>
      <c r="W296" s="25">
        <f t="shared" si="58"/>
        <v>108.58416666666665</v>
      </c>
      <c r="X296" s="4">
        <f t="shared" si="56"/>
        <v>2953.5601777777806</v>
      </c>
      <c r="Y296" s="4">
        <f t="shared" si="47"/>
        <v>4810.8096000000023</v>
      </c>
      <c r="Z296" s="4">
        <f t="shared" si="50"/>
        <v>11790.521250694441</v>
      </c>
      <c r="AA296" s="29"/>
      <c r="AC296" s="26"/>
      <c r="AF296" s="28"/>
      <c r="AH296" s="28"/>
    </row>
    <row r="297" spans="4:34" ht="17.399999999999999" x14ac:dyDescent="0.3">
      <c r="D297" s="24">
        <v>292</v>
      </c>
      <c r="E297" s="11" t="s">
        <v>608</v>
      </c>
      <c r="F297" s="4">
        <v>1367.35</v>
      </c>
      <c r="G297" s="25">
        <f t="shared" si="52"/>
        <v>1361.9366666666665</v>
      </c>
      <c r="H297" s="25">
        <f t="shared" si="53"/>
        <v>1389.1016666666667</v>
      </c>
      <c r="I297" s="25">
        <f t="shared" si="54"/>
        <v>1374.9466666666667</v>
      </c>
      <c r="L297" s="24">
        <v>263</v>
      </c>
      <c r="M297" s="11" t="s">
        <v>579</v>
      </c>
      <c r="N297" s="4">
        <v>1087.94</v>
      </c>
      <c r="O297" s="25">
        <f t="shared" si="57"/>
        <v>958.95666666666659</v>
      </c>
      <c r="P297" s="25">
        <f t="shared" si="48"/>
        <v>938.23000000000013</v>
      </c>
      <c r="Q297" s="25">
        <f t="shared" si="51"/>
        <v>899.54</v>
      </c>
      <c r="R297" s="4">
        <f t="shared" si="55"/>
        <v>128.98333333333346</v>
      </c>
      <c r="S297" s="4">
        <f t="shared" ref="S297:S340" si="59">N297-P297</f>
        <v>149.70999999999992</v>
      </c>
      <c r="T297" s="4">
        <f t="shared" si="49"/>
        <v>188.40000000000009</v>
      </c>
      <c r="U297" s="25">
        <f t="shared" si="58"/>
        <v>128.98333333333346</v>
      </c>
      <c r="V297" s="25">
        <f t="shared" si="58"/>
        <v>149.70999999999992</v>
      </c>
      <c r="W297" s="25">
        <f t="shared" si="58"/>
        <v>188.40000000000009</v>
      </c>
      <c r="X297" s="4">
        <f t="shared" si="56"/>
        <v>16636.700277777811</v>
      </c>
      <c r="Y297" s="4">
        <f t="shared" ref="Y297:Y340" si="60">S297^2</f>
        <v>22413.084099999978</v>
      </c>
      <c r="Z297" s="4">
        <f t="shared" si="50"/>
        <v>35494.560000000034</v>
      </c>
      <c r="AA297" s="29"/>
      <c r="AC297" s="26"/>
      <c r="AF297" s="28"/>
      <c r="AH297" s="28"/>
    </row>
    <row r="298" spans="4:34" ht="17.399999999999999" x14ac:dyDescent="0.3">
      <c r="D298" s="24">
        <v>293</v>
      </c>
      <c r="E298" s="11" t="s">
        <v>609</v>
      </c>
      <c r="F298" s="4">
        <v>1364.02</v>
      </c>
      <c r="G298" s="25">
        <f t="shared" si="52"/>
        <v>1364.56</v>
      </c>
      <c r="H298" s="25">
        <f t="shared" si="53"/>
        <v>1378.17</v>
      </c>
      <c r="I298" s="25">
        <f t="shared" si="54"/>
        <v>1371.9116666666666</v>
      </c>
      <c r="L298" s="24">
        <v>264</v>
      </c>
      <c r="M298" s="11" t="s">
        <v>580</v>
      </c>
      <c r="N298" s="4">
        <v>1094.83</v>
      </c>
      <c r="O298" s="25">
        <f t="shared" si="57"/>
        <v>1007.9733333333334</v>
      </c>
      <c r="P298" s="25">
        <f t="shared" ref="P298:P340" si="61">AVERAGE(N292:N297)</f>
        <v>968.48666666666668</v>
      </c>
      <c r="Q298" s="25">
        <f t="shared" si="51"/>
        <v>923.37083333333339</v>
      </c>
      <c r="R298" s="4">
        <f t="shared" si="55"/>
        <v>86.85666666666657</v>
      </c>
      <c r="S298" s="4">
        <f t="shared" si="59"/>
        <v>126.34333333333325</v>
      </c>
      <c r="T298" s="4">
        <f t="shared" si="49"/>
        <v>171.45916666666653</v>
      </c>
      <c r="U298" s="25">
        <f t="shared" si="58"/>
        <v>86.85666666666657</v>
      </c>
      <c r="V298" s="25">
        <f t="shared" si="58"/>
        <v>126.34333333333325</v>
      </c>
      <c r="W298" s="25">
        <f t="shared" si="58"/>
        <v>171.45916666666653</v>
      </c>
      <c r="X298" s="4">
        <f t="shared" si="56"/>
        <v>7544.0805444444277</v>
      </c>
      <c r="Y298" s="4">
        <f t="shared" si="60"/>
        <v>15962.637877777755</v>
      </c>
      <c r="Z298" s="4">
        <f t="shared" si="50"/>
        <v>29398.245834027734</v>
      </c>
      <c r="AA298" s="29"/>
      <c r="AC298" s="26"/>
      <c r="AF298" s="28"/>
      <c r="AH298" s="28"/>
    </row>
    <row r="299" spans="4:34" ht="17.399999999999999" x14ac:dyDescent="0.3">
      <c r="D299" s="24">
        <v>294</v>
      </c>
      <c r="E299" s="11" t="s">
        <v>610</v>
      </c>
      <c r="F299" s="4">
        <v>1351.79</v>
      </c>
      <c r="G299" s="25">
        <f t="shared" si="52"/>
        <v>1365.6466666666668</v>
      </c>
      <c r="H299" s="25">
        <f t="shared" si="53"/>
        <v>1367.7850000000001</v>
      </c>
      <c r="I299" s="25">
        <f t="shared" si="54"/>
        <v>1370.7183333333332</v>
      </c>
      <c r="L299" s="24">
        <v>265</v>
      </c>
      <c r="M299" s="11" t="s">
        <v>581</v>
      </c>
      <c r="N299" s="4">
        <v>1098.0999999999999</v>
      </c>
      <c r="O299" s="25">
        <f t="shared" si="57"/>
        <v>1058.5966666666666</v>
      </c>
      <c r="P299" s="25">
        <f t="shared" si="61"/>
        <v>998.63499999999988</v>
      </c>
      <c r="Q299" s="25">
        <f t="shared" si="51"/>
        <v>946.42750000000012</v>
      </c>
      <c r="R299" s="4">
        <f t="shared" si="55"/>
        <v>39.50333333333333</v>
      </c>
      <c r="S299" s="4">
        <f t="shared" si="59"/>
        <v>99.465000000000032</v>
      </c>
      <c r="T299" s="4">
        <f t="shared" si="49"/>
        <v>151.67249999999979</v>
      </c>
      <c r="U299" s="25">
        <f t="shared" si="58"/>
        <v>39.50333333333333</v>
      </c>
      <c r="V299" s="25">
        <f t="shared" si="58"/>
        <v>99.465000000000032</v>
      </c>
      <c r="W299" s="25">
        <f t="shared" si="58"/>
        <v>151.67249999999979</v>
      </c>
      <c r="X299" s="4">
        <f t="shared" si="56"/>
        <v>1560.5133444444441</v>
      </c>
      <c r="Y299" s="4">
        <f t="shared" si="60"/>
        <v>9893.2862250000071</v>
      </c>
      <c r="Z299" s="4">
        <f t="shared" si="50"/>
        <v>23004.547256249934</v>
      </c>
      <c r="AA299" s="29"/>
      <c r="AC299" s="26"/>
      <c r="AF299" s="28"/>
      <c r="AH299" s="28"/>
    </row>
    <row r="300" spans="4:34" ht="17.399999999999999" x14ac:dyDescent="0.3">
      <c r="D300" s="24">
        <v>295</v>
      </c>
      <c r="E300" s="11" t="s">
        <v>611</v>
      </c>
      <c r="F300" s="4">
        <v>1352.85</v>
      </c>
      <c r="G300" s="25">
        <f t="shared" si="52"/>
        <v>1361.0533333333333</v>
      </c>
      <c r="H300" s="25">
        <f t="shared" si="53"/>
        <v>1361.4950000000001</v>
      </c>
      <c r="I300" s="25">
        <f t="shared" si="54"/>
        <v>1372.0033333333333</v>
      </c>
      <c r="L300" s="24">
        <v>266</v>
      </c>
      <c r="M300" s="11" t="s">
        <v>582</v>
      </c>
      <c r="N300" s="4">
        <v>1171.44</v>
      </c>
      <c r="O300" s="25">
        <f t="shared" si="57"/>
        <v>1093.6233333333332</v>
      </c>
      <c r="P300" s="25">
        <f t="shared" si="61"/>
        <v>1026.29</v>
      </c>
      <c r="Q300" s="25">
        <f t="shared" si="51"/>
        <v>965.95000000000016</v>
      </c>
      <c r="R300" s="4">
        <f t="shared" si="55"/>
        <v>77.816666666666833</v>
      </c>
      <c r="S300" s="4">
        <f t="shared" si="59"/>
        <v>145.15000000000009</v>
      </c>
      <c r="T300" s="4">
        <f t="shared" si="49"/>
        <v>205.4899999999999</v>
      </c>
      <c r="U300" s="25">
        <f t="shared" si="58"/>
        <v>77.816666666666833</v>
      </c>
      <c r="V300" s="25">
        <f t="shared" si="58"/>
        <v>145.15000000000009</v>
      </c>
      <c r="W300" s="25">
        <f t="shared" si="58"/>
        <v>205.4899999999999</v>
      </c>
      <c r="X300" s="4">
        <f t="shared" si="56"/>
        <v>6055.433611111137</v>
      </c>
      <c r="Y300" s="4">
        <f t="shared" si="60"/>
        <v>21068.522500000025</v>
      </c>
      <c r="Z300" s="4">
        <f t="shared" si="50"/>
        <v>42226.140099999961</v>
      </c>
      <c r="AA300" s="29"/>
      <c r="AC300" s="26"/>
      <c r="AF300" s="28"/>
      <c r="AH300" s="28"/>
    </row>
    <row r="301" spans="4:34" ht="17.399999999999999" x14ac:dyDescent="0.3">
      <c r="D301" s="24">
        <v>296</v>
      </c>
      <c r="E301" s="11" t="s">
        <v>612</v>
      </c>
      <c r="F301" s="4">
        <v>1350.52</v>
      </c>
      <c r="G301" s="25">
        <f t="shared" si="52"/>
        <v>1356.22</v>
      </c>
      <c r="H301" s="25">
        <f t="shared" si="53"/>
        <v>1360.39</v>
      </c>
      <c r="I301" s="25">
        <f t="shared" si="54"/>
        <v>1374.9424999999999</v>
      </c>
      <c r="L301" s="24">
        <v>267</v>
      </c>
      <c r="M301" s="11" t="s">
        <v>583</v>
      </c>
      <c r="N301" s="4">
        <v>1347.82</v>
      </c>
      <c r="O301" s="25">
        <f t="shared" si="57"/>
        <v>1121.4566666666667</v>
      </c>
      <c r="P301" s="25">
        <f t="shared" si="61"/>
        <v>1064.7150000000001</v>
      </c>
      <c r="Q301" s="25">
        <f t="shared" si="51"/>
        <v>990.3808333333335</v>
      </c>
      <c r="R301" s="4">
        <f t="shared" si="55"/>
        <v>226.36333333333323</v>
      </c>
      <c r="S301" s="4">
        <f t="shared" si="59"/>
        <v>283.10499999999979</v>
      </c>
      <c r="T301" s="4">
        <f t="shared" si="49"/>
        <v>357.43916666666644</v>
      </c>
      <c r="U301" s="25">
        <f t="shared" si="58"/>
        <v>226.36333333333323</v>
      </c>
      <c r="V301" s="25">
        <f t="shared" si="58"/>
        <v>283.10499999999979</v>
      </c>
      <c r="W301" s="25">
        <f t="shared" si="58"/>
        <v>357.43916666666644</v>
      </c>
      <c r="X301" s="4">
        <f t="shared" si="56"/>
        <v>51240.358677777731</v>
      </c>
      <c r="Y301" s="4">
        <f t="shared" si="60"/>
        <v>80148.441024999876</v>
      </c>
      <c r="Z301" s="4">
        <f t="shared" si="50"/>
        <v>127762.75786736095</v>
      </c>
      <c r="AA301" s="29"/>
      <c r="AC301" s="26"/>
      <c r="AF301" s="28"/>
      <c r="AH301" s="28"/>
    </row>
    <row r="302" spans="4:34" ht="17.399999999999999" x14ac:dyDescent="0.3">
      <c r="D302" s="24">
        <v>297</v>
      </c>
      <c r="E302" s="11" t="s">
        <v>613</v>
      </c>
      <c r="F302" s="4">
        <v>1331.99</v>
      </c>
      <c r="G302" s="25">
        <f t="shared" si="52"/>
        <v>1351.72</v>
      </c>
      <c r="H302" s="25">
        <f t="shared" si="53"/>
        <v>1358.6833333333334</v>
      </c>
      <c r="I302" s="25">
        <f t="shared" si="54"/>
        <v>1375.8558333333333</v>
      </c>
      <c r="L302" s="24">
        <v>268</v>
      </c>
      <c r="M302" s="11" t="s">
        <v>584</v>
      </c>
      <c r="N302" s="4">
        <v>1427.82</v>
      </c>
      <c r="O302" s="25">
        <f t="shared" si="57"/>
        <v>1205.7866666666666</v>
      </c>
      <c r="P302" s="25">
        <f t="shared" si="61"/>
        <v>1132.1916666666666</v>
      </c>
      <c r="Q302" s="25">
        <f t="shared" si="51"/>
        <v>1027.9258333333335</v>
      </c>
      <c r="R302" s="4">
        <f t="shared" si="55"/>
        <v>222.0333333333333</v>
      </c>
      <c r="S302" s="4">
        <f t="shared" si="59"/>
        <v>295.62833333333333</v>
      </c>
      <c r="T302" s="4">
        <f t="shared" si="49"/>
        <v>399.89416666666648</v>
      </c>
      <c r="U302" s="25">
        <f t="shared" si="58"/>
        <v>222.0333333333333</v>
      </c>
      <c r="V302" s="25">
        <f t="shared" si="58"/>
        <v>295.62833333333333</v>
      </c>
      <c r="W302" s="25">
        <f t="shared" si="58"/>
        <v>399.89416666666648</v>
      </c>
      <c r="X302" s="4">
        <f t="shared" si="56"/>
        <v>49298.801111111097</v>
      </c>
      <c r="Y302" s="4">
        <f t="shared" si="60"/>
        <v>87396.11146944444</v>
      </c>
      <c r="Z302" s="4">
        <f t="shared" si="50"/>
        <v>159915.34453402762</v>
      </c>
      <c r="AA302" s="29"/>
      <c r="AC302" s="26"/>
      <c r="AF302" s="28"/>
      <c r="AH302" s="28"/>
    </row>
    <row r="303" spans="4:34" ht="17.399999999999999" x14ac:dyDescent="0.3">
      <c r="D303" s="24">
        <v>298</v>
      </c>
      <c r="E303" s="11" t="s">
        <v>614</v>
      </c>
      <c r="F303" s="4">
        <v>1310.04</v>
      </c>
      <c r="G303" s="25">
        <f t="shared" si="52"/>
        <v>1345.12</v>
      </c>
      <c r="H303" s="25">
        <f t="shared" si="53"/>
        <v>1353.0866666666668</v>
      </c>
      <c r="I303" s="25">
        <f t="shared" si="54"/>
        <v>1371.0941666666668</v>
      </c>
      <c r="L303" s="24">
        <v>269</v>
      </c>
      <c r="M303" s="11" t="s">
        <v>585</v>
      </c>
      <c r="N303" s="4">
        <v>1480.11</v>
      </c>
      <c r="O303" s="25">
        <f t="shared" si="57"/>
        <v>1315.6933333333334</v>
      </c>
      <c r="P303" s="25">
        <f t="shared" si="61"/>
        <v>1204.6583333333331</v>
      </c>
      <c r="Q303" s="25">
        <f t="shared" si="51"/>
        <v>1071.4441666666669</v>
      </c>
      <c r="R303" s="4">
        <f t="shared" si="55"/>
        <v>164.41666666666652</v>
      </c>
      <c r="S303" s="4">
        <f t="shared" si="59"/>
        <v>275.45166666666682</v>
      </c>
      <c r="T303" s="4">
        <f t="shared" ref="T303:T340" si="62">N303-Q303</f>
        <v>408.66583333333301</v>
      </c>
      <c r="U303" s="25">
        <f t="shared" si="58"/>
        <v>164.41666666666652</v>
      </c>
      <c r="V303" s="25">
        <f t="shared" si="58"/>
        <v>275.45166666666682</v>
      </c>
      <c r="W303" s="25">
        <f t="shared" si="58"/>
        <v>408.66583333333301</v>
      </c>
      <c r="X303" s="4">
        <f t="shared" si="56"/>
        <v>27032.840277777726</v>
      </c>
      <c r="Y303" s="4">
        <f t="shared" si="60"/>
        <v>75873.620669444528</v>
      </c>
      <c r="Z303" s="4">
        <f t="shared" ref="Z303:Z340" si="63">T303^2</f>
        <v>167007.76333402752</v>
      </c>
      <c r="AA303" s="29"/>
      <c r="AC303" s="26"/>
      <c r="AF303" s="28"/>
      <c r="AH303" s="28"/>
    </row>
    <row r="304" spans="4:34" ht="17.399999999999999" x14ac:dyDescent="0.3">
      <c r="D304" s="24">
        <v>299</v>
      </c>
      <c r="E304" s="11" t="s">
        <v>615</v>
      </c>
      <c r="F304" s="4">
        <v>1309.76</v>
      </c>
      <c r="G304" s="25">
        <f t="shared" si="52"/>
        <v>1330.8500000000001</v>
      </c>
      <c r="H304" s="25">
        <f t="shared" si="53"/>
        <v>1343.5350000000001</v>
      </c>
      <c r="I304" s="25">
        <f t="shared" si="54"/>
        <v>1360.8525000000002</v>
      </c>
      <c r="L304" s="24">
        <v>270</v>
      </c>
      <c r="M304" s="11" t="s">
        <v>586</v>
      </c>
      <c r="N304" s="4">
        <v>1601.77</v>
      </c>
      <c r="O304" s="25">
        <f t="shared" si="57"/>
        <v>1418.5833333333333</v>
      </c>
      <c r="P304" s="25">
        <f t="shared" si="61"/>
        <v>1270.0199999999998</v>
      </c>
      <c r="Q304" s="25">
        <f t="shared" ref="Q304:Q340" si="64">AVERAGE(N292:N303)</f>
        <v>1119.2533333333333</v>
      </c>
      <c r="R304" s="4">
        <f t="shared" si="55"/>
        <v>183.18666666666672</v>
      </c>
      <c r="S304" s="4">
        <f t="shared" si="59"/>
        <v>331.75000000000023</v>
      </c>
      <c r="T304" s="4">
        <f t="shared" si="62"/>
        <v>482.51666666666665</v>
      </c>
      <c r="U304" s="25">
        <f t="shared" si="58"/>
        <v>183.18666666666672</v>
      </c>
      <c r="V304" s="25">
        <f t="shared" si="58"/>
        <v>331.75000000000023</v>
      </c>
      <c r="W304" s="25">
        <f t="shared" si="58"/>
        <v>482.51666666666665</v>
      </c>
      <c r="X304" s="4">
        <f t="shared" si="56"/>
        <v>33557.354844444468</v>
      </c>
      <c r="Y304" s="4">
        <f t="shared" si="60"/>
        <v>110058.06250000015</v>
      </c>
      <c r="Z304" s="4">
        <f t="shared" si="63"/>
        <v>232822.3336111111</v>
      </c>
      <c r="AA304" s="29"/>
      <c r="AC304" s="26"/>
      <c r="AF304" s="28"/>
      <c r="AH304" s="28"/>
    </row>
    <row r="305" spans="4:34" ht="17.399999999999999" x14ac:dyDescent="0.3">
      <c r="D305" s="24">
        <v>300</v>
      </c>
      <c r="E305" s="11" t="s">
        <v>616</v>
      </c>
      <c r="F305" s="4">
        <v>1312.61</v>
      </c>
      <c r="G305" s="25">
        <f t="shared" si="52"/>
        <v>1317.2633333333333</v>
      </c>
      <c r="H305" s="25">
        <f t="shared" si="53"/>
        <v>1334.4916666666666</v>
      </c>
      <c r="I305" s="25">
        <f t="shared" si="54"/>
        <v>1351.1383333333335</v>
      </c>
      <c r="L305" s="24">
        <v>271</v>
      </c>
      <c r="M305" s="11" t="s">
        <v>587</v>
      </c>
      <c r="N305" s="4">
        <v>1686.55</v>
      </c>
      <c r="O305" s="25">
        <f t="shared" si="57"/>
        <v>1503.2333333333333</v>
      </c>
      <c r="P305" s="25">
        <f t="shared" si="61"/>
        <v>1354.51</v>
      </c>
      <c r="Q305" s="25">
        <f t="shared" si="64"/>
        <v>1176.5725</v>
      </c>
      <c r="R305" s="4">
        <f t="shared" si="55"/>
        <v>183.31666666666661</v>
      </c>
      <c r="S305" s="4">
        <f t="shared" si="59"/>
        <v>332.03999999999996</v>
      </c>
      <c r="T305" s="4">
        <f t="shared" si="62"/>
        <v>509.97749999999996</v>
      </c>
      <c r="U305" s="25">
        <f t="shared" si="58"/>
        <v>183.31666666666661</v>
      </c>
      <c r="V305" s="25">
        <f t="shared" si="58"/>
        <v>332.03999999999996</v>
      </c>
      <c r="W305" s="25">
        <f t="shared" si="58"/>
        <v>509.97749999999996</v>
      </c>
      <c r="X305" s="4">
        <f t="shared" si="56"/>
        <v>33605.000277777755</v>
      </c>
      <c r="Y305" s="4">
        <f t="shared" si="60"/>
        <v>110250.56159999997</v>
      </c>
      <c r="Z305" s="4">
        <f t="shared" si="63"/>
        <v>260077.05050624997</v>
      </c>
      <c r="AA305" s="29"/>
      <c r="AC305" s="26"/>
      <c r="AF305" s="28"/>
      <c r="AH305" s="28"/>
    </row>
    <row r="306" spans="4:34" ht="17.399999999999999" x14ac:dyDescent="0.3">
      <c r="D306" s="24">
        <v>301</v>
      </c>
      <c r="E306" s="11" t="s">
        <v>617</v>
      </c>
      <c r="F306" s="4">
        <v>1327.91</v>
      </c>
      <c r="G306" s="25">
        <f t="shared" si="52"/>
        <v>1310.8033333333333</v>
      </c>
      <c r="H306" s="25">
        <f t="shared" si="53"/>
        <v>1327.9616666666666</v>
      </c>
      <c r="I306" s="25">
        <f t="shared" si="54"/>
        <v>1344.7283333333332</v>
      </c>
      <c r="L306" s="24">
        <v>272</v>
      </c>
      <c r="M306" s="11" t="s">
        <v>588</v>
      </c>
      <c r="N306" s="4">
        <v>1639.49</v>
      </c>
      <c r="O306" s="25">
        <f t="shared" si="57"/>
        <v>1589.4766666666667</v>
      </c>
      <c r="P306" s="25">
        <f t="shared" si="61"/>
        <v>1452.5849999999998</v>
      </c>
      <c r="Q306" s="25">
        <f t="shared" si="64"/>
        <v>1239.4375</v>
      </c>
      <c r="R306" s="4">
        <f t="shared" si="55"/>
        <v>50.013333333333321</v>
      </c>
      <c r="S306" s="4">
        <f t="shared" si="59"/>
        <v>186.9050000000002</v>
      </c>
      <c r="T306" s="4">
        <f t="shared" si="62"/>
        <v>400.05250000000001</v>
      </c>
      <c r="U306" s="25">
        <f t="shared" si="58"/>
        <v>50.013333333333321</v>
      </c>
      <c r="V306" s="25">
        <f t="shared" si="58"/>
        <v>186.9050000000002</v>
      </c>
      <c r="W306" s="25">
        <f t="shared" si="58"/>
        <v>400.05250000000001</v>
      </c>
      <c r="X306" s="4">
        <f t="shared" si="56"/>
        <v>2501.3335111111101</v>
      </c>
      <c r="Y306" s="4">
        <f t="shared" si="60"/>
        <v>34933.479025000073</v>
      </c>
      <c r="Z306" s="4">
        <f t="shared" si="63"/>
        <v>160042.00275625</v>
      </c>
      <c r="AA306" s="29"/>
      <c r="AC306" s="26"/>
      <c r="AF306" s="28"/>
      <c r="AH306" s="28"/>
    </row>
    <row r="307" spans="4:34" ht="17.399999999999999" x14ac:dyDescent="0.3">
      <c r="D307" s="24">
        <v>302</v>
      </c>
      <c r="E307" s="11" t="s">
        <v>618</v>
      </c>
      <c r="F307" s="4">
        <v>1341.41</v>
      </c>
      <c r="G307" s="25">
        <f t="shared" si="52"/>
        <v>1316.76</v>
      </c>
      <c r="H307" s="25">
        <f t="shared" si="53"/>
        <v>1323.8050000000001</v>
      </c>
      <c r="I307" s="25">
        <f t="shared" si="54"/>
        <v>1342.0975000000001</v>
      </c>
      <c r="L307" s="24">
        <v>273</v>
      </c>
      <c r="M307" s="11" t="s">
        <v>589</v>
      </c>
      <c r="N307" s="4">
        <v>1620.15</v>
      </c>
      <c r="O307" s="25">
        <f t="shared" si="57"/>
        <v>1642.6033333333332</v>
      </c>
      <c r="P307" s="25">
        <f t="shared" si="61"/>
        <v>1530.5933333333335</v>
      </c>
      <c r="Q307" s="25">
        <f t="shared" si="64"/>
        <v>1297.6541666666667</v>
      </c>
      <c r="R307" s="4">
        <f t="shared" si="55"/>
        <v>-22.453333333333148</v>
      </c>
      <c r="S307" s="4">
        <f t="shared" si="59"/>
        <v>89.556666666666615</v>
      </c>
      <c r="T307" s="4">
        <f t="shared" si="62"/>
        <v>322.49583333333339</v>
      </c>
      <c r="U307" s="25">
        <f t="shared" si="58"/>
        <v>22.453333333333148</v>
      </c>
      <c r="V307" s="25">
        <f t="shared" si="58"/>
        <v>89.556666666666615</v>
      </c>
      <c r="W307" s="25">
        <f t="shared" si="58"/>
        <v>322.49583333333339</v>
      </c>
      <c r="X307" s="4">
        <f t="shared" si="56"/>
        <v>504.15217777776945</v>
      </c>
      <c r="Y307" s="4">
        <f t="shared" si="60"/>
        <v>8020.3965444444348</v>
      </c>
      <c r="Z307" s="4">
        <f t="shared" si="63"/>
        <v>104003.56251736115</v>
      </c>
      <c r="AA307" s="29"/>
      <c r="AC307" s="26"/>
      <c r="AF307" s="28"/>
      <c r="AH307" s="28"/>
    </row>
    <row r="308" spans="4:34" ht="17.399999999999999" x14ac:dyDescent="0.3">
      <c r="D308" s="24">
        <v>303</v>
      </c>
      <c r="E308" s="11" t="s">
        <v>619</v>
      </c>
      <c r="F308" s="4">
        <v>1332.88</v>
      </c>
      <c r="G308" s="25">
        <f t="shared" si="52"/>
        <v>1327.3100000000002</v>
      </c>
      <c r="H308" s="25">
        <f t="shared" si="53"/>
        <v>1322.2866666666666</v>
      </c>
      <c r="I308" s="25">
        <f t="shared" si="54"/>
        <v>1340.4850000000001</v>
      </c>
      <c r="L308" s="24">
        <v>274</v>
      </c>
      <c r="M308" s="11" t="s">
        <v>590</v>
      </c>
      <c r="N308" s="4">
        <v>1598.07</v>
      </c>
      <c r="O308" s="25">
        <f t="shared" si="57"/>
        <v>1648.7300000000002</v>
      </c>
      <c r="P308" s="25">
        <f t="shared" si="61"/>
        <v>1575.9816666666666</v>
      </c>
      <c r="Q308" s="25">
        <f t="shared" si="64"/>
        <v>1354.0866666666666</v>
      </c>
      <c r="R308" s="4">
        <f t="shared" si="55"/>
        <v>-50.660000000000309</v>
      </c>
      <c r="S308" s="4">
        <f t="shared" si="59"/>
        <v>22.088333333333367</v>
      </c>
      <c r="T308" s="4">
        <f t="shared" si="62"/>
        <v>243.98333333333335</v>
      </c>
      <c r="U308" s="25">
        <f t="shared" si="58"/>
        <v>50.660000000000309</v>
      </c>
      <c r="V308" s="25">
        <f t="shared" si="58"/>
        <v>22.088333333333367</v>
      </c>
      <c r="W308" s="25">
        <f t="shared" si="58"/>
        <v>243.98333333333335</v>
      </c>
      <c r="X308" s="4">
        <f t="shared" si="56"/>
        <v>2566.4356000000312</v>
      </c>
      <c r="Y308" s="4">
        <f t="shared" si="60"/>
        <v>487.89446944444592</v>
      </c>
      <c r="Z308" s="4">
        <f t="shared" si="63"/>
        <v>59527.866944444453</v>
      </c>
      <c r="AA308" s="29"/>
      <c r="AC308" s="26"/>
      <c r="AF308" s="28"/>
      <c r="AH308" s="28"/>
    </row>
    <row r="309" spans="4:34" ht="17.399999999999999" x14ac:dyDescent="0.3">
      <c r="D309" s="24">
        <v>304</v>
      </c>
      <c r="E309" s="11" t="s">
        <v>620</v>
      </c>
      <c r="F309" s="4">
        <v>1317.01</v>
      </c>
      <c r="G309" s="25">
        <f t="shared" si="52"/>
        <v>1334.0666666666668</v>
      </c>
      <c r="H309" s="25">
        <f t="shared" si="53"/>
        <v>1322.4349999999999</v>
      </c>
      <c r="I309" s="25">
        <f t="shared" si="54"/>
        <v>1337.7608333333335</v>
      </c>
      <c r="L309" s="24">
        <v>275</v>
      </c>
      <c r="M309" s="11" t="s">
        <v>591</v>
      </c>
      <c r="N309" s="4">
        <v>1601.69</v>
      </c>
      <c r="O309" s="25">
        <f t="shared" si="57"/>
        <v>1619.2366666666667</v>
      </c>
      <c r="P309" s="25">
        <f t="shared" si="61"/>
        <v>1604.3566666666666</v>
      </c>
      <c r="Q309" s="25">
        <f t="shared" si="64"/>
        <v>1404.5074999999999</v>
      </c>
      <c r="R309" s="4">
        <f t="shared" si="55"/>
        <v>-17.546666666666624</v>
      </c>
      <c r="S309" s="4">
        <f t="shared" si="59"/>
        <v>-2.6666666666665151</v>
      </c>
      <c r="T309" s="4">
        <f t="shared" si="62"/>
        <v>197.18250000000012</v>
      </c>
      <c r="U309" s="25">
        <f t="shared" si="58"/>
        <v>17.546666666666624</v>
      </c>
      <c r="V309" s="25">
        <f t="shared" si="58"/>
        <v>2.6666666666665151</v>
      </c>
      <c r="W309" s="25">
        <f t="shared" si="58"/>
        <v>197.18250000000012</v>
      </c>
      <c r="X309" s="4">
        <f t="shared" si="56"/>
        <v>307.88551111110962</v>
      </c>
      <c r="Y309" s="4">
        <f t="shared" si="60"/>
        <v>7.1111111111103025</v>
      </c>
      <c r="Z309" s="4">
        <f t="shared" si="63"/>
        <v>38880.938306250049</v>
      </c>
      <c r="AA309" s="29"/>
      <c r="AC309" s="26"/>
      <c r="AF309" s="28"/>
      <c r="AH309" s="28"/>
    </row>
    <row r="310" spans="4:34" ht="17.399999999999999" x14ac:dyDescent="0.3">
      <c r="D310" s="24">
        <v>305</v>
      </c>
      <c r="E310" s="11" t="s">
        <v>621</v>
      </c>
      <c r="F310" s="4">
        <v>1305.96</v>
      </c>
      <c r="G310" s="25">
        <f t="shared" si="52"/>
        <v>1330.4333333333334</v>
      </c>
      <c r="H310" s="25">
        <f t="shared" si="53"/>
        <v>1323.5966666666666</v>
      </c>
      <c r="I310" s="25">
        <f t="shared" si="54"/>
        <v>1333.5658333333333</v>
      </c>
      <c r="L310" s="24">
        <v>276</v>
      </c>
      <c r="M310" s="11" t="s">
        <v>592</v>
      </c>
      <c r="N310" s="4">
        <v>1552.55</v>
      </c>
      <c r="O310" s="25">
        <f t="shared" si="57"/>
        <v>1606.6366666666665</v>
      </c>
      <c r="P310" s="25">
        <f t="shared" si="61"/>
        <v>1624.62</v>
      </c>
      <c r="Q310" s="25">
        <f t="shared" si="64"/>
        <v>1447.3199999999997</v>
      </c>
      <c r="R310" s="4">
        <f t="shared" si="55"/>
        <v>-54.086666666666588</v>
      </c>
      <c r="S310" s="4">
        <f t="shared" si="59"/>
        <v>-72.069999999999936</v>
      </c>
      <c r="T310" s="4">
        <f t="shared" si="62"/>
        <v>105.23000000000025</v>
      </c>
      <c r="U310" s="25">
        <f t="shared" si="58"/>
        <v>54.086666666666588</v>
      </c>
      <c r="V310" s="25">
        <f t="shared" si="58"/>
        <v>72.069999999999936</v>
      </c>
      <c r="W310" s="25">
        <f t="shared" si="58"/>
        <v>105.23000000000025</v>
      </c>
      <c r="X310" s="4">
        <f t="shared" si="56"/>
        <v>2925.3675111111024</v>
      </c>
      <c r="Y310" s="4">
        <f t="shared" si="60"/>
        <v>5194.0848999999907</v>
      </c>
      <c r="Z310" s="4">
        <f t="shared" si="63"/>
        <v>11073.352900000051</v>
      </c>
      <c r="AA310" s="29"/>
      <c r="AC310" s="26"/>
      <c r="AF310" s="28"/>
      <c r="AH310" s="28"/>
    </row>
    <row r="311" spans="4:34" ht="17.399999999999999" x14ac:dyDescent="0.3">
      <c r="D311" s="24">
        <v>306</v>
      </c>
      <c r="E311" s="11" t="s">
        <v>622</v>
      </c>
      <c r="F311" s="4">
        <v>1296.1099999999999</v>
      </c>
      <c r="G311" s="25">
        <f t="shared" si="52"/>
        <v>1318.6166666666668</v>
      </c>
      <c r="H311" s="25">
        <f t="shared" si="53"/>
        <v>1322.9633333333334</v>
      </c>
      <c r="I311" s="25">
        <f t="shared" si="54"/>
        <v>1328.7275</v>
      </c>
      <c r="L311" s="24">
        <v>277</v>
      </c>
      <c r="M311" s="11" t="s">
        <v>593</v>
      </c>
      <c r="N311" s="4">
        <v>1495.25</v>
      </c>
      <c r="O311" s="25">
        <f t="shared" si="57"/>
        <v>1584.1033333333335</v>
      </c>
      <c r="P311" s="25">
        <f t="shared" si="61"/>
        <v>1616.4166666666667</v>
      </c>
      <c r="Q311" s="25">
        <f t="shared" si="64"/>
        <v>1485.4633333333331</v>
      </c>
      <c r="R311" s="4">
        <f t="shared" si="55"/>
        <v>-88.853333333333467</v>
      </c>
      <c r="S311" s="4">
        <f t="shared" si="59"/>
        <v>-121.16666666666674</v>
      </c>
      <c r="T311" s="4">
        <f t="shared" si="62"/>
        <v>9.7866666666668607</v>
      </c>
      <c r="U311" s="25">
        <f t="shared" si="58"/>
        <v>88.853333333333467</v>
      </c>
      <c r="V311" s="25">
        <f t="shared" si="58"/>
        <v>121.16666666666674</v>
      </c>
      <c r="W311" s="25">
        <f t="shared" si="58"/>
        <v>9.7866666666668607</v>
      </c>
      <c r="X311" s="4">
        <f t="shared" si="56"/>
        <v>7894.9148444444681</v>
      </c>
      <c r="Y311" s="4">
        <f t="shared" si="60"/>
        <v>14681.36111111113</v>
      </c>
      <c r="Z311" s="4">
        <f t="shared" si="63"/>
        <v>95.778844444448239</v>
      </c>
      <c r="AA311" s="29"/>
      <c r="AC311" s="26"/>
      <c r="AF311" s="28"/>
      <c r="AH311" s="28"/>
    </row>
    <row r="312" spans="4:34" ht="17.399999999999999" x14ac:dyDescent="0.3">
      <c r="L312" s="24">
        <v>278</v>
      </c>
      <c r="M312" s="11" t="s">
        <v>594</v>
      </c>
      <c r="N312" s="4">
        <v>1464.42</v>
      </c>
      <c r="O312" s="25">
        <f t="shared" si="57"/>
        <v>1549.83</v>
      </c>
      <c r="P312" s="25">
        <f t="shared" si="61"/>
        <v>1584.5333333333335</v>
      </c>
      <c r="Q312" s="25">
        <f t="shared" si="64"/>
        <v>1518.5591666666667</v>
      </c>
      <c r="R312" s="4">
        <f t="shared" si="55"/>
        <v>-85.409999999999854</v>
      </c>
      <c r="S312" s="4">
        <f t="shared" si="59"/>
        <v>-120.11333333333346</v>
      </c>
      <c r="T312" s="4">
        <f t="shared" si="62"/>
        <v>-54.139166666666597</v>
      </c>
      <c r="U312" s="25">
        <f t="shared" si="58"/>
        <v>85.409999999999854</v>
      </c>
      <c r="V312" s="25">
        <f t="shared" si="58"/>
        <v>120.11333333333346</v>
      </c>
      <c r="W312" s="25">
        <f t="shared" si="58"/>
        <v>54.139166666666597</v>
      </c>
      <c r="X312" s="4">
        <f t="shared" si="56"/>
        <v>7294.8680999999751</v>
      </c>
      <c r="Y312" s="4">
        <f t="shared" si="60"/>
        <v>14427.212844444475</v>
      </c>
      <c r="Z312" s="4">
        <f t="shared" si="63"/>
        <v>2931.0493673611036</v>
      </c>
      <c r="AA312" s="29"/>
      <c r="AC312" s="26"/>
      <c r="AF312" s="28"/>
      <c r="AH312" s="28"/>
    </row>
    <row r="313" spans="4:34" ht="17.399999999999999" x14ac:dyDescent="0.3">
      <c r="L313" s="24">
        <v>279</v>
      </c>
      <c r="M313" s="11" t="s">
        <v>595</v>
      </c>
      <c r="N313" s="4">
        <v>1426.45</v>
      </c>
      <c r="O313" s="25">
        <f t="shared" si="57"/>
        <v>1504.0733333333335</v>
      </c>
      <c r="P313" s="25">
        <f t="shared" si="61"/>
        <v>1555.3550000000002</v>
      </c>
      <c r="Q313" s="25">
        <f t="shared" si="64"/>
        <v>1542.9741666666669</v>
      </c>
      <c r="R313" s="4">
        <f t="shared" si="55"/>
        <v>-77.623333333333449</v>
      </c>
      <c r="S313" s="4">
        <f t="shared" si="59"/>
        <v>-128.9050000000002</v>
      </c>
      <c r="T313" s="4">
        <f t="shared" si="62"/>
        <v>-116.52416666666682</v>
      </c>
      <c r="U313" s="25">
        <f t="shared" si="58"/>
        <v>77.623333333333449</v>
      </c>
      <c r="V313" s="25">
        <f t="shared" si="58"/>
        <v>128.9050000000002</v>
      </c>
      <c r="W313" s="25">
        <f t="shared" si="58"/>
        <v>116.52416666666682</v>
      </c>
      <c r="X313" s="4">
        <f t="shared" si="56"/>
        <v>6025.381877777796</v>
      </c>
      <c r="Y313" s="4">
        <f t="shared" si="60"/>
        <v>16616.499025000052</v>
      </c>
      <c r="Z313" s="4">
        <f t="shared" si="63"/>
        <v>13577.881417361146</v>
      </c>
      <c r="AA313" s="29"/>
      <c r="AC313" s="26"/>
      <c r="AF313" s="28"/>
      <c r="AH313" s="28"/>
    </row>
    <row r="314" spans="4:34" ht="17.399999999999999" x14ac:dyDescent="0.3">
      <c r="L314" s="24">
        <v>280</v>
      </c>
      <c r="M314" s="11" t="s">
        <v>596</v>
      </c>
      <c r="N314" s="4">
        <v>1403.77</v>
      </c>
      <c r="O314" s="25">
        <f t="shared" si="57"/>
        <v>1462.04</v>
      </c>
      <c r="P314" s="25">
        <f t="shared" si="61"/>
        <v>1523.0716666666667</v>
      </c>
      <c r="Q314" s="25">
        <f t="shared" si="64"/>
        <v>1549.5266666666666</v>
      </c>
      <c r="R314" s="4">
        <f t="shared" si="55"/>
        <v>-58.269999999999982</v>
      </c>
      <c r="S314" s="4">
        <f t="shared" si="59"/>
        <v>-119.30166666666673</v>
      </c>
      <c r="T314" s="4">
        <f t="shared" si="62"/>
        <v>-145.75666666666666</v>
      </c>
      <c r="U314" s="25">
        <f t="shared" si="58"/>
        <v>58.269999999999982</v>
      </c>
      <c r="V314" s="25">
        <f t="shared" si="58"/>
        <v>119.30166666666673</v>
      </c>
      <c r="W314" s="25">
        <f t="shared" si="58"/>
        <v>145.75666666666666</v>
      </c>
      <c r="X314" s="4">
        <f t="shared" si="56"/>
        <v>3395.392899999998</v>
      </c>
      <c r="Y314" s="4">
        <f t="shared" si="60"/>
        <v>14232.887669444461</v>
      </c>
      <c r="Z314" s="4">
        <f t="shared" si="63"/>
        <v>21245.005877777778</v>
      </c>
      <c r="AA314" s="29"/>
      <c r="AC314" s="26"/>
      <c r="AF314" s="28"/>
      <c r="AH314" s="28"/>
    </row>
    <row r="315" spans="4:34" ht="17.399999999999999" x14ac:dyDescent="0.3">
      <c r="L315" s="24">
        <v>281</v>
      </c>
      <c r="M315" s="11" t="s">
        <v>597</v>
      </c>
      <c r="N315" s="4">
        <v>1378.34</v>
      </c>
      <c r="O315" s="25">
        <f t="shared" si="57"/>
        <v>1431.5466666666664</v>
      </c>
      <c r="P315" s="25">
        <f t="shared" si="61"/>
        <v>1490.6883333333333</v>
      </c>
      <c r="Q315" s="25">
        <f t="shared" si="64"/>
        <v>1547.5225</v>
      </c>
      <c r="R315" s="4">
        <f t="shared" si="55"/>
        <v>-53.206666666666479</v>
      </c>
      <c r="S315" s="4">
        <f t="shared" si="59"/>
        <v>-112.34833333333336</v>
      </c>
      <c r="T315" s="4">
        <f t="shared" si="62"/>
        <v>-169.18250000000012</v>
      </c>
      <c r="U315" s="25">
        <f t="shared" si="58"/>
        <v>53.206666666666479</v>
      </c>
      <c r="V315" s="25">
        <f t="shared" si="58"/>
        <v>112.34833333333336</v>
      </c>
      <c r="W315" s="25">
        <f t="shared" si="58"/>
        <v>169.18250000000012</v>
      </c>
      <c r="X315" s="4">
        <f t="shared" si="56"/>
        <v>2830.9493777777579</v>
      </c>
      <c r="Y315" s="4">
        <f t="shared" si="60"/>
        <v>12622.148002777783</v>
      </c>
      <c r="Z315" s="4">
        <f t="shared" si="63"/>
        <v>28622.718306250041</v>
      </c>
      <c r="AA315" s="29"/>
      <c r="AC315" s="26"/>
      <c r="AF315" s="28"/>
      <c r="AH315" s="28"/>
    </row>
    <row r="316" spans="4:34" ht="17.399999999999999" x14ac:dyDescent="0.3">
      <c r="L316" s="24">
        <v>282</v>
      </c>
      <c r="M316" s="11" t="s">
        <v>598</v>
      </c>
      <c r="N316" s="4">
        <v>1336.37</v>
      </c>
      <c r="O316" s="25">
        <f t="shared" si="57"/>
        <v>1402.8533333333335</v>
      </c>
      <c r="P316" s="25">
        <f t="shared" si="61"/>
        <v>1453.4633333333334</v>
      </c>
      <c r="Q316" s="25">
        <f t="shared" si="64"/>
        <v>1539.0416666666667</v>
      </c>
      <c r="R316" s="4">
        <f t="shared" si="55"/>
        <v>-66.483333333333576</v>
      </c>
      <c r="S316" s="4">
        <f t="shared" si="59"/>
        <v>-117.09333333333348</v>
      </c>
      <c r="T316" s="4">
        <f t="shared" si="62"/>
        <v>-202.67166666666685</v>
      </c>
      <c r="U316" s="25">
        <f t="shared" si="58"/>
        <v>66.483333333333576</v>
      </c>
      <c r="V316" s="25">
        <f t="shared" si="58"/>
        <v>117.09333333333348</v>
      </c>
      <c r="W316" s="25">
        <f t="shared" si="58"/>
        <v>202.67166666666685</v>
      </c>
      <c r="X316" s="4">
        <f t="shared" si="56"/>
        <v>4420.0336111111437</v>
      </c>
      <c r="Y316" s="4">
        <f t="shared" si="60"/>
        <v>13710.848711111144</v>
      </c>
      <c r="Z316" s="4">
        <f t="shared" si="63"/>
        <v>41075.80446944452</v>
      </c>
      <c r="AA316" s="29"/>
      <c r="AC316" s="26"/>
      <c r="AF316" s="28"/>
      <c r="AH316" s="28"/>
    </row>
    <row r="317" spans="4:34" ht="17.399999999999999" x14ac:dyDescent="0.3">
      <c r="L317" s="24">
        <v>283</v>
      </c>
      <c r="M317" s="11" t="s">
        <v>599</v>
      </c>
      <c r="N317" s="4">
        <v>1317.58</v>
      </c>
      <c r="O317" s="25">
        <f t="shared" si="57"/>
        <v>1372.8266666666666</v>
      </c>
      <c r="P317" s="25">
        <f t="shared" si="61"/>
        <v>1417.4333333333332</v>
      </c>
      <c r="Q317" s="25">
        <f t="shared" si="64"/>
        <v>1516.925</v>
      </c>
      <c r="R317" s="4">
        <f t="shared" si="55"/>
        <v>-55.24666666666667</v>
      </c>
      <c r="S317" s="4">
        <f t="shared" si="59"/>
        <v>-99.853333333333239</v>
      </c>
      <c r="T317" s="4">
        <f t="shared" si="62"/>
        <v>-199.34500000000003</v>
      </c>
      <c r="U317" s="25">
        <f t="shared" si="58"/>
        <v>55.24666666666667</v>
      </c>
      <c r="V317" s="25">
        <f t="shared" si="58"/>
        <v>99.853333333333239</v>
      </c>
      <c r="W317" s="25">
        <f t="shared" si="58"/>
        <v>199.34500000000003</v>
      </c>
      <c r="X317" s="4">
        <f t="shared" si="56"/>
        <v>3052.1941777777779</v>
      </c>
      <c r="Y317" s="4">
        <f t="shared" si="60"/>
        <v>9970.6881777777598</v>
      </c>
      <c r="Z317" s="4">
        <f t="shared" si="63"/>
        <v>39738.429025000012</v>
      </c>
      <c r="AA317" s="29"/>
      <c r="AC317" s="26"/>
      <c r="AF317" s="28"/>
      <c r="AH317" s="28"/>
    </row>
    <row r="318" spans="4:34" ht="17.399999999999999" x14ac:dyDescent="0.3">
      <c r="L318" s="24">
        <v>284</v>
      </c>
      <c r="M318" s="11" t="s">
        <v>600</v>
      </c>
      <c r="N318" s="4">
        <v>1339.56</v>
      </c>
      <c r="O318" s="25">
        <f t="shared" si="57"/>
        <v>1344.0966666666666</v>
      </c>
      <c r="P318" s="25">
        <f t="shared" si="61"/>
        <v>1387.8216666666667</v>
      </c>
      <c r="Q318" s="25">
        <f t="shared" si="64"/>
        <v>1486.1775000000005</v>
      </c>
      <c r="R318" s="4">
        <f t="shared" si="55"/>
        <v>-4.5366666666666333</v>
      </c>
      <c r="S318" s="4">
        <f t="shared" si="59"/>
        <v>-48.26166666666677</v>
      </c>
      <c r="T318" s="4">
        <f t="shared" si="62"/>
        <v>-146.61750000000052</v>
      </c>
      <c r="U318" s="25">
        <f t="shared" si="58"/>
        <v>4.5366666666666333</v>
      </c>
      <c r="V318" s="25">
        <f t="shared" si="58"/>
        <v>48.26166666666677</v>
      </c>
      <c r="W318" s="25">
        <f t="shared" si="58"/>
        <v>146.61750000000052</v>
      </c>
      <c r="X318" s="4">
        <f t="shared" si="56"/>
        <v>20.581344444444142</v>
      </c>
      <c r="Y318" s="4">
        <f t="shared" si="60"/>
        <v>2329.1884694444543</v>
      </c>
      <c r="Z318" s="4">
        <f t="shared" si="63"/>
        <v>21496.691306250152</v>
      </c>
      <c r="AA318" s="29"/>
      <c r="AC318" s="26"/>
      <c r="AF318" s="28"/>
      <c r="AH318" s="28"/>
    </row>
    <row r="319" spans="4:34" ht="17.399999999999999" x14ac:dyDescent="0.3">
      <c r="L319" s="24">
        <v>285</v>
      </c>
      <c r="M319" s="11" t="s">
        <v>601</v>
      </c>
      <c r="N319" s="4">
        <v>1389.13</v>
      </c>
      <c r="O319" s="25">
        <f t="shared" si="57"/>
        <v>1331.1699999999998</v>
      </c>
      <c r="P319" s="25">
        <f t="shared" si="61"/>
        <v>1367.0116666666665</v>
      </c>
      <c r="Q319" s="25">
        <f t="shared" si="64"/>
        <v>1461.1833333333334</v>
      </c>
      <c r="R319" s="4">
        <f t="shared" si="55"/>
        <v>57.960000000000264</v>
      </c>
      <c r="S319" s="4">
        <f t="shared" si="59"/>
        <v>22.118333333333567</v>
      </c>
      <c r="T319" s="4">
        <f t="shared" si="62"/>
        <v>-72.053333333333285</v>
      </c>
      <c r="U319" s="25">
        <f t="shared" si="58"/>
        <v>57.960000000000264</v>
      </c>
      <c r="V319" s="25">
        <f t="shared" si="58"/>
        <v>22.118333333333567</v>
      </c>
      <c r="W319" s="25">
        <f t="shared" si="58"/>
        <v>72.053333333333285</v>
      </c>
      <c r="X319" s="4">
        <f t="shared" si="56"/>
        <v>3359.3616000000306</v>
      </c>
      <c r="Y319" s="4">
        <f t="shared" si="60"/>
        <v>489.22066944445476</v>
      </c>
      <c r="Z319" s="4">
        <f t="shared" si="63"/>
        <v>5191.6828444444373</v>
      </c>
      <c r="AA319" s="29"/>
      <c r="AC319" s="26"/>
      <c r="AF319" s="28"/>
      <c r="AH319" s="28"/>
    </row>
    <row r="320" spans="4:34" ht="17.399999999999999" x14ac:dyDescent="0.3">
      <c r="L320" s="24">
        <v>286</v>
      </c>
      <c r="M320" s="11" t="s">
        <v>602</v>
      </c>
      <c r="N320" s="4">
        <v>1432.94</v>
      </c>
      <c r="O320" s="25">
        <f t="shared" si="57"/>
        <v>1348.7566666666667</v>
      </c>
      <c r="P320" s="25">
        <f t="shared" si="61"/>
        <v>1360.7916666666665</v>
      </c>
      <c r="Q320" s="25">
        <f t="shared" si="64"/>
        <v>1441.9316666666666</v>
      </c>
      <c r="R320" s="4">
        <f t="shared" si="55"/>
        <v>84.183333333333394</v>
      </c>
      <c r="S320" s="4">
        <f t="shared" si="59"/>
        <v>72.148333333333539</v>
      </c>
      <c r="T320" s="4">
        <f t="shared" si="62"/>
        <v>-8.9916666666665606</v>
      </c>
      <c r="U320" s="25">
        <f t="shared" si="58"/>
        <v>84.183333333333394</v>
      </c>
      <c r="V320" s="25">
        <f t="shared" si="58"/>
        <v>72.148333333333539</v>
      </c>
      <c r="W320" s="25">
        <f t="shared" si="58"/>
        <v>8.9916666666665606</v>
      </c>
      <c r="X320" s="4">
        <f t="shared" si="56"/>
        <v>7086.8336111111212</v>
      </c>
      <c r="Y320" s="4">
        <f t="shared" si="60"/>
        <v>5205.3820027778074</v>
      </c>
      <c r="Z320" s="4">
        <f t="shared" si="63"/>
        <v>80.850069444442539</v>
      </c>
      <c r="AA320" s="29"/>
      <c r="AC320" s="26"/>
      <c r="AF320" s="28"/>
      <c r="AH320" s="28"/>
    </row>
    <row r="321" spans="12:34" ht="17.399999999999999" x14ac:dyDescent="0.3">
      <c r="L321" s="24">
        <v>287</v>
      </c>
      <c r="M321" s="11" t="s">
        <v>603</v>
      </c>
      <c r="N321" s="4">
        <v>1426.33</v>
      </c>
      <c r="O321" s="25">
        <f t="shared" si="57"/>
        <v>1387.21</v>
      </c>
      <c r="P321" s="25">
        <f t="shared" si="61"/>
        <v>1365.6533333333334</v>
      </c>
      <c r="Q321" s="25">
        <f t="shared" si="64"/>
        <v>1428.1708333333333</v>
      </c>
      <c r="R321" s="4">
        <f t="shared" si="55"/>
        <v>39.119999999999891</v>
      </c>
      <c r="S321" s="4">
        <f t="shared" si="59"/>
        <v>60.676666666666506</v>
      </c>
      <c r="T321" s="4">
        <f t="shared" si="62"/>
        <v>-1.8408333333334213</v>
      </c>
      <c r="U321" s="25">
        <f t="shared" si="58"/>
        <v>39.119999999999891</v>
      </c>
      <c r="V321" s="25">
        <f t="shared" si="58"/>
        <v>60.676666666666506</v>
      </c>
      <c r="W321" s="25">
        <f t="shared" si="58"/>
        <v>1.8408333333334213</v>
      </c>
      <c r="X321" s="4">
        <f t="shared" si="56"/>
        <v>1530.3743999999915</v>
      </c>
      <c r="Y321" s="4">
        <f t="shared" si="60"/>
        <v>3681.6578777777581</v>
      </c>
      <c r="Z321" s="4">
        <f t="shared" si="63"/>
        <v>3.3886673611114349</v>
      </c>
      <c r="AA321" s="29"/>
      <c r="AC321" s="26"/>
      <c r="AF321" s="28"/>
      <c r="AH321" s="28"/>
    </row>
    <row r="322" spans="12:34" ht="17.399999999999999" x14ac:dyDescent="0.3">
      <c r="L322" s="24">
        <v>288</v>
      </c>
      <c r="M322" s="11" t="s">
        <v>604</v>
      </c>
      <c r="N322" s="4">
        <v>1389.53</v>
      </c>
      <c r="O322" s="25">
        <f t="shared" si="57"/>
        <v>1416.1333333333332</v>
      </c>
      <c r="P322" s="25">
        <f t="shared" si="61"/>
        <v>1373.6516666666666</v>
      </c>
      <c r="Q322" s="25">
        <f t="shared" si="64"/>
        <v>1413.5575000000001</v>
      </c>
      <c r="R322" s="4">
        <f t="shared" si="55"/>
        <v>-26.603333333333239</v>
      </c>
      <c r="S322" s="4">
        <f t="shared" si="59"/>
        <v>15.87833333333333</v>
      </c>
      <c r="T322" s="4">
        <f t="shared" si="62"/>
        <v>-24.027500000000146</v>
      </c>
      <c r="U322" s="25">
        <f t="shared" si="58"/>
        <v>26.603333333333239</v>
      </c>
      <c r="V322" s="25">
        <f t="shared" si="58"/>
        <v>15.87833333333333</v>
      </c>
      <c r="W322" s="25">
        <f t="shared" si="58"/>
        <v>24.027500000000146</v>
      </c>
      <c r="X322" s="4">
        <f t="shared" si="56"/>
        <v>707.73734444443949</v>
      </c>
      <c r="Y322" s="4">
        <f t="shared" si="60"/>
        <v>252.12146944444436</v>
      </c>
      <c r="Z322" s="4">
        <f t="shared" si="63"/>
        <v>577.32075625000698</v>
      </c>
      <c r="AA322" s="29"/>
      <c r="AC322" s="26"/>
      <c r="AF322" s="28"/>
      <c r="AH322" s="28"/>
    </row>
    <row r="323" spans="12:34" ht="17.399999999999999" x14ac:dyDescent="0.3">
      <c r="L323" s="24">
        <v>289</v>
      </c>
      <c r="M323" s="11" t="s">
        <v>605</v>
      </c>
      <c r="N323" s="4">
        <v>1359.48</v>
      </c>
      <c r="O323" s="25">
        <f t="shared" si="57"/>
        <v>1416.2666666666667</v>
      </c>
      <c r="P323" s="25">
        <f t="shared" si="61"/>
        <v>1382.5116666666665</v>
      </c>
      <c r="Q323" s="25">
        <f t="shared" si="64"/>
        <v>1399.9724999999999</v>
      </c>
      <c r="R323" s="4">
        <f t="shared" si="55"/>
        <v>-56.786666666666633</v>
      </c>
      <c r="S323" s="4">
        <f t="shared" si="59"/>
        <v>-23.031666666666524</v>
      </c>
      <c r="T323" s="4">
        <f t="shared" si="62"/>
        <v>-40.492499999999836</v>
      </c>
      <c r="U323" s="25">
        <f t="shared" si="58"/>
        <v>56.786666666666633</v>
      </c>
      <c r="V323" s="25">
        <f t="shared" si="58"/>
        <v>23.031666666666524</v>
      </c>
      <c r="W323" s="25">
        <f t="shared" si="58"/>
        <v>40.492499999999836</v>
      </c>
      <c r="X323" s="4">
        <f t="shared" si="56"/>
        <v>3224.7255111111072</v>
      </c>
      <c r="Y323" s="4">
        <f t="shared" si="60"/>
        <v>530.4576694444379</v>
      </c>
      <c r="Z323" s="4">
        <f t="shared" si="63"/>
        <v>1639.6425562499867</v>
      </c>
      <c r="AA323" s="29"/>
      <c r="AC323" s="26"/>
      <c r="AF323" s="28"/>
      <c r="AH323" s="28"/>
    </row>
    <row r="324" spans="12:34" ht="17.399999999999999" x14ac:dyDescent="0.3">
      <c r="L324" s="24">
        <v>290</v>
      </c>
      <c r="M324" s="11" t="s">
        <v>606</v>
      </c>
      <c r="N324" s="4">
        <v>1360.76</v>
      </c>
      <c r="O324" s="25">
        <f t="shared" si="57"/>
        <v>1391.78</v>
      </c>
      <c r="P324" s="25">
        <f t="shared" si="61"/>
        <v>1389.4949999999999</v>
      </c>
      <c r="Q324" s="25">
        <f t="shared" si="64"/>
        <v>1388.6583333333335</v>
      </c>
      <c r="R324" s="4">
        <f t="shared" si="55"/>
        <v>-31.019999999999982</v>
      </c>
      <c r="S324" s="4">
        <f t="shared" si="59"/>
        <v>-28.7349999999999</v>
      </c>
      <c r="T324" s="4">
        <f t="shared" si="62"/>
        <v>-27.898333333333539</v>
      </c>
      <c r="U324" s="25">
        <f t="shared" si="58"/>
        <v>31.019999999999982</v>
      </c>
      <c r="V324" s="25">
        <f t="shared" si="58"/>
        <v>28.7349999999999</v>
      </c>
      <c r="W324" s="25">
        <f t="shared" si="58"/>
        <v>27.898333333333539</v>
      </c>
      <c r="X324" s="4">
        <f t="shared" si="56"/>
        <v>962.24039999999889</v>
      </c>
      <c r="Y324" s="4">
        <f t="shared" si="60"/>
        <v>825.70022499999425</v>
      </c>
      <c r="Z324" s="4">
        <f t="shared" si="63"/>
        <v>778.3170027777893</v>
      </c>
      <c r="AA324" s="29"/>
      <c r="AC324" s="26"/>
      <c r="AF324" s="28"/>
      <c r="AH324" s="28"/>
    </row>
    <row r="325" spans="12:34" ht="17.399999999999999" x14ac:dyDescent="0.3">
      <c r="L325" s="24">
        <v>291</v>
      </c>
      <c r="M325" s="11" t="s">
        <v>607</v>
      </c>
      <c r="N325" s="4">
        <v>1365.57</v>
      </c>
      <c r="O325" s="25">
        <f t="shared" si="57"/>
        <v>1369.9233333333334</v>
      </c>
      <c r="P325" s="25">
        <f t="shared" si="61"/>
        <v>1393.0283333333334</v>
      </c>
      <c r="Q325" s="25">
        <f t="shared" si="64"/>
        <v>1380.0200000000002</v>
      </c>
      <c r="R325" s="4">
        <f t="shared" si="55"/>
        <v>-4.3533333333334667</v>
      </c>
      <c r="S325" s="4">
        <f t="shared" si="59"/>
        <v>-27.458333333333485</v>
      </c>
      <c r="T325" s="4">
        <f t="shared" si="62"/>
        <v>-14.450000000000273</v>
      </c>
      <c r="U325" s="25">
        <f t="shared" si="58"/>
        <v>4.3533333333334667</v>
      </c>
      <c r="V325" s="25">
        <f t="shared" si="58"/>
        <v>27.458333333333485</v>
      </c>
      <c r="W325" s="25">
        <f t="shared" si="58"/>
        <v>14.450000000000273</v>
      </c>
      <c r="X325" s="4">
        <f t="shared" si="56"/>
        <v>18.951511111112271</v>
      </c>
      <c r="Y325" s="4">
        <f t="shared" si="60"/>
        <v>753.96006944445276</v>
      </c>
      <c r="Z325" s="4">
        <f t="shared" si="63"/>
        <v>208.80250000000788</v>
      </c>
      <c r="AA325" s="29"/>
      <c r="AC325" s="26"/>
      <c r="AF325" s="28"/>
      <c r="AH325" s="28"/>
    </row>
    <row r="326" spans="12:34" ht="17.399999999999999" x14ac:dyDescent="0.3">
      <c r="L326" s="24">
        <v>292</v>
      </c>
      <c r="M326" s="11" t="s">
        <v>608</v>
      </c>
      <c r="N326" s="4">
        <v>1367.35</v>
      </c>
      <c r="O326" s="25">
        <f t="shared" si="57"/>
        <v>1361.9366666666665</v>
      </c>
      <c r="P326" s="25">
        <f t="shared" si="61"/>
        <v>1389.1016666666667</v>
      </c>
      <c r="Q326" s="25">
        <f t="shared" si="64"/>
        <v>1374.9466666666667</v>
      </c>
      <c r="R326" s="4">
        <f t="shared" si="55"/>
        <v>5.4133333333334122</v>
      </c>
      <c r="S326" s="4">
        <f t="shared" si="59"/>
        <v>-21.751666666666779</v>
      </c>
      <c r="T326" s="4">
        <f t="shared" si="62"/>
        <v>-7.5966666666668061</v>
      </c>
      <c r="U326" s="25">
        <f t="shared" si="58"/>
        <v>5.4133333333334122</v>
      </c>
      <c r="V326" s="25">
        <f t="shared" si="58"/>
        <v>21.751666666666779</v>
      </c>
      <c r="W326" s="25">
        <f t="shared" si="58"/>
        <v>7.5966666666668061</v>
      </c>
      <c r="X326" s="4">
        <f t="shared" si="56"/>
        <v>29.30417777777863</v>
      </c>
      <c r="Y326" s="4">
        <f t="shared" si="60"/>
        <v>473.13500277778263</v>
      </c>
      <c r="Z326" s="4">
        <f t="shared" si="63"/>
        <v>57.709344444446565</v>
      </c>
      <c r="AA326" s="29"/>
      <c r="AC326" s="26"/>
      <c r="AF326" s="28"/>
      <c r="AH326" s="28"/>
    </row>
    <row r="327" spans="12:34" ht="17.399999999999999" x14ac:dyDescent="0.3">
      <c r="L327" s="24">
        <v>293</v>
      </c>
      <c r="M327" s="11" t="s">
        <v>609</v>
      </c>
      <c r="N327" s="4">
        <v>1364.02</v>
      </c>
      <c r="O327" s="25">
        <f t="shared" si="57"/>
        <v>1364.56</v>
      </c>
      <c r="P327" s="25">
        <f t="shared" si="61"/>
        <v>1378.17</v>
      </c>
      <c r="Q327" s="25">
        <f t="shared" si="64"/>
        <v>1371.9116666666666</v>
      </c>
      <c r="R327" s="4">
        <f t="shared" si="55"/>
        <v>-0.53999999999996362</v>
      </c>
      <c r="S327" s="4">
        <f t="shared" si="59"/>
        <v>-14.150000000000091</v>
      </c>
      <c r="T327" s="4">
        <f t="shared" si="62"/>
        <v>-7.8916666666666515</v>
      </c>
      <c r="U327" s="25">
        <f t="shared" si="58"/>
        <v>0.53999999999996362</v>
      </c>
      <c r="V327" s="25">
        <f t="shared" si="58"/>
        <v>14.150000000000091</v>
      </c>
      <c r="W327" s="25">
        <f t="shared" si="58"/>
        <v>7.8916666666666515</v>
      </c>
      <c r="X327" s="4">
        <f t="shared" si="56"/>
        <v>0.29159999999996072</v>
      </c>
      <c r="Y327" s="4">
        <f t="shared" si="60"/>
        <v>200.22250000000258</v>
      </c>
      <c r="Z327" s="4">
        <f t="shared" si="63"/>
        <v>62.278402777777536</v>
      </c>
      <c r="AA327" s="29"/>
      <c r="AC327" s="26"/>
      <c r="AF327" s="28"/>
      <c r="AH327" s="28"/>
    </row>
    <row r="328" spans="12:34" ht="17.399999999999999" x14ac:dyDescent="0.3">
      <c r="L328" s="24">
        <v>294</v>
      </c>
      <c r="M328" s="11" t="s">
        <v>610</v>
      </c>
      <c r="N328" s="4">
        <v>1351.79</v>
      </c>
      <c r="O328" s="25">
        <f t="shared" si="57"/>
        <v>1365.6466666666668</v>
      </c>
      <c r="P328" s="25">
        <f t="shared" si="61"/>
        <v>1367.7850000000001</v>
      </c>
      <c r="Q328" s="25">
        <f t="shared" si="64"/>
        <v>1370.7183333333332</v>
      </c>
      <c r="R328" s="4">
        <f t="shared" si="55"/>
        <v>-13.856666666666797</v>
      </c>
      <c r="S328" s="4">
        <f t="shared" si="59"/>
        <v>-15.995000000000118</v>
      </c>
      <c r="T328" s="4">
        <f t="shared" si="62"/>
        <v>-18.928333333333285</v>
      </c>
      <c r="U328" s="25">
        <f t="shared" si="58"/>
        <v>13.856666666666797</v>
      </c>
      <c r="V328" s="25">
        <f t="shared" si="58"/>
        <v>15.995000000000118</v>
      </c>
      <c r="W328" s="25">
        <f t="shared" si="58"/>
        <v>18.928333333333285</v>
      </c>
      <c r="X328" s="4">
        <f t="shared" si="56"/>
        <v>192.00721111111471</v>
      </c>
      <c r="Y328" s="4">
        <f t="shared" si="60"/>
        <v>255.84002500000378</v>
      </c>
      <c r="Z328" s="4">
        <f t="shared" si="63"/>
        <v>358.28180277777597</v>
      </c>
      <c r="AA328" s="29"/>
      <c r="AC328" s="26"/>
      <c r="AF328" s="28"/>
      <c r="AH328" s="28"/>
    </row>
    <row r="329" spans="12:34" ht="17.399999999999999" x14ac:dyDescent="0.3">
      <c r="L329" s="24">
        <v>295</v>
      </c>
      <c r="M329" s="11" t="s">
        <v>611</v>
      </c>
      <c r="N329" s="4">
        <v>1352.85</v>
      </c>
      <c r="O329" s="25">
        <f t="shared" si="57"/>
        <v>1361.0533333333333</v>
      </c>
      <c r="P329" s="25">
        <f t="shared" si="61"/>
        <v>1361.4950000000001</v>
      </c>
      <c r="Q329" s="25">
        <f t="shared" si="64"/>
        <v>1372.0033333333333</v>
      </c>
      <c r="R329" s="4">
        <f t="shared" si="55"/>
        <v>-8.2033333333333758</v>
      </c>
      <c r="S329" s="4">
        <f t="shared" si="59"/>
        <v>-8.6450000000002092</v>
      </c>
      <c r="T329" s="4">
        <f t="shared" si="62"/>
        <v>-19.153333333333421</v>
      </c>
      <c r="U329" s="25">
        <f t="shared" si="58"/>
        <v>8.2033333333333758</v>
      </c>
      <c r="V329" s="25">
        <f t="shared" si="58"/>
        <v>8.6450000000002092</v>
      </c>
      <c r="W329" s="25">
        <f t="shared" si="58"/>
        <v>19.153333333333421</v>
      </c>
      <c r="X329" s="4">
        <f t="shared" si="56"/>
        <v>67.294677777778475</v>
      </c>
      <c r="Y329" s="4">
        <f t="shared" si="60"/>
        <v>74.736025000003622</v>
      </c>
      <c r="Z329" s="4">
        <f t="shared" si="63"/>
        <v>366.85017777778114</v>
      </c>
      <c r="AA329" s="29"/>
      <c r="AC329" s="26"/>
      <c r="AF329" s="28"/>
      <c r="AH329" s="28"/>
    </row>
    <row r="330" spans="12:34" ht="17.399999999999999" x14ac:dyDescent="0.3">
      <c r="L330" s="24">
        <v>296</v>
      </c>
      <c r="M330" s="11" t="s">
        <v>612</v>
      </c>
      <c r="N330" s="4">
        <v>1350.52</v>
      </c>
      <c r="O330" s="25">
        <f t="shared" si="57"/>
        <v>1356.22</v>
      </c>
      <c r="P330" s="25">
        <f t="shared" si="61"/>
        <v>1360.39</v>
      </c>
      <c r="Q330" s="25">
        <f t="shared" si="64"/>
        <v>1374.9424999999999</v>
      </c>
      <c r="R330" s="4">
        <f t="shared" si="55"/>
        <v>-5.7000000000000455</v>
      </c>
      <c r="S330" s="4">
        <f t="shared" si="59"/>
        <v>-9.8700000000001182</v>
      </c>
      <c r="T330" s="4">
        <f t="shared" si="62"/>
        <v>-24.4224999999999</v>
      </c>
      <c r="U330" s="25">
        <f t="shared" si="58"/>
        <v>5.7000000000000455</v>
      </c>
      <c r="V330" s="25">
        <f t="shared" si="58"/>
        <v>9.8700000000001182</v>
      </c>
      <c r="W330" s="25">
        <f t="shared" si="58"/>
        <v>24.4224999999999</v>
      </c>
      <c r="X330" s="4">
        <f t="shared" si="56"/>
        <v>32.490000000000521</v>
      </c>
      <c r="Y330" s="4">
        <f t="shared" si="60"/>
        <v>97.416900000002329</v>
      </c>
      <c r="Z330" s="4">
        <f t="shared" si="63"/>
        <v>596.45850624999514</v>
      </c>
      <c r="AA330" s="29"/>
      <c r="AC330" s="26"/>
      <c r="AF330" s="28"/>
      <c r="AH330" s="28"/>
    </row>
    <row r="331" spans="12:34" ht="17.399999999999999" x14ac:dyDescent="0.3">
      <c r="L331" s="24">
        <v>297</v>
      </c>
      <c r="M331" s="11" t="s">
        <v>613</v>
      </c>
      <c r="N331" s="4">
        <v>1331.99</v>
      </c>
      <c r="O331" s="25">
        <f t="shared" si="57"/>
        <v>1351.72</v>
      </c>
      <c r="P331" s="25">
        <f t="shared" si="61"/>
        <v>1358.6833333333334</v>
      </c>
      <c r="Q331" s="25">
        <f t="shared" si="64"/>
        <v>1375.8558333333333</v>
      </c>
      <c r="R331" s="4">
        <f t="shared" si="55"/>
        <v>-19.730000000000018</v>
      </c>
      <c r="S331" s="4">
        <f t="shared" si="59"/>
        <v>-26.693333333333385</v>
      </c>
      <c r="T331" s="4">
        <f t="shared" si="62"/>
        <v>-43.865833333333285</v>
      </c>
      <c r="U331" s="25">
        <f t="shared" si="58"/>
        <v>19.730000000000018</v>
      </c>
      <c r="V331" s="25">
        <f t="shared" si="58"/>
        <v>26.693333333333385</v>
      </c>
      <c r="W331" s="25">
        <f t="shared" si="58"/>
        <v>43.865833333333285</v>
      </c>
      <c r="X331" s="4">
        <f t="shared" si="56"/>
        <v>389.27290000000073</v>
      </c>
      <c r="Y331" s="4">
        <f t="shared" si="60"/>
        <v>712.5340444444472</v>
      </c>
      <c r="Z331" s="4">
        <f t="shared" si="63"/>
        <v>1924.2113340277735</v>
      </c>
      <c r="AA331" s="29"/>
      <c r="AC331" s="26"/>
      <c r="AF331" s="28"/>
      <c r="AH331" s="28"/>
    </row>
    <row r="332" spans="12:34" ht="17.399999999999999" x14ac:dyDescent="0.3">
      <c r="L332" s="24">
        <v>298</v>
      </c>
      <c r="M332" s="11" t="s">
        <v>614</v>
      </c>
      <c r="N332" s="4">
        <v>1310.04</v>
      </c>
      <c r="O332" s="25">
        <f t="shared" si="57"/>
        <v>1345.12</v>
      </c>
      <c r="P332" s="25">
        <f t="shared" si="61"/>
        <v>1353.0866666666668</v>
      </c>
      <c r="Q332" s="25">
        <f t="shared" si="64"/>
        <v>1371.0941666666668</v>
      </c>
      <c r="R332" s="4">
        <f t="shared" si="55"/>
        <v>-35.079999999999927</v>
      </c>
      <c r="S332" s="4">
        <f t="shared" si="59"/>
        <v>-43.046666666666852</v>
      </c>
      <c r="T332" s="4">
        <f t="shared" si="62"/>
        <v>-61.054166666666788</v>
      </c>
      <c r="U332" s="25">
        <f t="shared" si="58"/>
        <v>35.079999999999927</v>
      </c>
      <c r="V332" s="25">
        <f t="shared" si="58"/>
        <v>43.046666666666852</v>
      </c>
      <c r="W332" s="25">
        <f t="shared" si="58"/>
        <v>61.054166666666788</v>
      </c>
      <c r="X332" s="4">
        <f t="shared" si="56"/>
        <v>1230.6063999999949</v>
      </c>
      <c r="Y332" s="4">
        <f t="shared" si="60"/>
        <v>1853.0155111111271</v>
      </c>
      <c r="Z332" s="4">
        <f t="shared" si="63"/>
        <v>3727.611267361126</v>
      </c>
      <c r="AA332" s="29"/>
      <c r="AC332" s="26"/>
      <c r="AF332" s="28"/>
      <c r="AH332" s="28"/>
    </row>
    <row r="333" spans="12:34" ht="17.399999999999999" x14ac:dyDescent="0.3">
      <c r="L333" s="24">
        <v>299</v>
      </c>
      <c r="M333" s="11" t="s">
        <v>615</v>
      </c>
      <c r="N333" s="4">
        <v>1309.76</v>
      </c>
      <c r="O333" s="25">
        <f t="shared" si="57"/>
        <v>1330.8500000000001</v>
      </c>
      <c r="P333" s="25">
        <f t="shared" si="61"/>
        <v>1343.5350000000001</v>
      </c>
      <c r="Q333" s="25">
        <f t="shared" si="64"/>
        <v>1360.8525000000002</v>
      </c>
      <c r="R333" s="4">
        <f t="shared" si="55"/>
        <v>-21.090000000000146</v>
      </c>
      <c r="S333" s="4">
        <f t="shared" si="59"/>
        <v>-33.775000000000091</v>
      </c>
      <c r="T333" s="4">
        <f t="shared" si="62"/>
        <v>-51.0925000000002</v>
      </c>
      <c r="U333" s="25">
        <f t="shared" si="58"/>
        <v>21.090000000000146</v>
      </c>
      <c r="V333" s="25">
        <f t="shared" si="58"/>
        <v>33.775000000000091</v>
      </c>
      <c r="W333" s="25">
        <f t="shared" si="58"/>
        <v>51.0925000000002</v>
      </c>
      <c r="X333" s="4">
        <f t="shared" si="56"/>
        <v>444.78810000000612</v>
      </c>
      <c r="Y333" s="4">
        <f t="shared" si="60"/>
        <v>1140.750625000006</v>
      </c>
      <c r="Z333" s="4">
        <f t="shared" si="63"/>
        <v>2610.4435562500203</v>
      </c>
      <c r="AA333" s="29"/>
      <c r="AC333" s="26"/>
      <c r="AF333" s="28"/>
      <c r="AH333" s="28"/>
    </row>
    <row r="334" spans="12:34" ht="17.399999999999999" x14ac:dyDescent="0.3">
      <c r="L334" s="24">
        <v>300</v>
      </c>
      <c r="M334" s="11" t="s">
        <v>616</v>
      </c>
      <c r="N334" s="4">
        <v>1312.61</v>
      </c>
      <c r="O334" s="25">
        <f t="shared" si="57"/>
        <v>1317.2633333333333</v>
      </c>
      <c r="P334" s="25">
        <f t="shared" si="61"/>
        <v>1334.4916666666666</v>
      </c>
      <c r="Q334" s="25">
        <f t="shared" si="64"/>
        <v>1351.1383333333335</v>
      </c>
      <c r="R334" s="4">
        <f t="shared" si="55"/>
        <v>-4.6533333333334213</v>
      </c>
      <c r="S334" s="4">
        <f t="shared" si="59"/>
        <v>-21.881666666666661</v>
      </c>
      <c r="T334" s="4">
        <f t="shared" si="62"/>
        <v>-38.528333333333649</v>
      </c>
      <c r="U334" s="25">
        <f t="shared" si="58"/>
        <v>4.6533333333334213</v>
      </c>
      <c r="V334" s="25">
        <f t="shared" si="58"/>
        <v>21.881666666666661</v>
      </c>
      <c r="W334" s="25">
        <f t="shared" si="58"/>
        <v>38.528333333333649</v>
      </c>
      <c r="X334" s="4">
        <f t="shared" si="56"/>
        <v>21.653511111111928</v>
      </c>
      <c r="Y334" s="4">
        <f t="shared" si="60"/>
        <v>478.80733611111083</v>
      </c>
      <c r="Z334" s="4">
        <f t="shared" si="63"/>
        <v>1484.4324694444688</v>
      </c>
      <c r="AA334" s="29"/>
      <c r="AC334" s="26"/>
      <c r="AF334" s="28"/>
      <c r="AH334" s="28"/>
    </row>
    <row r="335" spans="12:34" ht="17.399999999999999" x14ac:dyDescent="0.3">
      <c r="L335" s="24">
        <v>301</v>
      </c>
      <c r="M335" s="11" t="s">
        <v>617</v>
      </c>
      <c r="N335" s="4">
        <v>1327.91</v>
      </c>
      <c r="O335" s="25">
        <f t="shared" si="57"/>
        <v>1310.8033333333333</v>
      </c>
      <c r="P335" s="25">
        <f t="shared" si="61"/>
        <v>1327.9616666666666</v>
      </c>
      <c r="Q335" s="25">
        <f t="shared" si="64"/>
        <v>1344.7283333333332</v>
      </c>
      <c r="R335" s="4">
        <f t="shared" si="55"/>
        <v>17.106666666666797</v>
      </c>
      <c r="S335" s="4">
        <f t="shared" si="59"/>
        <v>-5.1666666666505989E-2</v>
      </c>
      <c r="T335" s="4">
        <f t="shared" si="62"/>
        <v>-16.818333333333157</v>
      </c>
      <c r="U335" s="25">
        <f t="shared" si="58"/>
        <v>17.106666666666797</v>
      </c>
      <c r="V335" s="25">
        <f t="shared" si="58"/>
        <v>5.1666666666505989E-2</v>
      </c>
      <c r="W335" s="25">
        <f t="shared" si="58"/>
        <v>16.818333333333157</v>
      </c>
      <c r="X335" s="4">
        <f t="shared" si="56"/>
        <v>292.63804444444889</v>
      </c>
      <c r="Y335" s="4">
        <f t="shared" si="60"/>
        <v>2.6694444444278413E-3</v>
      </c>
      <c r="Z335" s="4">
        <f t="shared" si="63"/>
        <v>282.85633611110518</v>
      </c>
      <c r="AA335" s="29"/>
      <c r="AC335" s="26"/>
      <c r="AF335" s="28"/>
      <c r="AH335" s="28"/>
    </row>
    <row r="336" spans="12:34" ht="17.399999999999999" x14ac:dyDescent="0.3">
      <c r="L336" s="24">
        <v>302</v>
      </c>
      <c r="M336" s="11" t="s">
        <v>618</v>
      </c>
      <c r="N336" s="4">
        <v>1341.41</v>
      </c>
      <c r="O336" s="25">
        <f t="shared" si="57"/>
        <v>1316.76</v>
      </c>
      <c r="P336" s="25">
        <f t="shared" si="61"/>
        <v>1323.8050000000001</v>
      </c>
      <c r="Q336" s="25">
        <f t="shared" si="64"/>
        <v>1342.0975000000001</v>
      </c>
      <c r="R336" s="4">
        <f t="shared" si="55"/>
        <v>24.650000000000091</v>
      </c>
      <c r="S336" s="4">
        <f t="shared" si="59"/>
        <v>17.605000000000018</v>
      </c>
      <c r="T336" s="4">
        <f t="shared" si="62"/>
        <v>-0.6875</v>
      </c>
      <c r="U336" s="25">
        <f t="shared" si="58"/>
        <v>24.650000000000091</v>
      </c>
      <c r="V336" s="25">
        <f t="shared" si="58"/>
        <v>17.605000000000018</v>
      </c>
      <c r="W336" s="25">
        <f t="shared" si="58"/>
        <v>0.6875</v>
      </c>
      <c r="X336" s="4">
        <f t="shared" si="56"/>
        <v>607.62250000000449</v>
      </c>
      <c r="Y336" s="4">
        <f t="shared" si="60"/>
        <v>309.93602500000065</v>
      </c>
      <c r="Z336" s="4">
        <f t="shared" si="63"/>
        <v>0.47265625</v>
      </c>
      <c r="AA336" s="29"/>
      <c r="AC336" s="26"/>
      <c r="AF336" s="28"/>
      <c r="AH336" s="28"/>
    </row>
    <row r="337" spans="12:34" ht="17.399999999999999" x14ac:dyDescent="0.3">
      <c r="L337" s="24">
        <v>303</v>
      </c>
      <c r="M337" s="11" t="s">
        <v>619</v>
      </c>
      <c r="N337" s="4">
        <v>1332.88</v>
      </c>
      <c r="O337" s="25">
        <f t="shared" si="57"/>
        <v>1327.3100000000002</v>
      </c>
      <c r="P337" s="25">
        <f t="shared" si="61"/>
        <v>1322.2866666666666</v>
      </c>
      <c r="Q337" s="25">
        <f t="shared" si="64"/>
        <v>1340.4850000000001</v>
      </c>
      <c r="R337" s="4">
        <f t="shared" si="55"/>
        <v>5.5699999999999363</v>
      </c>
      <c r="S337" s="4">
        <f t="shared" si="59"/>
        <v>10.593333333333476</v>
      </c>
      <c r="T337" s="4">
        <f t="shared" si="62"/>
        <v>-7.6050000000000182</v>
      </c>
      <c r="U337" s="25">
        <f t="shared" si="58"/>
        <v>5.5699999999999363</v>
      </c>
      <c r="V337" s="25">
        <f t="shared" si="58"/>
        <v>10.593333333333476</v>
      </c>
      <c r="W337" s="25">
        <f t="shared" si="58"/>
        <v>7.6050000000000182</v>
      </c>
      <c r="X337" s="4">
        <f t="shared" si="56"/>
        <v>31.024899999999292</v>
      </c>
      <c r="Y337" s="4">
        <f t="shared" si="60"/>
        <v>112.21871111111413</v>
      </c>
      <c r="Z337" s="4">
        <f t="shared" si="63"/>
        <v>57.836025000000276</v>
      </c>
      <c r="AA337" s="29"/>
      <c r="AC337" s="26"/>
      <c r="AF337" s="28"/>
      <c r="AH337" s="28"/>
    </row>
    <row r="338" spans="12:34" ht="17.399999999999999" x14ac:dyDescent="0.3">
      <c r="L338" s="24">
        <v>304</v>
      </c>
      <c r="M338" s="11" t="s">
        <v>620</v>
      </c>
      <c r="N338" s="4">
        <v>1317.01</v>
      </c>
      <c r="O338" s="25">
        <f t="shared" si="57"/>
        <v>1334.0666666666668</v>
      </c>
      <c r="P338" s="25">
        <f t="shared" si="61"/>
        <v>1322.4349999999999</v>
      </c>
      <c r="Q338" s="25">
        <f t="shared" si="64"/>
        <v>1337.7608333333335</v>
      </c>
      <c r="R338" s="4">
        <f t="shared" si="55"/>
        <v>-17.056666666666843</v>
      </c>
      <c r="S338" s="4">
        <f t="shared" si="59"/>
        <v>-5.4249999999999545</v>
      </c>
      <c r="T338" s="4">
        <f t="shared" si="62"/>
        <v>-20.750833333333503</v>
      </c>
      <c r="U338" s="25">
        <f t="shared" si="58"/>
        <v>17.056666666666843</v>
      </c>
      <c r="V338" s="25">
        <f t="shared" si="58"/>
        <v>5.4249999999999545</v>
      </c>
      <c r="W338" s="25">
        <f t="shared" si="58"/>
        <v>20.750833333333503</v>
      </c>
      <c r="X338" s="4">
        <f t="shared" si="56"/>
        <v>290.92987777778376</v>
      </c>
      <c r="Y338" s="4">
        <f t="shared" si="60"/>
        <v>29.430624999999505</v>
      </c>
      <c r="Z338" s="4">
        <f t="shared" si="63"/>
        <v>430.59708402778483</v>
      </c>
      <c r="AA338" s="29"/>
      <c r="AC338" s="26"/>
      <c r="AF338" s="28"/>
      <c r="AH338" s="28"/>
    </row>
    <row r="339" spans="12:34" ht="17.399999999999999" x14ac:dyDescent="0.3">
      <c r="L339" s="24">
        <v>305</v>
      </c>
      <c r="M339" s="11" t="s">
        <v>621</v>
      </c>
      <c r="N339" s="4">
        <v>1305.96</v>
      </c>
      <c r="O339" s="25">
        <f t="shared" si="57"/>
        <v>1330.4333333333334</v>
      </c>
      <c r="P339" s="25">
        <f t="shared" si="61"/>
        <v>1323.5966666666666</v>
      </c>
      <c r="Q339" s="25">
        <f t="shared" si="64"/>
        <v>1333.5658333333333</v>
      </c>
      <c r="R339" s="4">
        <f t="shared" si="55"/>
        <v>-24.473333333333358</v>
      </c>
      <c r="S339" s="4">
        <f t="shared" si="59"/>
        <v>-17.636666666666542</v>
      </c>
      <c r="T339" s="4">
        <f t="shared" si="62"/>
        <v>-27.605833333333294</v>
      </c>
      <c r="U339" s="25">
        <f t="shared" si="58"/>
        <v>24.473333333333358</v>
      </c>
      <c r="V339" s="25">
        <f t="shared" si="58"/>
        <v>17.636666666666542</v>
      </c>
      <c r="W339" s="25">
        <f t="shared" si="58"/>
        <v>27.605833333333294</v>
      </c>
      <c r="X339" s="4">
        <f t="shared" si="56"/>
        <v>598.94404444444558</v>
      </c>
      <c r="Y339" s="4">
        <f t="shared" si="60"/>
        <v>311.05201111110671</v>
      </c>
      <c r="Z339" s="4">
        <f t="shared" si="63"/>
        <v>762.08203402777565</v>
      </c>
      <c r="AA339" s="29"/>
      <c r="AC339" s="26"/>
      <c r="AF339" s="28"/>
      <c r="AH339" s="28"/>
    </row>
    <row r="340" spans="12:34" ht="17.399999999999999" x14ac:dyDescent="0.3">
      <c r="L340" s="24">
        <v>306</v>
      </c>
      <c r="M340" s="11" t="s">
        <v>622</v>
      </c>
      <c r="N340" s="4">
        <v>1296.1099999999999</v>
      </c>
      <c r="O340" s="25">
        <f t="shared" si="57"/>
        <v>1318.6166666666668</v>
      </c>
      <c r="P340" s="25">
        <f t="shared" si="61"/>
        <v>1322.9633333333334</v>
      </c>
      <c r="Q340" s="25">
        <f t="shared" si="64"/>
        <v>1328.7275</v>
      </c>
      <c r="R340" s="4">
        <f t="shared" si="55"/>
        <v>-22.506666666666888</v>
      </c>
      <c r="S340" s="4">
        <f t="shared" si="59"/>
        <v>-26.853333333333467</v>
      </c>
      <c r="T340" s="4">
        <f t="shared" si="62"/>
        <v>-32.617500000000064</v>
      </c>
      <c r="U340" s="25">
        <f t="shared" si="58"/>
        <v>22.506666666666888</v>
      </c>
      <c r="V340" s="25">
        <f t="shared" si="58"/>
        <v>26.853333333333467</v>
      </c>
      <c r="W340" s="25">
        <f t="shared" si="58"/>
        <v>32.617500000000064</v>
      </c>
      <c r="X340" s="4">
        <f t="shared" si="56"/>
        <v>506.55004444445439</v>
      </c>
      <c r="Y340" s="4">
        <f t="shared" si="60"/>
        <v>721.10151111111827</v>
      </c>
      <c r="Z340" s="4">
        <f t="shared" si="63"/>
        <v>1063.9013062500042</v>
      </c>
      <c r="AA340" s="29"/>
      <c r="AC340" s="26"/>
      <c r="AF340" s="28"/>
      <c r="AH340" s="28"/>
    </row>
    <row r="341" spans="12:34" ht="17.399999999999999" x14ac:dyDescent="0.3">
      <c r="L341" s="30"/>
      <c r="M341" s="30"/>
      <c r="N341" s="30"/>
      <c r="O341" s="30"/>
      <c r="P341" s="30"/>
      <c r="R341" s="29"/>
      <c r="S341" s="29"/>
      <c r="T341" s="10" t="s">
        <v>636</v>
      </c>
      <c r="U341" s="25">
        <f>AVERAGE(U38:U340)</f>
        <v>37.365159515951618</v>
      </c>
      <c r="V341" s="25">
        <f>AVERAGE(V41:V340)</f>
        <v>54.732655555555525</v>
      </c>
      <c r="W341" s="25">
        <f>AVERAGE(W47:W339)</f>
        <v>82.112886803185475</v>
      </c>
      <c r="X341" s="4">
        <f>AVERAGE(X38:X340)</f>
        <v>3715.9516138247154</v>
      </c>
      <c r="Y341" s="4">
        <f>AVERAGE(Y41:Y340)</f>
        <v>7771.7094423333401</v>
      </c>
      <c r="Z341" s="4">
        <f>AVERAGE(Z47:Z340)</f>
        <v>15233.036173965418</v>
      </c>
      <c r="AA341" s="29"/>
      <c r="AB341" s="28"/>
      <c r="AC341" s="28"/>
      <c r="AD341" s="28"/>
      <c r="AE341" s="28"/>
      <c r="AF341" s="28"/>
    </row>
    <row r="342" spans="12:34" ht="17.399999999999999" x14ac:dyDescent="0.3"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29"/>
      <c r="AB342" s="28"/>
      <c r="AC342" s="28"/>
      <c r="AD342" s="28"/>
      <c r="AE342" s="28"/>
      <c r="AF342" s="28"/>
    </row>
    <row r="343" spans="12:34" ht="17.399999999999999" x14ac:dyDescent="0.3"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 spans="12:34" ht="17.399999999999999" x14ac:dyDescent="0.3"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 spans="12:34" ht="17.399999999999999" x14ac:dyDescent="0.3"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 spans="12:34" ht="17.399999999999999" x14ac:dyDescent="0.3"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 spans="12:34" ht="17.399999999999999" x14ac:dyDescent="0.3"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 spans="12:34" ht="17.399999999999999" x14ac:dyDescent="0.3"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 spans="12:34" ht="17.399999999999999" x14ac:dyDescent="0.3"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 spans="12:34" ht="17.399999999999999" x14ac:dyDescent="0.3">
      <c r="L350" s="36" t="s">
        <v>643</v>
      </c>
      <c r="M350" s="36"/>
      <c r="N350" s="10" t="s">
        <v>638</v>
      </c>
      <c r="O350" s="10" t="s">
        <v>639</v>
      </c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 spans="12:34" ht="17.399999999999999" x14ac:dyDescent="0.3">
      <c r="L351" s="36" t="s">
        <v>645</v>
      </c>
      <c r="M351" s="36"/>
      <c r="N351" s="4">
        <f>U341</f>
        <v>37.365159515951618</v>
      </c>
      <c r="O351" s="4">
        <f>X341</f>
        <v>3715.9516138247154</v>
      </c>
      <c r="P351" s="31"/>
      <c r="Q351" s="31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 spans="12:34" ht="17.399999999999999" x14ac:dyDescent="0.3">
      <c r="L352" s="36" t="s">
        <v>646</v>
      </c>
      <c r="M352" s="36"/>
      <c r="N352" s="4">
        <f>V341</f>
        <v>54.732655555555525</v>
      </c>
      <c r="O352" s="4">
        <f>Y341</f>
        <v>7771.7094423333401</v>
      </c>
      <c r="P352" s="31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 spans="12:27" ht="17.399999999999999" x14ac:dyDescent="0.3">
      <c r="L353" s="36" t="s">
        <v>647</v>
      </c>
      <c r="M353" s="36"/>
      <c r="N353" s="4">
        <f>W341</f>
        <v>82.112886803185475</v>
      </c>
      <c r="O353" s="4">
        <f>Z341</f>
        <v>15233.036173965418</v>
      </c>
      <c r="P353" s="31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 spans="12:27" ht="17.399999999999999" x14ac:dyDescent="0.3"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 spans="12:27" ht="17.399999999999999" x14ac:dyDescent="0.3"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</sheetData>
  <mergeCells count="4">
    <mergeCell ref="L350:M350"/>
    <mergeCell ref="L351:M351"/>
    <mergeCell ref="L352:M352"/>
    <mergeCell ref="L353:M35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1A6E-3CE7-4273-8DBC-A440322E55EA}">
  <dimension ref="A5:AH355"/>
  <sheetViews>
    <sheetView zoomScale="82" zoomScaleNormal="82" workbookViewId="0">
      <selection activeCell="E354" sqref="E354"/>
    </sheetView>
  </sheetViews>
  <sheetFormatPr defaultRowHeight="14.4" x14ac:dyDescent="0.3"/>
  <cols>
    <col min="1" max="1" width="23.44140625" style="8" customWidth="1"/>
    <col min="2" max="2" width="17.77734375" customWidth="1"/>
    <col min="3" max="4" width="18.109375" customWidth="1"/>
    <col min="5" max="5" width="22.21875" customWidth="1"/>
    <col min="6" max="6" width="23.21875" customWidth="1"/>
    <col min="7" max="7" width="17.5546875" customWidth="1"/>
    <col min="8" max="8" width="18" customWidth="1"/>
    <col min="9" max="9" width="17.5546875" customWidth="1"/>
    <col min="12" max="12" width="12" customWidth="1"/>
    <col min="13" max="13" width="25.6640625" customWidth="1"/>
    <col min="14" max="14" width="20.44140625" customWidth="1"/>
    <col min="15" max="15" width="16.44140625" customWidth="1"/>
    <col min="16" max="16" width="14.6640625" customWidth="1"/>
    <col min="17" max="17" width="16.33203125" customWidth="1"/>
    <col min="18" max="19" width="13.6640625" customWidth="1"/>
    <col min="20" max="20" width="14.5546875" customWidth="1"/>
    <col min="21" max="21" width="15.44140625" customWidth="1"/>
    <col min="22" max="23" width="14.5546875" bestFit="1" customWidth="1"/>
    <col min="24" max="24" width="12.88671875" customWidth="1"/>
    <col min="25" max="25" width="14" customWidth="1"/>
    <col min="26" max="26" width="15.44140625" customWidth="1"/>
  </cols>
  <sheetData>
    <row r="5" spans="4:9" ht="17.399999999999999" x14ac:dyDescent="0.3">
      <c r="D5" s="24" t="s">
        <v>312</v>
      </c>
      <c r="E5" s="11" t="s">
        <v>316</v>
      </c>
      <c r="F5" s="10" t="s">
        <v>4</v>
      </c>
      <c r="G5" s="24" t="s">
        <v>627</v>
      </c>
      <c r="H5" s="24" t="s">
        <v>628</v>
      </c>
      <c r="I5" s="24" t="s">
        <v>629</v>
      </c>
    </row>
    <row r="6" spans="4:9" ht="17.399999999999999" x14ac:dyDescent="0.3">
      <c r="D6" s="24">
        <v>1</v>
      </c>
      <c r="E6" s="11" t="s">
        <v>317</v>
      </c>
      <c r="F6" s="4">
        <v>583.35</v>
      </c>
      <c r="G6" s="24"/>
      <c r="H6" s="24"/>
      <c r="I6" s="24"/>
    </row>
    <row r="7" spans="4:9" ht="17.399999999999999" x14ac:dyDescent="0.3">
      <c r="D7" s="24">
        <v>2</v>
      </c>
      <c r="E7" s="11" t="s">
        <v>318</v>
      </c>
      <c r="F7" s="4">
        <v>578.77</v>
      </c>
      <c r="G7" s="24"/>
      <c r="H7" s="24"/>
      <c r="I7" s="24"/>
    </row>
    <row r="8" spans="4:9" ht="17.399999999999999" x14ac:dyDescent="0.3">
      <c r="D8" s="24">
        <v>3</v>
      </c>
      <c r="E8" s="11" t="s">
        <v>319</v>
      </c>
      <c r="F8" s="4">
        <v>578.12</v>
      </c>
      <c r="G8" s="24"/>
      <c r="H8" s="24"/>
      <c r="I8" s="24"/>
    </row>
    <row r="9" spans="4:9" ht="17.399999999999999" x14ac:dyDescent="0.3">
      <c r="D9" s="24">
        <v>4</v>
      </c>
      <c r="E9" s="11" t="s">
        <v>320</v>
      </c>
      <c r="F9" s="4">
        <v>566.99</v>
      </c>
      <c r="G9" s="25">
        <f>AVERAGE(F6:F8)</f>
        <v>580.07999999999993</v>
      </c>
      <c r="H9" s="24"/>
      <c r="I9" s="24"/>
    </row>
    <row r="10" spans="4:9" ht="17.399999999999999" x14ac:dyDescent="0.3">
      <c r="D10" s="24">
        <v>5</v>
      </c>
      <c r="E10" s="11" t="s">
        <v>321</v>
      </c>
      <c r="F10" s="4">
        <v>548.97</v>
      </c>
      <c r="G10" s="25">
        <f t="shared" ref="G10:G73" si="0">AVERAGE(F7:F9)</f>
        <v>574.62666666666667</v>
      </c>
      <c r="H10" s="24"/>
      <c r="I10" s="24"/>
    </row>
    <row r="11" spans="4:9" ht="17.399999999999999" x14ac:dyDescent="0.3">
      <c r="D11" s="24">
        <v>6</v>
      </c>
      <c r="E11" s="11" t="s">
        <v>322</v>
      </c>
      <c r="F11" s="4">
        <v>584.16999999999996</v>
      </c>
      <c r="G11" s="25">
        <f t="shared" si="0"/>
        <v>564.69333333333338</v>
      </c>
      <c r="H11" s="24"/>
      <c r="I11" s="24"/>
    </row>
    <row r="12" spans="4:9" ht="17.399999999999999" x14ac:dyDescent="0.3">
      <c r="D12" s="24">
        <v>7</v>
      </c>
      <c r="E12" s="11" t="s">
        <v>323</v>
      </c>
      <c r="F12" s="4">
        <v>581.66</v>
      </c>
      <c r="G12" s="25">
        <f t="shared" si="0"/>
        <v>566.71</v>
      </c>
      <c r="H12" s="25">
        <f>AVERAGE(F6:F11)</f>
        <v>573.39499999999998</v>
      </c>
      <c r="I12" s="24"/>
    </row>
    <row r="13" spans="4:9" ht="17.399999999999999" x14ac:dyDescent="0.3">
      <c r="D13" s="24">
        <v>8</v>
      </c>
      <c r="E13" s="11" t="s">
        <v>324</v>
      </c>
      <c r="F13" s="4">
        <v>618.67999999999995</v>
      </c>
      <c r="G13" s="25">
        <f t="shared" si="0"/>
        <v>571.59999999999991</v>
      </c>
      <c r="H13" s="25">
        <f t="shared" ref="H13:H76" si="1">AVERAGE(F7:F12)</f>
        <v>573.11333333333334</v>
      </c>
      <c r="I13" s="24"/>
    </row>
    <row r="14" spans="4:9" ht="17.399999999999999" x14ac:dyDescent="0.3">
      <c r="D14" s="24">
        <v>9</v>
      </c>
      <c r="E14" s="11" t="s">
        <v>325</v>
      </c>
      <c r="F14" s="4">
        <v>648.05999999999995</v>
      </c>
      <c r="G14" s="25">
        <f t="shared" si="0"/>
        <v>594.83666666666659</v>
      </c>
      <c r="H14" s="25">
        <f t="shared" si="1"/>
        <v>579.76499999999999</v>
      </c>
      <c r="I14" s="24"/>
    </row>
    <row r="15" spans="4:9" ht="17.399999999999999" x14ac:dyDescent="0.3">
      <c r="D15" s="24">
        <v>10</v>
      </c>
      <c r="E15" s="11" t="s">
        <v>326</v>
      </c>
      <c r="F15" s="4">
        <v>692.18</v>
      </c>
      <c r="G15" s="25">
        <f t="shared" si="0"/>
        <v>616.13333333333333</v>
      </c>
      <c r="H15" s="25">
        <f t="shared" si="1"/>
        <v>591.42166666666662</v>
      </c>
      <c r="I15" s="24"/>
    </row>
    <row r="16" spans="4:9" ht="17.399999999999999" x14ac:dyDescent="0.3">
      <c r="D16" s="24">
        <v>11</v>
      </c>
      <c r="E16" s="11" t="s">
        <v>327</v>
      </c>
      <c r="F16" s="4">
        <v>689.9</v>
      </c>
      <c r="G16" s="25">
        <f t="shared" si="0"/>
        <v>652.97333333333324</v>
      </c>
      <c r="H16" s="25">
        <f t="shared" si="1"/>
        <v>612.28666666666652</v>
      </c>
      <c r="I16" s="24"/>
    </row>
    <row r="17" spans="4:9" ht="17.399999999999999" x14ac:dyDescent="0.3">
      <c r="D17" s="24">
        <v>12</v>
      </c>
      <c r="E17" s="11" t="s">
        <v>328</v>
      </c>
      <c r="F17" s="4">
        <v>682.46</v>
      </c>
      <c r="G17" s="25">
        <f t="shared" si="0"/>
        <v>676.71333333333325</v>
      </c>
      <c r="H17" s="25">
        <f t="shared" si="1"/>
        <v>635.77499999999998</v>
      </c>
      <c r="I17" s="24"/>
    </row>
    <row r="18" spans="4:9" ht="17.399999999999999" x14ac:dyDescent="0.3">
      <c r="D18" s="24">
        <v>13</v>
      </c>
      <c r="E18" s="11" t="s">
        <v>329</v>
      </c>
      <c r="F18" s="4">
        <v>660.99</v>
      </c>
      <c r="G18" s="25">
        <f t="shared" si="0"/>
        <v>688.18</v>
      </c>
      <c r="H18" s="25">
        <f t="shared" si="1"/>
        <v>652.15666666666664</v>
      </c>
      <c r="I18" s="25">
        <f>AVERAGE(F6:F17)</f>
        <v>612.77583333333337</v>
      </c>
    </row>
    <row r="19" spans="4:9" ht="17.399999999999999" x14ac:dyDescent="0.3">
      <c r="D19" s="24">
        <v>14</v>
      </c>
      <c r="E19" s="11" t="s">
        <v>330</v>
      </c>
      <c r="F19" s="4">
        <v>658.18</v>
      </c>
      <c r="G19" s="25">
        <f t="shared" si="0"/>
        <v>677.78333333333342</v>
      </c>
      <c r="H19" s="25">
        <f t="shared" si="1"/>
        <v>665.37833333333322</v>
      </c>
      <c r="I19" s="25">
        <f t="shared" ref="I19:I82" si="2">AVERAGE(F7:F18)</f>
        <v>619.24583333333328</v>
      </c>
    </row>
    <row r="20" spans="4:9" ht="17.399999999999999" x14ac:dyDescent="0.3">
      <c r="D20" s="24">
        <v>15</v>
      </c>
      <c r="E20" s="11" t="s">
        <v>331</v>
      </c>
      <c r="F20" s="4">
        <v>656.25</v>
      </c>
      <c r="G20" s="25">
        <f t="shared" si="0"/>
        <v>667.21</v>
      </c>
      <c r="H20" s="25">
        <f t="shared" si="1"/>
        <v>671.9616666666667</v>
      </c>
      <c r="I20" s="25">
        <f t="shared" si="2"/>
        <v>625.86333333333334</v>
      </c>
    </row>
    <row r="21" spans="4:9" ht="17.399999999999999" x14ac:dyDescent="0.3">
      <c r="D21" s="24">
        <v>16</v>
      </c>
      <c r="E21" s="11" t="s">
        <v>332</v>
      </c>
      <c r="F21" s="4">
        <v>663.57</v>
      </c>
      <c r="G21" s="25">
        <f t="shared" si="0"/>
        <v>658.47333333333336</v>
      </c>
      <c r="H21" s="25">
        <f t="shared" si="1"/>
        <v>673.3266666666666</v>
      </c>
      <c r="I21" s="25">
        <f t="shared" si="2"/>
        <v>632.37416666666661</v>
      </c>
    </row>
    <row r="22" spans="4:9" ht="17.399999999999999" x14ac:dyDescent="0.3">
      <c r="D22" s="24">
        <v>17</v>
      </c>
      <c r="E22" s="11" t="s">
        <v>333</v>
      </c>
      <c r="F22" s="4">
        <v>645.4</v>
      </c>
      <c r="G22" s="25">
        <f t="shared" si="0"/>
        <v>659.33333333333337</v>
      </c>
      <c r="H22" s="25">
        <f t="shared" si="1"/>
        <v>668.55833333333339</v>
      </c>
      <c r="I22" s="25">
        <f t="shared" si="2"/>
        <v>640.4224999999999</v>
      </c>
    </row>
    <row r="23" spans="4:9" ht="17.399999999999999" x14ac:dyDescent="0.3">
      <c r="D23" s="24">
        <v>18</v>
      </c>
      <c r="E23" s="11" t="s">
        <v>334</v>
      </c>
      <c r="F23" s="4">
        <v>644.54999999999995</v>
      </c>
      <c r="G23" s="25">
        <f t="shared" si="0"/>
        <v>655.07333333333338</v>
      </c>
      <c r="H23" s="25">
        <f t="shared" si="1"/>
        <v>661.14166666666677</v>
      </c>
      <c r="I23" s="25">
        <f t="shared" si="2"/>
        <v>648.45833333333326</v>
      </c>
    </row>
    <row r="24" spans="4:9" ht="17.399999999999999" x14ac:dyDescent="0.3">
      <c r="D24" s="24">
        <v>19</v>
      </c>
      <c r="E24" s="11" t="s">
        <v>335</v>
      </c>
      <c r="F24" s="4">
        <v>651.61</v>
      </c>
      <c r="G24" s="25">
        <f t="shared" si="0"/>
        <v>651.17333333333329</v>
      </c>
      <c r="H24" s="25">
        <f t="shared" si="1"/>
        <v>654.82333333333338</v>
      </c>
      <c r="I24" s="25">
        <f t="shared" si="2"/>
        <v>653.49</v>
      </c>
    </row>
    <row r="25" spans="4:9" ht="17.399999999999999" x14ac:dyDescent="0.3">
      <c r="D25" s="24">
        <v>20</v>
      </c>
      <c r="E25" s="11" t="s">
        <v>336</v>
      </c>
      <c r="F25" s="4">
        <v>649.42999999999995</v>
      </c>
      <c r="G25" s="25">
        <f t="shared" si="0"/>
        <v>647.18666666666661</v>
      </c>
      <c r="H25" s="25">
        <f t="shared" si="1"/>
        <v>653.26</v>
      </c>
      <c r="I25" s="25">
        <f t="shared" si="2"/>
        <v>659.31916666666655</v>
      </c>
    </row>
    <row r="26" spans="4:9" ht="17.399999999999999" x14ac:dyDescent="0.3">
      <c r="D26" s="24">
        <v>21</v>
      </c>
      <c r="E26" s="11" t="s">
        <v>337</v>
      </c>
      <c r="F26" s="4">
        <v>650.29</v>
      </c>
      <c r="G26" s="25">
        <f t="shared" si="0"/>
        <v>648.52999999999986</v>
      </c>
      <c r="H26" s="25">
        <f t="shared" si="1"/>
        <v>651.80166666666673</v>
      </c>
      <c r="I26" s="25">
        <f t="shared" si="2"/>
        <v>661.88166666666666</v>
      </c>
    </row>
    <row r="27" spans="4:9" ht="17.399999999999999" x14ac:dyDescent="0.3">
      <c r="D27" s="24">
        <v>22</v>
      </c>
      <c r="E27" s="11" t="s">
        <v>338</v>
      </c>
      <c r="F27" s="4">
        <v>651.45000000000005</v>
      </c>
      <c r="G27" s="25">
        <f t="shared" si="0"/>
        <v>650.44333333333327</v>
      </c>
      <c r="H27" s="25">
        <f t="shared" si="1"/>
        <v>650.80833333333328</v>
      </c>
      <c r="I27" s="25">
        <f t="shared" si="2"/>
        <v>662.0675</v>
      </c>
    </row>
    <row r="28" spans="4:9" ht="17.399999999999999" x14ac:dyDescent="0.3">
      <c r="D28" s="24">
        <v>23</v>
      </c>
      <c r="E28" s="11" t="s">
        <v>339</v>
      </c>
      <c r="F28" s="4">
        <v>618.03</v>
      </c>
      <c r="G28" s="25">
        <f t="shared" si="0"/>
        <v>650.39</v>
      </c>
      <c r="H28" s="25">
        <f t="shared" si="1"/>
        <v>648.7883333333333</v>
      </c>
      <c r="I28" s="25">
        <f t="shared" si="2"/>
        <v>658.67333333333329</v>
      </c>
    </row>
    <row r="29" spans="4:9" ht="17.399999999999999" x14ac:dyDescent="0.3">
      <c r="D29" s="24">
        <v>24</v>
      </c>
      <c r="E29" s="11" t="s">
        <v>340</v>
      </c>
      <c r="F29" s="4">
        <v>585.16999999999996</v>
      </c>
      <c r="G29" s="25">
        <f t="shared" si="0"/>
        <v>639.92333333333329</v>
      </c>
      <c r="H29" s="25">
        <f t="shared" si="1"/>
        <v>644.22666666666657</v>
      </c>
      <c r="I29" s="25">
        <f t="shared" si="2"/>
        <v>652.68416666666667</v>
      </c>
    </row>
    <row r="30" spans="4:9" ht="17.399999999999999" x14ac:dyDescent="0.3">
      <c r="D30" s="24">
        <v>25</v>
      </c>
      <c r="E30" s="11" t="s">
        <v>341</v>
      </c>
      <c r="F30" s="4">
        <v>597.91</v>
      </c>
      <c r="G30" s="25">
        <f t="shared" si="0"/>
        <v>618.2166666666667</v>
      </c>
      <c r="H30" s="25">
        <f t="shared" si="1"/>
        <v>634.32999999999993</v>
      </c>
      <c r="I30" s="25">
        <f t="shared" si="2"/>
        <v>644.57666666666671</v>
      </c>
    </row>
    <row r="31" spans="4:9" ht="17.399999999999999" x14ac:dyDescent="0.3">
      <c r="D31" s="24">
        <v>26</v>
      </c>
      <c r="E31" s="11" t="s">
        <v>342</v>
      </c>
      <c r="F31" s="4">
        <v>600.11</v>
      </c>
      <c r="G31" s="25">
        <f t="shared" si="0"/>
        <v>600.36999999999989</v>
      </c>
      <c r="H31" s="25">
        <f t="shared" si="1"/>
        <v>625.38</v>
      </c>
      <c r="I31" s="25">
        <f t="shared" si="2"/>
        <v>639.31999999999994</v>
      </c>
    </row>
    <row r="32" spans="4:9" ht="17.399999999999999" x14ac:dyDescent="0.3">
      <c r="D32" s="24">
        <v>27</v>
      </c>
      <c r="E32" s="11" t="s">
        <v>343</v>
      </c>
      <c r="F32" s="4">
        <v>609.21</v>
      </c>
      <c r="G32" s="25">
        <f t="shared" si="0"/>
        <v>594.39666666666665</v>
      </c>
      <c r="H32" s="25">
        <f t="shared" si="1"/>
        <v>617.16</v>
      </c>
      <c r="I32" s="25">
        <f t="shared" si="2"/>
        <v>634.48083333333329</v>
      </c>
    </row>
    <row r="33" spans="4:34" ht="17.399999999999999" x14ac:dyDescent="0.3">
      <c r="D33" s="24">
        <v>28</v>
      </c>
      <c r="E33" s="11" t="s">
        <v>344</v>
      </c>
      <c r="F33" s="4">
        <v>652.75</v>
      </c>
      <c r="G33" s="25">
        <f t="shared" si="0"/>
        <v>602.41</v>
      </c>
      <c r="H33" s="25">
        <f t="shared" si="1"/>
        <v>610.31333333333339</v>
      </c>
      <c r="I33" s="25">
        <f t="shared" si="2"/>
        <v>630.56083333333333</v>
      </c>
    </row>
    <row r="34" spans="4:34" ht="17.399999999999999" x14ac:dyDescent="0.3">
      <c r="D34" s="24">
        <v>29</v>
      </c>
      <c r="E34" s="11" t="s">
        <v>345</v>
      </c>
      <c r="F34" s="4">
        <v>681.37</v>
      </c>
      <c r="G34" s="25">
        <f t="shared" si="0"/>
        <v>620.69000000000005</v>
      </c>
      <c r="H34" s="25">
        <f t="shared" si="1"/>
        <v>610.53</v>
      </c>
      <c r="I34" s="25">
        <f t="shared" si="2"/>
        <v>629.65916666666658</v>
      </c>
      <c r="L34" s="24" t="s">
        <v>312</v>
      </c>
      <c r="M34" s="11" t="s">
        <v>316</v>
      </c>
      <c r="N34" s="10" t="s">
        <v>4</v>
      </c>
      <c r="O34" s="24" t="s">
        <v>627</v>
      </c>
      <c r="P34" s="24" t="s">
        <v>628</v>
      </c>
      <c r="Q34" s="24" t="s">
        <v>629</v>
      </c>
      <c r="R34" s="10" t="s">
        <v>630</v>
      </c>
      <c r="S34" s="10" t="s">
        <v>631</v>
      </c>
      <c r="T34" s="10" t="s">
        <v>632</v>
      </c>
      <c r="U34" s="24" t="s">
        <v>665</v>
      </c>
      <c r="V34" s="24" t="s">
        <v>666</v>
      </c>
      <c r="W34" s="24" t="s">
        <v>667</v>
      </c>
      <c r="X34" s="10" t="s">
        <v>633</v>
      </c>
      <c r="Y34" s="4" t="s">
        <v>634</v>
      </c>
      <c r="Z34" s="4" t="s">
        <v>635</v>
      </c>
      <c r="AA34" s="29"/>
      <c r="AC34" s="26"/>
      <c r="AF34" s="26"/>
      <c r="AH34" s="26"/>
    </row>
    <row r="35" spans="4:34" ht="17.399999999999999" x14ac:dyDescent="0.3">
      <c r="D35" s="24">
        <v>30</v>
      </c>
      <c r="E35" s="11" t="s">
        <v>346</v>
      </c>
      <c r="F35" s="4">
        <v>679.23</v>
      </c>
      <c r="G35" s="25">
        <f t="shared" si="0"/>
        <v>647.77666666666664</v>
      </c>
      <c r="H35" s="25">
        <f t="shared" si="1"/>
        <v>621.0866666666667</v>
      </c>
      <c r="I35" s="25">
        <f t="shared" si="2"/>
        <v>632.65666666666664</v>
      </c>
      <c r="L35" s="24">
        <v>1</v>
      </c>
      <c r="M35" s="11" t="s">
        <v>317</v>
      </c>
      <c r="N35" s="4">
        <v>583.35</v>
      </c>
      <c r="O35" s="24"/>
      <c r="P35" s="24"/>
      <c r="Q35" s="24"/>
      <c r="R35" s="10"/>
      <c r="S35" s="10"/>
      <c r="T35" s="10"/>
      <c r="U35" s="24"/>
      <c r="V35" s="24"/>
      <c r="W35" s="24"/>
      <c r="X35" s="10"/>
      <c r="Y35" s="4"/>
      <c r="Z35" s="4"/>
      <c r="AA35" s="29"/>
      <c r="AC35" s="26"/>
      <c r="AF35" s="27"/>
      <c r="AH35" s="27"/>
    </row>
    <row r="36" spans="4:34" ht="17.399999999999999" x14ac:dyDescent="0.3">
      <c r="D36" s="24">
        <v>31</v>
      </c>
      <c r="E36" s="11" t="s">
        <v>347</v>
      </c>
      <c r="F36" s="4">
        <v>698.63</v>
      </c>
      <c r="G36" s="25">
        <f t="shared" si="0"/>
        <v>671.11666666666667</v>
      </c>
      <c r="H36" s="25">
        <f t="shared" si="1"/>
        <v>636.76333333333332</v>
      </c>
      <c r="I36" s="25">
        <f t="shared" si="2"/>
        <v>635.54666666666662</v>
      </c>
      <c r="L36" s="24">
        <v>2</v>
      </c>
      <c r="M36" s="11" t="s">
        <v>318</v>
      </c>
      <c r="N36" s="4">
        <v>578.77</v>
      </c>
      <c r="O36" s="24"/>
      <c r="P36" s="24"/>
      <c r="Q36" s="24"/>
      <c r="R36" s="10"/>
      <c r="S36" s="10"/>
      <c r="T36" s="10"/>
      <c r="U36" s="24"/>
      <c r="V36" s="24"/>
      <c r="W36" s="24"/>
      <c r="X36" s="10"/>
      <c r="Y36" s="4"/>
      <c r="Z36" s="4"/>
      <c r="AA36" s="29"/>
      <c r="AC36" s="26"/>
      <c r="AF36" s="27"/>
      <c r="AH36" s="27"/>
    </row>
    <row r="37" spans="4:34" ht="17.399999999999999" x14ac:dyDescent="0.3">
      <c r="D37" s="24">
        <v>32</v>
      </c>
      <c r="E37" s="11" t="s">
        <v>348</v>
      </c>
      <c r="F37" s="4">
        <v>696.58</v>
      </c>
      <c r="G37" s="25">
        <f t="shared" si="0"/>
        <v>686.41</v>
      </c>
      <c r="H37" s="25">
        <f t="shared" si="1"/>
        <v>653.55000000000007</v>
      </c>
      <c r="I37" s="25">
        <f t="shared" si="2"/>
        <v>639.46499999999992</v>
      </c>
      <c r="L37" s="24">
        <v>3</v>
      </c>
      <c r="M37" s="11" t="s">
        <v>319</v>
      </c>
      <c r="N37" s="4">
        <v>578.12</v>
      </c>
      <c r="O37" s="24"/>
      <c r="P37" s="24"/>
      <c r="Q37" s="24"/>
      <c r="R37" s="10"/>
      <c r="S37" s="10"/>
      <c r="T37" s="10"/>
      <c r="U37" s="24"/>
      <c r="V37" s="24"/>
      <c r="W37" s="24"/>
      <c r="X37" s="10"/>
      <c r="Y37" s="4"/>
      <c r="Z37" s="4"/>
      <c r="AA37" s="29"/>
      <c r="AC37" s="26"/>
      <c r="AF37" s="27"/>
      <c r="AH37" s="27"/>
    </row>
    <row r="38" spans="4:34" ht="17.399999999999999" x14ac:dyDescent="0.3">
      <c r="D38" s="24">
        <v>33</v>
      </c>
      <c r="E38" s="11" t="s">
        <v>349</v>
      </c>
      <c r="F38" s="4">
        <v>696.55</v>
      </c>
      <c r="G38" s="25">
        <f t="shared" si="0"/>
        <v>691.48</v>
      </c>
      <c r="H38" s="25">
        <f t="shared" si="1"/>
        <v>669.62833333333333</v>
      </c>
      <c r="I38" s="25">
        <f t="shared" si="2"/>
        <v>643.39416666666671</v>
      </c>
      <c r="L38" s="24">
        <v>4</v>
      </c>
      <c r="M38" s="11" t="s">
        <v>320</v>
      </c>
      <c r="N38" s="4">
        <v>566.99</v>
      </c>
      <c r="O38" s="25">
        <f>AVERAGE(N35:N37)</f>
        <v>580.07999999999993</v>
      </c>
      <c r="P38" s="24"/>
      <c r="Q38" s="24"/>
      <c r="R38" s="4">
        <f t="shared" ref="R38:R101" si="3">N38-O38</f>
        <v>-13.089999999999918</v>
      </c>
      <c r="S38" s="10"/>
      <c r="T38" s="10"/>
      <c r="U38" s="25">
        <f>ABS(R38)</f>
        <v>13.089999999999918</v>
      </c>
      <c r="V38" s="24"/>
      <c r="W38" s="24"/>
      <c r="X38" s="4">
        <f t="shared" ref="X38:X101" si="4">R38^2</f>
        <v>171.34809999999786</v>
      </c>
      <c r="Y38" s="4"/>
      <c r="Z38" s="4"/>
      <c r="AA38" s="29"/>
      <c r="AC38" s="26"/>
      <c r="AF38" s="27"/>
      <c r="AH38" s="27"/>
    </row>
    <row r="39" spans="4:34" ht="17.399999999999999" x14ac:dyDescent="0.3">
      <c r="D39" s="24">
        <v>34</v>
      </c>
      <c r="E39" s="11" t="s">
        <v>350</v>
      </c>
      <c r="F39" s="4">
        <v>725.88</v>
      </c>
      <c r="G39" s="25">
        <f t="shared" si="0"/>
        <v>697.25333333333344</v>
      </c>
      <c r="H39" s="25">
        <f t="shared" si="1"/>
        <v>684.18499999999995</v>
      </c>
      <c r="I39" s="25">
        <f t="shared" si="2"/>
        <v>647.24916666666661</v>
      </c>
      <c r="L39" s="24">
        <v>5</v>
      </c>
      <c r="M39" s="11" t="s">
        <v>321</v>
      </c>
      <c r="N39" s="4">
        <v>548.97</v>
      </c>
      <c r="O39" s="25">
        <f t="shared" ref="O39:O102" si="5">AVERAGE(N36:N38)</f>
        <v>574.62666666666667</v>
      </c>
      <c r="P39" s="24"/>
      <c r="Q39" s="24"/>
      <c r="R39" s="4">
        <f t="shared" si="3"/>
        <v>-25.656666666666638</v>
      </c>
      <c r="S39" s="10"/>
      <c r="T39" s="10"/>
      <c r="U39" s="25">
        <f t="shared" ref="U39:W102" si="6">ABS(R39)</f>
        <v>25.656666666666638</v>
      </c>
      <c r="V39" s="24"/>
      <c r="W39" s="24"/>
      <c r="X39" s="4">
        <f t="shared" si="4"/>
        <v>658.264544444443</v>
      </c>
      <c r="Y39" s="4"/>
      <c r="Z39" s="4"/>
      <c r="AA39" s="29"/>
      <c r="AC39" s="26"/>
      <c r="AF39" s="27"/>
      <c r="AH39" s="27"/>
    </row>
    <row r="40" spans="4:34" ht="17.399999999999999" x14ac:dyDescent="0.3">
      <c r="D40" s="24">
        <v>35</v>
      </c>
      <c r="E40" s="11" t="s">
        <v>351</v>
      </c>
      <c r="F40" s="4">
        <v>752.05</v>
      </c>
      <c r="G40" s="25">
        <f t="shared" si="0"/>
        <v>706.3366666666667</v>
      </c>
      <c r="H40" s="25">
        <f t="shared" si="1"/>
        <v>696.37333333333333</v>
      </c>
      <c r="I40" s="25">
        <f t="shared" si="2"/>
        <v>653.45166666666671</v>
      </c>
      <c r="L40" s="24">
        <v>6</v>
      </c>
      <c r="M40" s="11" t="s">
        <v>322</v>
      </c>
      <c r="N40" s="4">
        <v>584.16999999999996</v>
      </c>
      <c r="O40" s="25">
        <f t="shared" si="5"/>
        <v>564.69333333333338</v>
      </c>
      <c r="P40" s="24"/>
      <c r="Q40" s="24"/>
      <c r="R40" s="4">
        <f t="shared" si="3"/>
        <v>19.476666666666574</v>
      </c>
      <c r="S40" s="10"/>
      <c r="T40" s="10"/>
      <c r="U40" s="25">
        <f t="shared" si="6"/>
        <v>19.476666666666574</v>
      </c>
      <c r="V40" s="24"/>
      <c r="W40" s="24"/>
      <c r="X40" s="4">
        <f t="shared" si="4"/>
        <v>379.34054444444087</v>
      </c>
      <c r="Y40" s="4"/>
      <c r="Z40" s="4"/>
      <c r="AA40" s="29"/>
      <c r="AC40" s="26"/>
      <c r="AF40" s="27"/>
      <c r="AH40" s="27"/>
    </row>
    <row r="41" spans="4:34" ht="17.399999999999999" x14ac:dyDescent="0.3">
      <c r="D41" s="24">
        <v>36</v>
      </c>
      <c r="E41" s="11" t="s">
        <v>352</v>
      </c>
      <c r="F41" s="4">
        <v>740.7</v>
      </c>
      <c r="G41" s="25">
        <f t="shared" si="0"/>
        <v>724.82666666666648</v>
      </c>
      <c r="H41" s="25">
        <f t="shared" si="1"/>
        <v>708.15333333333331</v>
      </c>
      <c r="I41" s="25">
        <f t="shared" si="2"/>
        <v>664.62</v>
      </c>
      <c r="L41" s="24">
        <v>7</v>
      </c>
      <c r="M41" s="11" t="s">
        <v>323</v>
      </c>
      <c r="N41" s="4">
        <v>581.66</v>
      </c>
      <c r="O41" s="25">
        <f t="shared" si="5"/>
        <v>566.71</v>
      </c>
      <c r="P41" s="25">
        <f>AVERAGE(N35:N40)</f>
        <v>573.39499999999998</v>
      </c>
      <c r="Q41" s="24"/>
      <c r="R41" s="4">
        <f t="shared" si="3"/>
        <v>14.949999999999932</v>
      </c>
      <c r="S41" s="4">
        <f t="shared" ref="S41:S104" si="7">N41-P41</f>
        <v>8.2649999999999864</v>
      </c>
      <c r="T41" s="10"/>
      <c r="U41" s="25">
        <f t="shared" si="6"/>
        <v>14.949999999999932</v>
      </c>
      <c r="V41" s="25">
        <f>ABS(S41)</f>
        <v>8.2649999999999864</v>
      </c>
      <c r="W41" s="24"/>
      <c r="X41" s="4">
        <f t="shared" si="4"/>
        <v>223.50249999999795</v>
      </c>
      <c r="Y41" s="4">
        <f t="shared" ref="Y41:Y104" si="8">S41^2</f>
        <v>68.310224999999775</v>
      </c>
      <c r="Z41" s="4"/>
      <c r="AA41" s="29"/>
      <c r="AC41" s="26"/>
      <c r="AF41" s="27"/>
      <c r="AH41" s="27"/>
    </row>
    <row r="42" spans="4:34" ht="17.399999999999999" x14ac:dyDescent="0.3">
      <c r="D42" s="24">
        <v>37</v>
      </c>
      <c r="E42" s="11" t="s">
        <v>353</v>
      </c>
      <c r="F42" s="4">
        <v>766.26</v>
      </c>
      <c r="G42" s="25">
        <f t="shared" si="0"/>
        <v>739.54333333333341</v>
      </c>
      <c r="H42" s="25">
        <f t="shared" si="1"/>
        <v>718.39833333333343</v>
      </c>
      <c r="I42" s="25">
        <f t="shared" si="2"/>
        <v>677.58083333333332</v>
      </c>
      <c r="L42" s="24">
        <v>8</v>
      </c>
      <c r="M42" s="11" t="s">
        <v>324</v>
      </c>
      <c r="N42" s="4">
        <v>618.67999999999995</v>
      </c>
      <c r="O42" s="25">
        <f t="shared" si="5"/>
        <v>571.59999999999991</v>
      </c>
      <c r="P42" s="25">
        <f t="shared" ref="P42:P105" si="9">AVERAGE(N36:N41)</f>
        <v>573.11333333333334</v>
      </c>
      <c r="Q42" s="24"/>
      <c r="R42" s="4">
        <f t="shared" si="3"/>
        <v>47.080000000000041</v>
      </c>
      <c r="S42" s="4">
        <f t="shared" si="7"/>
        <v>45.566666666666606</v>
      </c>
      <c r="T42" s="10"/>
      <c r="U42" s="25">
        <f t="shared" si="6"/>
        <v>47.080000000000041</v>
      </c>
      <c r="V42" s="25">
        <f t="shared" si="6"/>
        <v>45.566666666666606</v>
      </c>
      <c r="W42" s="24"/>
      <c r="X42" s="4">
        <f t="shared" si="4"/>
        <v>2216.5264000000038</v>
      </c>
      <c r="Y42" s="4">
        <f t="shared" si="8"/>
        <v>2076.3211111111054</v>
      </c>
      <c r="Z42" s="4"/>
      <c r="AA42" s="29"/>
      <c r="AC42" s="26"/>
      <c r="AF42" s="27"/>
      <c r="AH42" s="27"/>
    </row>
    <row r="43" spans="4:34" ht="17.399999999999999" x14ac:dyDescent="0.3">
      <c r="D43" s="24">
        <v>38</v>
      </c>
      <c r="E43" s="11" t="s">
        <v>354</v>
      </c>
      <c r="F43" s="4">
        <v>790.05</v>
      </c>
      <c r="G43" s="25">
        <f t="shared" si="0"/>
        <v>753.00333333333344</v>
      </c>
      <c r="H43" s="25">
        <f t="shared" si="1"/>
        <v>729.67000000000007</v>
      </c>
      <c r="I43" s="25">
        <f t="shared" si="2"/>
        <v>691.61</v>
      </c>
      <c r="L43" s="24">
        <v>9</v>
      </c>
      <c r="M43" s="11" t="s">
        <v>325</v>
      </c>
      <c r="N43" s="4">
        <v>648.05999999999995</v>
      </c>
      <c r="O43" s="25">
        <f t="shared" si="5"/>
        <v>594.83666666666659</v>
      </c>
      <c r="P43" s="25">
        <f t="shared" si="9"/>
        <v>579.76499999999999</v>
      </c>
      <c r="Q43" s="24"/>
      <c r="R43" s="4">
        <f t="shared" si="3"/>
        <v>53.223333333333358</v>
      </c>
      <c r="S43" s="4">
        <f t="shared" si="7"/>
        <v>68.294999999999959</v>
      </c>
      <c r="T43" s="10"/>
      <c r="U43" s="25">
        <f t="shared" si="6"/>
        <v>53.223333333333358</v>
      </c>
      <c r="V43" s="25">
        <f t="shared" si="6"/>
        <v>68.294999999999959</v>
      </c>
      <c r="W43" s="24"/>
      <c r="X43" s="4">
        <f t="shared" si="4"/>
        <v>2832.7232111111139</v>
      </c>
      <c r="Y43" s="4">
        <f t="shared" si="8"/>
        <v>4664.2070249999942</v>
      </c>
      <c r="Z43" s="4"/>
      <c r="AA43" s="29"/>
      <c r="AC43" s="26"/>
      <c r="AF43" s="27"/>
      <c r="AH43" s="27"/>
    </row>
    <row r="44" spans="4:34" ht="17.399999999999999" x14ac:dyDescent="0.3">
      <c r="D44" s="24">
        <v>39</v>
      </c>
      <c r="E44" s="11" t="s">
        <v>355</v>
      </c>
      <c r="F44" s="4">
        <v>811.52</v>
      </c>
      <c r="G44" s="25">
        <f t="shared" si="0"/>
        <v>765.67000000000007</v>
      </c>
      <c r="H44" s="25">
        <f t="shared" si="1"/>
        <v>745.24833333333333</v>
      </c>
      <c r="I44" s="25">
        <f t="shared" si="2"/>
        <v>707.43833333333339</v>
      </c>
      <c r="L44" s="24">
        <v>10</v>
      </c>
      <c r="M44" s="11" t="s">
        <v>326</v>
      </c>
      <c r="N44" s="4">
        <v>692.18</v>
      </c>
      <c r="O44" s="25">
        <f t="shared" si="5"/>
        <v>616.13333333333333</v>
      </c>
      <c r="P44" s="25">
        <f t="shared" si="9"/>
        <v>591.42166666666662</v>
      </c>
      <c r="Q44" s="24"/>
      <c r="R44" s="4">
        <f t="shared" si="3"/>
        <v>76.046666666666624</v>
      </c>
      <c r="S44" s="4">
        <f t="shared" si="7"/>
        <v>100.75833333333333</v>
      </c>
      <c r="T44" s="10"/>
      <c r="U44" s="25">
        <f t="shared" si="6"/>
        <v>76.046666666666624</v>
      </c>
      <c r="V44" s="25">
        <f t="shared" si="6"/>
        <v>100.75833333333333</v>
      </c>
      <c r="W44" s="24"/>
      <c r="X44" s="4">
        <f t="shared" si="4"/>
        <v>5783.0955111111043</v>
      </c>
      <c r="Y44" s="4">
        <f t="shared" si="8"/>
        <v>10152.241736111109</v>
      </c>
      <c r="Z44" s="4"/>
      <c r="AA44" s="29"/>
      <c r="AC44" s="26"/>
      <c r="AF44" s="28"/>
      <c r="AH44" s="27"/>
    </row>
    <row r="45" spans="4:34" ht="17.399999999999999" x14ac:dyDescent="0.3">
      <c r="D45" s="24">
        <v>40</v>
      </c>
      <c r="E45" s="11" t="s">
        <v>356</v>
      </c>
      <c r="F45" s="4">
        <v>774.6</v>
      </c>
      <c r="G45" s="25">
        <f t="shared" si="0"/>
        <v>789.27666666666664</v>
      </c>
      <c r="H45" s="25">
        <f t="shared" si="1"/>
        <v>764.4100000000002</v>
      </c>
      <c r="I45" s="25">
        <f t="shared" si="2"/>
        <v>724.29750000000001</v>
      </c>
      <c r="L45" s="24">
        <v>11</v>
      </c>
      <c r="M45" s="11" t="s">
        <v>327</v>
      </c>
      <c r="N45" s="4">
        <v>689.9</v>
      </c>
      <c r="O45" s="25">
        <f t="shared" si="5"/>
        <v>652.97333333333324</v>
      </c>
      <c r="P45" s="25">
        <f t="shared" si="9"/>
        <v>612.28666666666652</v>
      </c>
      <c r="Q45" s="24"/>
      <c r="R45" s="4">
        <f t="shared" si="3"/>
        <v>36.926666666666733</v>
      </c>
      <c r="S45" s="4">
        <f t="shared" si="7"/>
        <v>77.613333333333458</v>
      </c>
      <c r="T45" s="10"/>
      <c r="U45" s="25">
        <f t="shared" si="6"/>
        <v>36.926666666666733</v>
      </c>
      <c r="V45" s="25">
        <f t="shared" si="6"/>
        <v>77.613333333333458</v>
      </c>
      <c r="W45" s="24"/>
      <c r="X45" s="4">
        <f t="shared" si="4"/>
        <v>1363.578711111116</v>
      </c>
      <c r="Y45" s="4">
        <f t="shared" si="8"/>
        <v>6023.8295111111302</v>
      </c>
      <c r="Z45" s="4"/>
      <c r="AA45" s="29"/>
      <c r="AC45" s="26"/>
      <c r="AF45" s="28"/>
      <c r="AH45" s="27"/>
    </row>
    <row r="46" spans="4:34" ht="17.399999999999999" x14ac:dyDescent="0.3">
      <c r="D46" s="24">
        <v>41</v>
      </c>
      <c r="E46" s="11" t="s">
        <v>357</v>
      </c>
      <c r="F46" s="4">
        <v>741.85</v>
      </c>
      <c r="G46" s="25">
        <f t="shared" si="0"/>
        <v>792.05666666666673</v>
      </c>
      <c r="H46" s="25">
        <f t="shared" si="1"/>
        <v>772.53000000000009</v>
      </c>
      <c r="I46" s="25">
        <f t="shared" si="2"/>
        <v>734.45166666666671</v>
      </c>
      <c r="L46" s="24">
        <v>12</v>
      </c>
      <c r="M46" s="11" t="s">
        <v>328</v>
      </c>
      <c r="N46" s="4">
        <v>682.46</v>
      </c>
      <c r="O46" s="25">
        <f t="shared" si="5"/>
        <v>676.71333333333325</v>
      </c>
      <c r="P46" s="25">
        <f t="shared" si="9"/>
        <v>635.77499999999998</v>
      </c>
      <c r="Q46" s="24"/>
      <c r="R46" s="4">
        <f t="shared" si="3"/>
        <v>5.7466666666667834</v>
      </c>
      <c r="S46" s="4">
        <f t="shared" si="7"/>
        <v>46.685000000000059</v>
      </c>
      <c r="T46" s="10"/>
      <c r="U46" s="25">
        <f t="shared" si="6"/>
        <v>5.7466666666667834</v>
      </c>
      <c r="V46" s="25">
        <f t="shared" si="6"/>
        <v>46.685000000000059</v>
      </c>
      <c r="W46" s="24"/>
      <c r="X46" s="4">
        <f t="shared" si="4"/>
        <v>33.024177777779123</v>
      </c>
      <c r="Y46" s="4">
        <f t="shared" si="8"/>
        <v>2179.4892250000057</v>
      </c>
      <c r="Z46" s="4"/>
      <c r="AA46" s="29"/>
      <c r="AC46" s="26"/>
      <c r="AF46" s="28"/>
      <c r="AH46" s="27"/>
    </row>
    <row r="47" spans="4:34" ht="17.399999999999999" x14ac:dyDescent="0.3">
      <c r="D47" s="24">
        <v>42</v>
      </c>
      <c r="E47" s="11" t="s">
        <v>358</v>
      </c>
      <c r="F47" s="4">
        <v>731.73</v>
      </c>
      <c r="G47" s="25">
        <f t="shared" si="0"/>
        <v>775.9899999999999</v>
      </c>
      <c r="H47" s="25">
        <f t="shared" si="1"/>
        <v>770.83</v>
      </c>
      <c r="I47" s="25">
        <f t="shared" si="2"/>
        <v>739.49166666666679</v>
      </c>
      <c r="L47" s="24">
        <v>13</v>
      </c>
      <c r="M47" s="11" t="s">
        <v>329</v>
      </c>
      <c r="N47" s="4">
        <v>660.99</v>
      </c>
      <c r="O47" s="25">
        <f t="shared" si="5"/>
        <v>688.18</v>
      </c>
      <c r="P47" s="25">
        <f t="shared" si="9"/>
        <v>652.15666666666664</v>
      </c>
      <c r="Q47" s="25">
        <f>AVERAGE(N35:N46)</f>
        <v>612.77583333333337</v>
      </c>
      <c r="R47" s="4">
        <f t="shared" si="3"/>
        <v>-27.189999999999941</v>
      </c>
      <c r="S47" s="4">
        <f t="shared" si="7"/>
        <v>8.8333333333333712</v>
      </c>
      <c r="T47" s="4">
        <f t="shared" ref="T47:T110" si="10">N47-Q47</f>
        <v>48.214166666666642</v>
      </c>
      <c r="U47" s="25">
        <f t="shared" si="6"/>
        <v>27.189999999999941</v>
      </c>
      <c r="V47" s="25">
        <f t="shared" si="6"/>
        <v>8.8333333333333712</v>
      </c>
      <c r="W47" s="25">
        <f>ABS(T47)</f>
        <v>48.214166666666642</v>
      </c>
      <c r="X47" s="4">
        <f t="shared" si="4"/>
        <v>739.29609999999684</v>
      </c>
      <c r="Y47" s="4">
        <f t="shared" si="8"/>
        <v>78.027777777778454</v>
      </c>
      <c r="Z47" s="4">
        <f t="shared" ref="Z47:Z110" si="11">T47^2</f>
        <v>2324.6058673611087</v>
      </c>
      <c r="AA47" s="29"/>
      <c r="AC47" s="26"/>
      <c r="AF47" s="28"/>
      <c r="AH47" s="27"/>
    </row>
    <row r="48" spans="4:34" ht="17.399999999999999" x14ac:dyDescent="0.3">
      <c r="D48" s="24">
        <v>43</v>
      </c>
      <c r="E48" s="11" t="s">
        <v>359</v>
      </c>
      <c r="F48" s="4">
        <v>757.67</v>
      </c>
      <c r="G48" s="25">
        <f t="shared" si="0"/>
        <v>749.39333333333343</v>
      </c>
      <c r="H48" s="25">
        <f t="shared" si="1"/>
        <v>769.33500000000004</v>
      </c>
      <c r="I48" s="25">
        <f t="shared" si="2"/>
        <v>743.86666666666679</v>
      </c>
      <c r="L48" s="24">
        <v>14</v>
      </c>
      <c r="M48" s="11" t="s">
        <v>330</v>
      </c>
      <c r="N48" s="4">
        <v>658.18</v>
      </c>
      <c r="O48" s="25">
        <f t="shared" si="5"/>
        <v>677.78333333333342</v>
      </c>
      <c r="P48" s="25">
        <f t="shared" si="9"/>
        <v>665.37833333333322</v>
      </c>
      <c r="Q48" s="25">
        <f t="shared" ref="Q48:Q111" si="12">AVERAGE(N36:N47)</f>
        <v>619.24583333333328</v>
      </c>
      <c r="R48" s="4">
        <f t="shared" si="3"/>
        <v>-19.603333333333467</v>
      </c>
      <c r="S48" s="4">
        <f t="shared" si="7"/>
        <v>-7.1983333333332666</v>
      </c>
      <c r="T48" s="4">
        <f t="shared" si="10"/>
        <v>38.93416666666667</v>
      </c>
      <c r="U48" s="25">
        <f t="shared" si="6"/>
        <v>19.603333333333467</v>
      </c>
      <c r="V48" s="25">
        <f t="shared" si="6"/>
        <v>7.1983333333332666</v>
      </c>
      <c r="W48" s="25">
        <f t="shared" si="6"/>
        <v>38.93416666666667</v>
      </c>
      <c r="X48" s="4">
        <f t="shared" si="4"/>
        <v>384.290677777783</v>
      </c>
      <c r="Y48" s="4">
        <f t="shared" si="8"/>
        <v>51.816002777776816</v>
      </c>
      <c r="Z48" s="4">
        <f t="shared" si="11"/>
        <v>1515.869334027778</v>
      </c>
      <c r="AA48" s="29"/>
      <c r="AC48" s="26"/>
      <c r="AF48" s="28"/>
      <c r="AH48" s="27"/>
    </row>
    <row r="49" spans="4:34" ht="17.399999999999999" x14ac:dyDescent="0.3">
      <c r="D49" s="24">
        <v>44</v>
      </c>
      <c r="E49" s="11" t="s">
        <v>360</v>
      </c>
      <c r="F49" s="4">
        <v>760.28</v>
      </c>
      <c r="G49" s="25">
        <f t="shared" si="0"/>
        <v>743.75</v>
      </c>
      <c r="H49" s="25">
        <f t="shared" si="1"/>
        <v>767.90333333333331</v>
      </c>
      <c r="I49" s="25">
        <f t="shared" si="2"/>
        <v>748.78666666666675</v>
      </c>
      <c r="L49" s="24">
        <v>15</v>
      </c>
      <c r="M49" s="11" t="s">
        <v>331</v>
      </c>
      <c r="N49" s="4">
        <v>656.25</v>
      </c>
      <c r="O49" s="25">
        <f t="shared" si="5"/>
        <v>667.21</v>
      </c>
      <c r="P49" s="25">
        <f t="shared" si="9"/>
        <v>671.9616666666667</v>
      </c>
      <c r="Q49" s="25">
        <f t="shared" si="12"/>
        <v>625.86333333333334</v>
      </c>
      <c r="R49" s="4">
        <f t="shared" si="3"/>
        <v>-10.960000000000036</v>
      </c>
      <c r="S49" s="4">
        <f t="shared" si="7"/>
        <v>-15.711666666666702</v>
      </c>
      <c r="T49" s="4">
        <f t="shared" si="10"/>
        <v>30.386666666666656</v>
      </c>
      <c r="U49" s="25">
        <f t="shared" si="6"/>
        <v>10.960000000000036</v>
      </c>
      <c r="V49" s="25">
        <f t="shared" si="6"/>
        <v>15.711666666666702</v>
      </c>
      <c r="W49" s="25">
        <f t="shared" si="6"/>
        <v>30.386666666666656</v>
      </c>
      <c r="X49" s="4">
        <f t="shared" si="4"/>
        <v>120.1216000000008</v>
      </c>
      <c r="Y49" s="4">
        <f t="shared" si="8"/>
        <v>246.85646944444554</v>
      </c>
      <c r="Z49" s="4">
        <f t="shared" si="11"/>
        <v>923.34951111111047</v>
      </c>
      <c r="AA49" s="29"/>
      <c r="AC49" s="26"/>
      <c r="AF49" s="28"/>
      <c r="AH49" s="27"/>
    </row>
    <row r="50" spans="4:34" ht="17.399999999999999" x14ac:dyDescent="0.3">
      <c r="D50" s="24">
        <v>45</v>
      </c>
      <c r="E50" s="11" t="s">
        <v>361</v>
      </c>
      <c r="F50" s="4">
        <v>762.32</v>
      </c>
      <c r="G50" s="25">
        <f t="shared" si="0"/>
        <v>749.89333333333343</v>
      </c>
      <c r="H50" s="25">
        <f t="shared" si="1"/>
        <v>762.94166666666661</v>
      </c>
      <c r="I50" s="25">
        <f t="shared" si="2"/>
        <v>754.09500000000014</v>
      </c>
      <c r="L50" s="24">
        <v>16</v>
      </c>
      <c r="M50" s="11" t="s">
        <v>332</v>
      </c>
      <c r="N50" s="4">
        <v>663.57</v>
      </c>
      <c r="O50" s="25">
        <f t="shared" si="5"/>
        <v>658.47333333333336</v>
      </c>
      <c r="P50" s="25">
        <f t="shared" si="9"/>
        <v>673.3266666666666</v>
      </c>
      <c r="Q50" s="25">
        <f t="shared" si="12"/>
        <v>632.37416666666661</v>
      </c>
      <c r="R50" s="4">
        <f t="shared" si="3"/>
        <v>5.0966666666666924</v>
      </c>
      <c r="S50" s="4">
        <f t="shared" si="7"/>
        <v>-9.7566666666665469</v>
      </c>
      <c r="T50" s="4">
        <f t="shared" si="10"/>
        <v>31.195833333333439</v>
      </c>
      <c r="U50" s="25">
        <f t="shared" si="6"/>
        <v>5.0966666666666924</v>
      </c>
      <c r="V50" s="25">
        <f t="shared" si="6"/>
        <v>9.7566666666665469</v>
      </c>
      <c r="W50" s="25">
        <f t="shared" si="6"/>
        <v>31.195833333333439</v>
      </c>
      <c r="X50" s="4">
        <f t="shared" si="4"/>
        <v>25.976011111111372</v>
      </c>
      <c r="Y50" s="4">
        <f t="shared" si="8"/>
        <v>95.192544444442106</v>
      </c>
      <c r="Z50" s="4">
        <f t="shared" si="11"/>
        <v>973.18001736111773</v>
      </c>
      <c r="AA50" s="29"/>
      <c r="AC50" s="26"/>
      <c r="AF50" s="28"/>
      <c r="AH50" s="28"/>
    </row>
    <row r="51" spans="4:34" ht="17.399999999999999" x14ac:dyDescent="0.3">
      <c r="D51" s="24">
        <v>46</v>
      </c>
      <c r="E51" s="11" t="s">
        <v>362</v>
      </c>
      <c r="F51" s="4">
        <v>766.42</v>
      </c>
      <c r="G51" s="25">
        <f t="shared" si="0"/>
        <v>760.09</v>
      </c>
      <c r="H51" s="25">
        <f t="shared" si="1"/>
        <v>754.74166666666667</v>
      </c>
      <c r="I51" s="25">
        <f t="shared" si="2"/>
        <v>759.57583333333343</v>
      </c>
      <c r="L51" s="24">
        <v>17</v>
      </c>
      <c r="M51" s="11" t="s">
        <v>333</v>
      </c>
      <c r="N51" s="4">
        <v>645.4</v>
      </c>
      <c r="O51" s="25">
        <f t="shared" si="5"/>
        <v>659.33333333333337</v>
      </c>
      <c r="P51" s="25">
        <f t="shared" si="9"/>
        <v>668.55833333333339</v>
      </c>
      <c r="Q51" s="25">
        <f t="shared" si="12"/>
        <v>640.4224999999999</v>
      </c>
      <c r="R51" s="4">
        <f t="shared" si="3"/>
        <v>-13.933333333333394</v>
      </c>
      <c r="S51" s="4">
        <f t="shared" si="7"/>
        <v>-23.158333333333417</v>
      </c>
      <c r="T51" s="4">
        <f t="shared" si="10"/>
        <v>4.9775000000000773</v>
      </c>
      <c r="U51" s="25">
        <f t="shared" si="6"/>
        <v>13.933333333333394</v>
      </c>
      <c r="V51" s="25">
        <f t="shared" si="6"/>
        <v>23.158333333333417</v>
      </c>
      <c r="W51" s="25">
        <f t="shared" si="6"/>
        <v>4.9775000000000773</v>
      </c>
      <c r="X51" s="4">
        <f t="shared" si="4"/>
        <v>194.13777777777946</v>
      </c>
      <c r="Y51" s="4">
        <f t="shared" si="8"/>
        <v>536.30840277778168</v>
      </c>
      <c r="Z51" s="4">
        <f t="shared" si="11"/>
        <v>24.77550625000077</v>
      </c>
      <c r="AA51" s="29"/>
      <c r="AC51" s="26"/>
      <c r="AF51" s="28"/>
      <c r="AH51" s="28"/>
    </row>
    <row r="52" spans="4:34" ht="17.399999999999999" x14ac:dyDescent="0.3">
      <c r="D52" s="24">
        <v>47</v>
      </c>
      <c r="E52" s="11" t="s">
        <v>363</v>
      </c>
      <c r="F52" s="4">
        <v>791.54</v>
      </c>
      <c r="G52" s="25">
        <f t="shared" si="0"/>
        <v>763.00666666666666</v>
      </c>
      <c r="H52" s="25">
        <f t="shared" si="1"/>
        <v>753.37833333333322</v>
      </c>
      <c r="I52" s="25">
        <f t="shared" si="2"/>
        <v>762.95416666666677</v>
      </c>
      <c r="L52" s="24">
        <v>18</v>
      </c>
      <c r="M52" s="11" t="s">
        <v>334</v>
      </c>
      <c r="N52" s="4">
        <v>644.54999999999995</v>
      </c>
      <c r="O52" s="25">
        <f t="shared" si="5"/>
        <v>655.07333333333338</v>
      </c>
      <c r="P52" s="25">
        <f t="shared" si="9"/>
        <v>661.14166666666677</v>
      </c>
      <c r="Q52" s="25">
        <f t="shared" si="12"/>
        <v>648.45833333333326</v>
      </c>
      <c r="R52" s="4">
        <f t="shared" si="3"/>
        <v>-10.523333333333426</v>
      </c>
      <c r="S52" s="4">
        <f t="shared" si="7"/>
        <v>-16.591666666666811</v>
      </c>
      <c r="T52" s="4">
        <f t="shared" si="10"/>
        <v>-3.908333333333303</v>
      </c>
      <c r="U52" s="25">
        <f t="shared" si="6"/>
        <v>10.523333333333426</v>
      </c>
      <c r="V52" s="25">
        <f t="shared" si="6"/>
        <v>16.591666666666811</v>
      </c>
      <c r="W52" s="25">
        <f t="shared" si="6"/>
        <v>3.908333333333303</v>
      </c>
      <c r="X52" s="4">
        <f t="shared" si="4"/>
        <v>110.74054444444639</v>
      </c>
      <c r="Y52" s="4">
        <f t="shared" si="8"/>
        <v>275.28340277778256</v>
      </c>
      <c r="Z52" s="4">
        <f t="shared" si="11"/>
        <v>15.275069444444208</v>
      </c>
      <c r="AA52" s="29"/>
      <c r="AC52" s="26"/>
      <c r="AF52" s="28"/>
      <c r="AH52" s="28"/>
    </row>
    <row r="53" spans="4:34" ht="17.399999999999999" x14ac:dyDescent="0.3">
      <c r="D53" s="24">
        <v>48</v>
      </c>
      <c r="E53" s="11" t="s">
        <v>364</v>
      </c>
      <c r="F53" s="4">
        <v>810.12</v>
      </c>
      <c r="G53" s="25">
        <f t="shared" si="0"/>
        <v>773.42666666666662</v>
      </c>
      <c r="H53" s="25">
        <f t="shared" si="1"/>
        <v>761.6600000000002</v>
      </c>
      <c r="I53" s="25">
        <f t="shared" si="2"/>
        <v>766.24499999999989</v>
      </c>
      <c r="L53" s="24">
        <v>19</v>
      </c>
      <c r="M53" s="11" t="s">
        <v>335</v>
      </c>
      <c r="N53" s="4">
        <v>651.61</v>
      </c>
      <c r="O53" s="25">
        <f t="shared" si="5"/>
        <v>651.17333333333329</v>
      </c>
      <c r="P53" s="25">
        <f t="shared" si="9"/>
        <v>654.82333333333338</v>
      </c>
      <c r="Q53" s="25">
        <f t="shared" si="12"/>
        <v>653.49</v>
      </c>
      <c r="R53" s="4">
        <f t="shared" si="3"/>
        <v>0.43666666666672427</v>
      </c>
      <c r="S53" s="4">
        <f t="shared" si="7"/>
        <v>-3.2133333333333667</v>
      </c>
      <c r="T53" s="4">
        <f t="shared" si="10"/>
        <v>-1.8799999999999955</v>
      </c>
      <c r="U53" s="25">
        <f t="shared" si="6"/>
        <v>0.43666666666672427</v>
      </c>
      <c r="V53" s="25">
        <f t="shared" si="6"/>
        <v>3.2133333333333667</v>
      </c>
      <c r="W53" s="25">
        <f t="shared" si="6"/>
        <v>1.8799999999999955</v>
      </c>
      <c r="X53" s="4">
        <f t="shared" si="4"/>
        <v>0.19067777777782807</v>
      </c>
      <c r="Y53" s="4">
        <f t="shared" si="8"/>
        <v>10.325511111111325</v>
      </c>
      <c r="Z53" s="4">
        <f t="shared" si="11"/>
        <v>3.5343999999999829</v>
      </c>
      <c r="AA53" s="29"/>
      <c r="AC53" s="26"/>
      <c r="AF53" s="28"/>
      <c r="AH53" s="28"/>
    </row>
    <row r="54" spans="4:34" ht="17.399999999999999" x14ac:dyDescent="0.3">
      <c r="D54" s="24">
        <v>49</v>
      </c>
      <c r="E54" s="11" t="s">
        <v>365</v>
      </c>
      <c r="F54" s="4">
        <v>832.71</v>
      </c>
      <c r="G54" s="25">
        <f t="shared" si="0"/>
        <v>789.36</v>
      </c>
      <c r="H54" s="25">
        <f t="shared" si="1"/>
        <v>774.72500000000002</v>
      </c>
      <c r="I54" s="25">
        <f t="shared" si="2"/>
        <v>772.03000000000009</v>
      </c>
      <c r="L54" s="24">
        <v>20</v>
      </c>
      <c r="M54" s="11" t="s">
        <v>336</v>
      </c>
      <c r="N54" s="4">
        <v>649.42999999999995</v>
      </c>
      <c r="O54" s="25">
        <f t="shared" si="5"/>
        <v>647.18666666666661</v>
      </c>
      <c r="P54" s="25">
        <f t="shared" si="9"/>
        <v>653.26</v>
      </c>
      <c r="Q54" s="25">
        <f t="shared" si="12"/>
        <v>659.31916666666655</v>
      </c>
      <c r="R54" s="4">
        <f t="shared" si="3"/>
        <v>2.2433333333333394</v>
      </c>
      <c r="S54" s="4">
        <f t="shared" si="7"/>
        <v>-3.8300000000000409</v>
      </c>
      <c r="T54" s="4">
        <f t="shared" si="10"/>
        <v>-9.8891666666665969</v>
      </c>
      <c r="U54" s="25">
        <f t="shared" si="6"/>
        <v>2.2433333333333394</v>
      </c>
      <c r="V54" s="25">
        <f t="shared" si="6"/>
        <v>3.8300000000000409</v>
      </c>
      <c r="W54" s="25">
        <f t="shared" si="6"/>
        <v>9.8891666666665969</v>
      </c>
      <c r="X54" s="4">
        <f t="shared" si="4"/>
        <v>5.032544444444472</v>
      </c>
      <c r="Y54" s="4">
        <f t="shared" si="8"/>
        <v>14.668900000000313</v>
      </c>
      <c r="Z54" s="4">
        <f t="shared" si="11"/>
        <v>97.795617361109734</v>
      </c>
      <c r="AA54" s="29"/>
      <c r="AC54" s="26"/>
      <c r="AF54" s="28"/>
      <c r="AH54" s="28"/>
    </row>
    <row r="55" spans="4:34" ht="17.399999999999999" x14ac:dyDescent="0.3">
      <c r="D55" s="24">
        <v>50</v>
      </c>
      <c r="E55" s="11" t="s">
        <v>366</v>
      </c>
      <c r="F55" s="4">
        <v>848.81</v>
      </c>
      <c r="G55" s="25">
        <f t="shared" si="0"/>
        <v>811.45666666666659</v>
      </c>
      <c r="H55" s="25">
        <f t="shared" si="1"/>
        <v>787.23166666666657</v>
      </c>
      <c r="I55" s="25">
        <f t="shared" si="2"/>
        <v>777.56750000000011</v>
      </c>
      <c r="L55" s="24">
        <v>21</v>
      </c>
      <c r="M55" s="11" t="s">
        <v>337</v>
      </c>
      <c r="N55" s="4">
        <v>650.29</v>
      </c>
      <c r="O55" s="25">
        <f t="shared" si="5"/>
        <v>648.52999999999986</v>
      </c>
      <c r="P55" s="25">
        <f t="shared" si="9"/>
        <v>651.80166666666673</v>
      </c>
      <c r="Q55" s="25">
        <f t="shared" si="12"/>
        <v>661.88166666666666</v>
      </c>
      <c r="R55" s="4">
        <f t="shared" si="3"/>
        <v>1.7600000000001046</v>
      </c>
      <c r="S55" s="4">
        <f t="shared" si="7"/>
        <v>-1.5116666666667697</v>
      </c>
      <c r="T55" s="4">
        <f t="shared" si="10"/>
        <v>-11.591666666666697</v>
      </c>
      <c r="U55" s="25">
        <f t="shared" si="6"/>
        <v>1.7600000000001046</v>
      </c>
      <c r="V55" s="25">
        <f t="shared" si="6"/>
        <v>1.5116666666667697</v>
      </c>
      <c r="W55" s="25">
        <f t="shared" si="6"/>
        <v>11.591666666666697</v>
      </c>
      <c r="X55" s="4">
        <f t="shared" si="4"/>
        <v>3.0976000000003681</v>
      </c>
      <c r="Y55" s="4">
        <f t="shared" si="8"/>
        <v>2.2851361111114228</v>
      </c>
      <c r="Z55" s="4">
        <f t="shared" si="11"/>
        <v>134.36673611111181</v>
      </c>
      <c r="AA55" s="29"/>
      <c r="AC55" s="26"/>
      <c r="AF55" s="28"/>
      <c r="AH55" s="28"/>
    </row>
    <row r="56" spans="4:34" ht="17.399999999999999" x14ac:dyDescent="0.3">
      <c r="D56" s="24">
        <v>51</v>
      </c>
      <c r="E56" s="11" t="s">
        <v>367</v>
      </c>
      <c r="F56" s="4">
        <v>849.46</v>
      </c>
      <c r="G56" s="25">
        <f t="shared" si="0"/>
        <v>830.54666666666662</v>
      </c>
      <c r="H56" s="25">
        <f t="shared" si="1"/>
        <v>801.98666666666668</v>
      </c>
      <c r="I56" s="25">
        <f t="shared" si="2"/>
        <v>782.46416666666653</v>
      </c>
      <c r="L56" s="24">
        <v>22</v>
      </c>
      <c r="M56" s="11" t="s">
        <v>338</v>
      </c>
      <c r="N56" s="4">
        <v>651.45000000000005</v>
      </c>
      <c r="O56" s="25">
        <f t="shared" si="5"/>
        <v>650.44333333333327</v>
      </c>
      <c r="P56" s="25">
        <f t="shared" si="9"/>
        <v>650.80833333333328</v>
      </c>
      <c r="Q56" s="25">
        <f t="shared" si="12"/>
        <v>662.0675</v>
      </c>
      <c r="R56" s="4">
        <f t="shared" si="3"/>
        <v>1.0066666666667743</v>
      </c>
      <c r="S56" s="4">
        <f t="shared" si="7"/>
        <v>0.6416666666667652</v>
      </c>
      <c r="T56" s="4">
        <f t="shared" si="10"/>
        <v>-10.61749999999995</v>
      </c>
      <c r="U56" s="25">
        <f t="shared" si="6"/>
        <v>1.0066666666667743</v>
      </c>
      <c r="V56" s="25">
        <f t="shared" si="6"/>
        <v>0.6416666666667652</v>
      </c>
      <c r="W56" s="25">
        <f t="shared" si="6"/>
        <v>10.61749999999995</v>
      </c>
      <c r="X56" s="4">
        <f t="shared" si="4"/>
        <v>1.0133777777779944</v>
      </c>
      <c r="Y56" s="4">
        <f t="shared" si="8"/>
        <v>0.41173611111123753</v>
      </c>
      <c r="Z56" s="4">
        <f t="shared" si="11"/>
        <v>112.73130624999894</v>
      </c>
      <c r="AA56" s="29"/>
      <c r="AC56" s="26"/>
      <c r="AF56" s="28"/>
      <c r="AH56" s="28"/>
    </row>
    <row r="57" spans="4:34" ht="17.399999999999999" x14ac:dyDescent="0.3">
      <c r="D57" s="24">
        <v>52</v>
      </c>
      <c r="E57" s="11" t="s">
        <v>368</v>
      </c>
      <c r="F57" s="4">
        <v>851.54</v>
      </c>
      <c r="G57" s="25">
        <f t="shared" si="0"/>
        <v>843.66</v>
      </c>
      <c r="H57" s="25">
        <f t="shared" si="1"/>
        <v>816.50999999999988</v>
      </c>
      <c r="I57" s="25">
        <f t="shared" si="2"/>
        <v>785.62583333333316</v>
      </c>
      <c r="L57" s="24">
        <v>23</v>
      </c>
      <c r="M57" s="11" t="s">
        <v>339</v>
      </c>
      <c r="N57" s="4">
        <v>618.03</v>
      </c>
      <c r="O57" s="25">
        <f t="shared" si="5"/>
        <v>650.39</v>
      </c>
      <c r="P57" s="25">
        <f t="shared" si="9"/>
        <v>648.7883333333333</v>
      </c>
      <c r="Q57" s="25">
        <f t="shared" si="12"/>
        <v>658.67333333333329</v>
      </c>
      <c r="R57" s="4">
        <f t="shared" si="3"/>
        <v>-32.360000000000014</v>
      </c>
      <c r="S57" s="4">
        <f t="shared" si="7"/>
        <v>-30.758333333333326</v>
      </c>
      <c r="T57" s="4">
        <f t="shared" si="10"/>
        <v>-40.643333333333317</v>
      </c>
      <c r="U57" s="25">
        <f t="shared" si="6"/>
        <v>32.360000000000014</v>
      </c>
      <c r="V57" s="25">
        <f t="shared" si="6"/>
        <v>30.758333333333326</v>
      </c>
      <c r="W57" s="25">
        <f t="shared" si="6"/>
        <v>40.643333333333317</v>
      </c>
      <c r="X57" s="4">
        <f t="shared" si="4"/>
        <v>1047.1696000000009</v>
      </c>
      <c r="Y57" s="4">
        <f t="shared" si="8"/>
        <v>946.07506944444401</v>
      </c>
      <c r="Z57" s="4">
        <f t="shared" si="11"/>
        <v>1651.8805444444431</v>
      </c>
      <c r="AA57" s="29"/>
      <c r="AC57" s="26"/>
      <c r="AF57" s="28"/>
      <c r="AH57" s="28"/>
    </row>
    <row r="58" spans="4:34" ht="17.399999999999999" x14ac:dyDescent="0.3">
      <c r="D58" s="24">
        <v>53</v>
      </c>
      <c r="E58" s="11" t="s">
        <v>369</v>
      </c>
      <c r="F58" s="4">
        <v>868.47</v>
      </c>
      <c r="G58" s="25">
        <f t="shared" si="0"/>
        <v>849.93666666666661</v>
      </c>
      <c r="H58" s="25">
        <f t="shared" si="1"/>
        <v>830.6966666666666</v>
      </c>
      <c r="I58" s="25">
        <f t="shared" si="2"/>
        <v>792.03750000000002</v>
      </c>
      <c r="L58" s="24">
        <v>24</v>
      </c>
      <c r="M58" s="11" t="s">
        <v>340</v>
      </c>
      <c r="N58" s="4">
        <v>585.16999999999996</v>
      </c>
      <c r="O58" s="25">
        <f t="shared" si="5"/>
        <v>639.92333333333329</v>
      </c>
      <c r="P58" s="25">
        <f t="shared" si="9"/>
        <v>644.22666666666657</v>
      </c>
      <c r="Q58" s="25">
        <f t="shared" si="12"/>
        <v>652.68416666666667</v>
      </c>
      <c r="R58" s="4">
        <f t="shared" si="3"/>
        <v>-54.75333333333333</v>
      </c>
      <c r="S58" s="4">
        <f t="shared" si="7"/>
        <v>-59.056666666666615</v>
      </c>
      <c r="T58" s="4">
        <f t="shared" si="10"/>
        <v>-67.514166666666711</v>
      </c>
      <c r="U58" s="25">
        <f t="shared" si="6"/>
        <v>54.75333333333333</v>
      </c>
      <c r="V58" s="25">
        <f t="shared" si="6"/>
        <v>59.056666666666615</v>
      </c>
      <c r="W58" s="25">
        <f t="shared" si="6"/>
        <v>67.514166666666711</v>
      </c>
      <c r="X58" s="4">
        <f t="shared" si="4"/>
        <v>2997.9275111111106</v>
      </c>
      <c r="Y58" s="4">
        <f t="shared" si="8"/>
        <v>3487.6898777777715</v>
      </c>
      <c r="Z58" s="4">
        <f t="shared" si="11"/>
        <v>4558.16270069445</v>
      </c>
      <c r="AA58" s="29"/>
      <c r="AC58" s="26"/>
      <c r="AF58" s="28"/>
      <c r="AH58" s="28"/>
    </row>
    <row r="59" spans="4:34" ht="17.399999999999999" x14ac:dyDescent="0.3">
      <c r="D59" s="24">
        <v>54</v>
      </c>
      <c r="E59" s="11" t="s">
        <v>370</v>
      </c>
      <c r="F59" s="4">
        <v>878.53</v>
      </c>
      <c r="G59" s="25">
        <f t="shared" si="0"/>
        <v>856.49000000000012</v>
      </c>
      <c r="H59" s="25">
        <f t="shared" si="1"/>
        <v>843.51833333333332</v>
      </c>
      <c r="I59" s="25">
        <f t="shared" si="2"/>
        <v>802.58916666666664</v>
      </c>
      <c r="L59" s="24">
        <v>25</v>
      </c>
      <c r="M59" s="11" t="s">
        <v>341</v>
      </c>
      <c r="N59" s="4">
        <v>597.91</v>
      </c>
      <c r="O59" s="25">
        <f t="shared" si="5"/>
        <v>618.2166666666667</v>
      </c>
      <c r="P59" s="25">
        <f t="shared" si="9"/>
        <v>634.32999999999993</v>
      </c>
      <c r="Q59" s="25">
        <f t="shared" si="12"/>
        <v>644.57666666666671</v>
      </c>
      <c r="R59" s="4">
        <f t="shared" si="3"/>
        <v>-20.306666666666729</v>
      </c>
      <c r="S59" s="4">
        <f t="shared" si="7"/>
        <v>-36.419999999999959</v>
      </c>
      <c r="T59" s="4">
        <f t="shared" si="10"/>
        <v>-46.666666666666742</v>
      </c>
      <c r="U59" s="25">
        <f t="shared" si="6"/>
        <v>20.306666666666729</v>
      </c>
      <c r="V59" s="25">
        <f t="shared" si="6"/>
        <v>36.419999999999959</v>
      </c>
      <c r="W59" s="25">
        <f t="shared" si="6"/>
        <v>46.666666666666742</v>
      </c>
      <c r="X59" s="4">
        <f t="shared" si="4"/>
        <v>412.36071111111363</v>
      </c>
      <c r="Y59" s="4">
        <f t="shared" si="8"/>
        <v>1326.4163999999971</v>
      </c>
      <c r="Z59" s="4">
        <f t="shared" si="11"/>
        <v>2177.7777777777846</v>
      </c>
      <c r="AA59" s="29"/>
      <c r="AC59" s="26"/>
      <c r="AF59" s="28"/>
      <c r="AH59" s="28"/>
    </row>
    <row r="60" spans="4:34" ht="17.399999999999999" x14ac:dyDescent="0.3">
      <c r="D60" s="24">
        <v>55</v>
      </c>
      <c r="E60" s="11" t="s">
        <v>371</v>
      </c>
      <c r="F60" s="4">
        <v>928.47</v>
      </c>
      <c r="G60" s="25">
        <f t="shared" si="0"/>
        <v>866.18</v>
      </c>
      <c r="H60" s="25">
        <f t="shared" si="1"/>
        <v>854.92</v>
      </c>
      <c r="I60" s="25">
        <f t="shared" si="2"/>
        <v>814.8225000000001</v>
      </c>
      <c r="L60" s="24">
        <v>26</v>
      </c>
      <c r="M60" s="11" t="s">
        <v>342</v>
      </c>
      <c r="N60" s="4">
        <v>600.11</v>
      </c>
      <c r="O60" s="25">
        <f t="shared" si="5"/>
        <v>600.36999999999989</v>
      </c>
      <c r="P60" s="25">
        <f t="shared" si="9"/>
        <v>625.38</v>
      </c>
      <c r="Q60" s="25">
        <f t="shared" si="12"/>
        <v>639.31999999999994</v>
      </c>
      <c r="R60" s="4">
        <f t="shared" si="3"/>
        <v>-0.25999999999987722</v>
      </c>
      <c r="S60" s="4">
        <f t="shared" si="7"/>
        <v>-25.269999999999982</v>
      </c>
      <c r="T60" s="4">
        <f t="shared" si="10"/>
        <v>-39.209999999999923</v>
      </c>
      <c r="U60" s="25">
        <f t="shared" si="6"/>
        <v>0.25999999999987722</v>
      </c>
      <c r="V60" s="25">
        <f t="shared" si="6"/>
        <v>25.269999999999982</v>
      </c>
      <c r="W60" s="25">
        <f t="shared" si="6"/>
        <v>39.209999999999923</v>
      </c>
      <c r="X60" s="4">
        <f t="shared" si="4"/>
        <v>6.7599999999936156E-2</v>
      </c>
      <c r="Y60" s="4">
        <f t="shared" si="8"/>
        <v>638.57289999999909</v>
      </c>
      <c r="Z60" s="4">
        <f t="shared" si="11"/>
        <v>1537.424099999994</v>
      </c>
      <c r="AA60" s="29"/>
      <c r="AC60" s="26"/>
      <c r="AF60" s="28"/>
      <c r="AH60" s="28"/>
    </row>
    <row r="61" spans="4:34" ht="17.399999999999999" x14ac:dyDescent="0.3">
      <c r="D61" s="24">
        <v>56</v>
      </c>
      <c r="E61" s="11" t="s">
        <v>372</v>
      </c>
      <c r="F61" s="4">
        <v>960.12</v>
      </c>
      <c r="G61" s="25">
        <f t="shared" si="0"/>
        <v>891.82333333333338</v>
      </c>
      <c r="H61" s="25">
        <f t="shared" si="1"/>
        <v>870.88</v>
      </c>
      <c r="I61" s="25">
        <f t="shared" si="2"/>
        <v>829.05583333333323</v>
      </c>
      <c r="L61" s="24">
        <v>27</v>
      </c>
      <c r="M61" s="11" t="s">
        <v>343</v>
      </c>
      <c r="N61" s="4">
        <v>609.21</v>
      </c>
      <c r="O61" s="25">
        <f t="shared" si="5"/>
        <v>594.39666666666665</v>
      </c>
      <c r="P61" s="25">
        <f t="shared" si="9"/>
        <v>617.16</v>
      </c>
      <c r="Q61" s="25">
        <f t="shared" si="12"/>
        <v>634.48083333333329</v>
      </c>
      <c r="R61" s="4">
        <f t="shared" si="3"/>
        <v>14.813333333333389</v>
      </c>
      <c r="S61" s="4">
        <f t="shared" si="7"/>
        <v>-7.9499999999999318</v>
      </c>
      <c r="T61" s="4">
        <f t="shared" si="10"/>
        <v>-25.270833333333258</v>
      </c>
      <c r="U61" s="25">
        <f t="shared" si="6"/>
        <v>14.813333333333389</v>
      </c>
      <c r="V61" s="25">
        <f t="shared" si="6"/>
        <v>7.9499999999999318</v>
      </c>
      <c r="W61" s="25">
        <f t="shared" si="6"/>
        <v>25.270833333333258</v>
      </c>
      <c r="X61" s="4">
        <f t="shared" si="4"/>
        <v>219.4348444444461</v>
      </c>
      <c r="Y61" s="4">
        <f t="shared" si="8"/>
        <v>63.202499999998913</v>
      </c>
      <c r="Z61" s="4">
        <f t="shared" si="11"/>
        <v>638.61501736110733</v>
      </c>
      <c r="AA61" s="29"/>
      <c r="AC61" s="26"/>
      <c r="AF61" s="28"/>
      <c r="AH61" s="28"/>
    </row>
    <row r="62" spans="4:34" ht="17.399999999999999" x14ac:dyDescent="0.3">
      <c r="D62" s="24">
        <v>57</v>
      </c>
      <c r="E62" s="11" t="s">
        <v>373</v>
      </c>
      <c r="F62" s="4">
        <v>964.59</v>
      </c>
      <c r="G62" s="25">
        <f t="shared" si="0"/>
        <v>922.37333333333333</v>
      </c>
      <c r="H62" s="25">
        <f t="shared" si="1"/>
        <v>889.43166666666673</v>
      </c>
      <c r="I62" s="25">
        <f t="shared" si="2"/>
        <v>845.70916666666665</v>
      </c>
      <c r="L62" s="24">
        <v>28</v>
      </c>
      <c r="M62" s="11" t="s">
        <v>344</v>
      </c>
      <c r="N62" s="4">
        <v>652.75</v>
      </c>
      <c r="O62" s="25">
        <f t="shared" si="5"/>
        <v>602.41</v>
      </c>
      <c r="P62" s="25">
        <f t="shared" si="9"/>
        <v>610.31333333333339</v>
      </c>
      <c r="Q62" s="25">
        <f t="shared" si="12"/>
        <v>630.56083333333333</v>
      </c>
      <c r="R62" s="4">
        <f t="shared" si="3"/>
        <v>50.340000000000032</v>
      </c>
      <c r="S62" s="4">
        <f t="shared" si="7"/>
        <v>42.436666666666611</v>
      </c>
      <c r="T62" s="4">
        <f t="shared" si="10"/>
        <v>22.189166666666665</v>
      </c>
      <c r="U62" s="25">
        <f t="shared" si="6"/>
        <v>50.340000000000032</v>
      </c>
      <c r="V62" s="25">
        <f t="shared" si="6"/>
        <v>42.436666666666611</v>
      </c>
      <c r="W62" s="25">
        <f t="shared" si="6"/>
        <v>22.189166666666665</v>
      </c>
      <c r="X62" s="4">
        <f t="shared" si="4"/>
        <v>2534.1156000000033</v>
      </c>
      <c r="Y62" s="4">
        <f t="shared" si="8"/>
        <v>1800.8706777777729</v>
      </c>
      <c r="Z62" s="4">
        <f t="shared" si="11"/>
        <v>492.35911736111103</v>
      </c>
      <c r="AA62" s="29"/>
      <c r="AC62" s="26"/>
      <c r="AF62" s="28"/>
      <c r="AH62" s="28"/>
    </row>
    <row r="63" spans="4:34" ht="17.399999999999999" x14ac:dyDescent="0.3">
      <c r="D63" s="24">
        <v>58</v>
      </c>
      <c r="E63" s="11" t="s">
        <v>374</v>
      </c>
      <c r="F63" s="4">
        <v>981.09</v>
      </c>
      <c r="G63" s="25">
        <f t="shared" si="0"/>
        <v>951.06000000000006</v>
      </c>
      <c r="H63" s="25">
        <f t="shared" si="1"/>
        <v>908.62</v>
      </c>
      <c r="I63" s="25">
        <f t="shared" si="2"/>
        <v>862.56500000000005</v>
      </c>
      <c r="L63" s="24">
        <v>29</v>
      </c>
      <c r="M63" s="11" t="s">
        <v>345</v>
      </c>
      <c r="N63" s="4">
        <v>681.37</v>
      </c>
      <c r="O63" s="25">
        <f t="shared" si="5"/>
        <v>620.69000000000005</v>
      </c>
      <c r="P63" s="25">
        <f t="shared" si="9"/>
        <v>610.53</v>
      </c>
      <c r="Q63" s="25">
        <f t="shared" si="12"/>
        <v>629.65916666666658</v>
      </c>
      <c r="R63" s="4">
        <f t="shared" si="3"/>
        <v>60.67999999999995</v>
      </c>
      <c r="S63" s="4">
        <f t="shared" si="7"/>
        <v>70.840000000000032</v>
      </c>
      <c r="T63" s="4">
        <f t="shared" si="10"/>
        <v>51.710833333333426</v>
      </c>
      <c r="U63" s="25">
        <f t="shared" si="6"/>
        <v>60.67999999999995</v>
      </c>
      <c r="V63" s="25">
        <f t="shared" si="6"/>
        <v>70.840000000000032</v>
      </c>
      <c r="W63" s="25">
        <f t="shared" si="6"/>
        <v>51.710833333333426</v>
      </c>
      <c r="X63" s="4">
        <f t="shared" si="4"/>
        <v>3682.0623999999939</v>
      </c>
      <c r="Y63" s="4">
        <f t="shared" si="8"/>
        <v>5018.3056000000042</v>
      </c>
      <c r="Z63" s="4">
        <f t="shared" si="11"/>
        <v>2674.0102840277873</v>
      </c>
      <c r="AA63" s="29"/>
      <c r="AC63" s="26"/>
      <c r="AF63" s="28"/>
      <c r="AH63" s="28"/>
    </row>
    <row r="64" spans="4:34" ht="17.399999999999999" x14ac:dyDescent="0.3">
      <c r="D64" s="24">
        <v>59</v>
      </c>
      <c r="E64" s="11" t="s">
        <v>375</v>
      </c>
      <c r="F64" s="4">
        <v>978.18</v>
      </c>
      <c r="G64" s="25">
        <f t="shared" si="0"/>
        <v>968.6</v>
      </c>
      <c r="H64" s="25">
        <f t="shared" si="1"/>
        <v>930.2116666666667</v>
      </c>
      <c r="I64" s="25">
        <f t="shared" si="2"/>
        <v>880.45416666666677</v>
      </c>
      <c r="L64" s="24">
        <v>30</v>
      </c>
      <c r="M64" s="11" t="s">
        <v>346</v>
      </c>
      <c r="N64" s="4">
        <v>679.23</v>
      </c>
      <c r="O64" s="25">
        <f t="shared" si="5"/>
        <v>647.77666666666664</v>
      </c>
      <c r="P64" s="25">
        <f t="shared" si="9"/>
        <v>621.0866666666667</v>
      </c>
      <c r="Q64" s="25">
        <f t="shared" si="12"/>
        <v>632.65666666666664</v>
      </c>
      <c r="R64" s="4">
        <f t="shared" si="3"/>
        <v>31.453333333333376</v>
      </c>
      <c r="S64" s="4">
        <f t="shared" si="7"/>
        <v>58.143333333333317</v>
      </c>
      <c r="T64" s="4">
        <f t="shared" si="10"/>
        <v>46.57333333333338</v>
      </c>
      <c r="U64" s="25">
        <f t="shared" si="6"/>
        <v>31.453333333333376</v>
      </c>
      <c r="V64" s="25">
        <f t="shared" si="6"/>
        <v>58.143333333333317</v>
      </c>
      <c r="W64" s="25">
        <f t="shared" si="6"/>
        <v>46.57333333333338</v>
      </c>
      <c r="X64" s="4">
        <f t="shared" si="4"/>
        <v>989.31217777778045</v>
      </c>
      <c r="Y64" s="4">
        <f t="shared" si="8"/>
        <v>3380.6472111111093</v>
      </c>
      <c r="Z64" s="4">
        <f t="shared" si="11"/>
        <v>2169.0753777777823</v>
      </c>
      <c r="AA64" s="29"/>
      <c r="AC64" s="26"/>
      <c r="AF64" s="28"/>
      <c r="AH64" s="28"/>
    </row>
    <row r="65" spans="4:34" ht="17.399999999999999" x14ac:dyDescent="0.3">
      <c r="D65" s="24">
        <v>60</v>
      </c>
      <c r="E65" s="11" t="s">
        <v>376</v>
      </c>
      <c r="F65" s="4">
        <v>939.26</v>
      </c>
      <c r="G65" s="25">
        <f t="shared" si="0"/>
        <v>974.62</v>
      </c>
      <c r="H65" s="25">
        <f t="shared" si="1"/>
        <v>948.49666666666678</v>
      </c>
      <c r="I65" s="25">
        <f t="shared" si="2"/>
        <v>896.00750000000005</v>
      </c>
      <c r="L65" s="24">
        <v>31</v>
      </c>
      <c r="M65" s="11" t="s">
        <v>347</v>
      </c>
      <c r="N65" s="4">
        <v>698.63</v>
      </c>
      <c r="O65" s="25">
        <f t="shared" si="5"/>
        <v>671.11666666666667</v>
      </c>
      <c r="P65" s="25">
        <f t="shared" si="9"/>
        <v>636.76333333333332</v>
      </c>
      <c r="Q65" s="25">
        <f t="shared" si="12"/>
        <v>635.54666666666662</v>
      </c>
      <c r="R65" s="4">
        <f t="shared" si="3"/>
        <v>27.513333333333321</v>
      </c>
      <c r="S65" s="4">
        <f t="shared" si="7"/>
        <v>61.866666666666674</v>
      </c>
      <c r="T65" s="4">
        <f t="shared" si="10"/>
        <v>63.083333333333371</v>
      </c>
      <c r="U65" s="25">
        <f t="shared" si="6"/>
        <v>27.513333333333321</v>
      </c>
      <c r="V65" s="25">
        <f t="shared" si="6"/>
        <v>61.866666666666674</v>
      </c>
      <c r="W65" s="25">
        <f t="shared" si="6"/>
        <v>63.083333333333371</v>
      </c>
      <c r="X65" s="4">
        <f t="shared" si="4"/>
        <v>756.98351111111049</v>
      </c>
      <c r="Y65" s="4">
        <f t="shared" si="8"/>
        <v>3827.4844444444452</v>
      </c>
      <c r="Z65" s="4">
        <f t="shared" si="11"/>
        <v>3979.5069444444493</v>
      </c>
      <c r="AA65" s="29"/>
      <c r="AC65" s="26"/>
      <c r="AF65" s="28"/>
      <c r="AH65" s="28"/>
    </row>
    <row r="66" spans="4:34" ht="17.399999999999999" x14ac:dyDescent="0.3">
      <c r="D66" s="24">
        <v>61</v>
      </c>
      <c r="E66" s="11" t="s">
        <v>377</v>
      </c>
      <c r="F66" s="4">
        <v>930.29</v>
      </c>
      <c r="G66" s="25">
        <f t="shared" si="0"/>
        <v>966.17666666666662</v>
      </c>
      <c r="H66" s="25">
        <f t="shared" si="1"/>
        <v>958.61833333333345</v>
      </c>
      <c r="I66" s="25">
        <f t="shared" si="2"/>
        <v>906.76916666666659</v>
      </c>
      <c r="L66" s="24">
        <v>32</v>
      </c>
      <c r="M66" s="11" t="s">
        <v>348</v>
      </c>
      <c r="N66" s="4">
        <v>696.58</v>
      </c>
      <c r="O66" s="25">
        <f t="shared" si="5"/>
        <v>686.41</v>
      </c>
      <c r="P66" s="25">
        <f t="shared" si="9"/>
        <v>653.55000000000007</v>
      </c>
      <c r="Q66" s="25">
        <f t="shared" si="12"/>
        <v>639.46499999999992</v>
      </c>
      <c r="R66" s="4">
        <f t="shared" si="3"/>
        <v>10.170000000000073</v>
      </c>
      <c r="S66" s="4">
        <f t="shared" si="7"/>
        <v>43.029999999999973</v>
      </c>
      <c r="T66" s="4">
        <f t="shared" si="10"/>
        <v>57.115000000000123</v>
      </c>
      <c r="U66" s="25">
        <f t="shared" si="6"/>
        <v>10.170000000000073</v>
      </c>
      <c r="V66" s="25">
        <f t="shared" si="6"/>
        <v>43.029999999999973</v>
      </c>
      <c r="W66" s="25">
        <f t="shared" si="6"/>
        <v>57.115000000000123</v>
      </c>
      <c r="X66" s="4">
        <f t="shared" si="4"/>
        <v>103.42890000000148</v>
      </c>
      <c r="Y66" s="4">
        <f t="shared" si="8"/>
        <v>1851.5808999999977</v>
      </c>
      <c r="Z66" s="4">
        <f t="shared" si="11"/>
        <v>3262.1232250000139</v>
      </c>
      <c r="AA66" s="29"/>
      <c r="AC66" s="26"/>
      <c r="AF66" s="28"/>
      <c r="AH66" s="28"/>
    </row>
    <row r="67" spans="4:34" ht="17.399999999999999" x14ac:dyDescent="0.3">
      <c r="D67" s="24">
        <v>62</v>
      </c>
      <c r="E67" s="11" t="s">
        <v>378</v>
      </c>
      <c r="F67" s="4">
        <v>945.16</v>
      </c>
      <c r="G67" s="25">
        <f t="shared" si="0"/>
        <v>949.24333333333334</v>
      </c>
      <c r="H67" s="25">
        <f t="shared" si="1"/>
        <v>958.92166666666662</v>
      </c>
      <c r="I67" s="25">
        <f t="shared" si="2"/>
        <v>914.90083333333348</v>
      </c>
      <c r="L67" s="24">
        <v>33</v>
      </c>
      <c r="M67" s="11" t="s">
        <v>349</v>
      </c>
      <c r="N67" s="4">
        <v>696.55</v>
      </c>
      <c r="O67" s="25">
        <f t="shared" si="5"/>
        <v>691.48</v>
      </c>
      <c r="P67" s="25">
        <f t="shared" si="9"/>
        <v>669.62833333333333</v>
      </c>
      <c r="Q67" s="25">
        <f t="shared" si="12"/>
        <v>643.39416666666671</v>
      </c>
      <c r="R67" s="4">
        <f t="shared" si="3"/>
        <v>5.0699999999999363</v>
      </c>
      <c r="S67" s="4">
        <f t="shared" si="7"/>
        <v>26.921666666666624</v>
      </c>
      <c r="T67" s="4">
        <f t="shared" si="10"/>
        <v>53.155833333333248</v>
      </c>
      <c r="U67" s="25">
        <f t="shared" si="6"/>
        <v>5.0699999999999363</v>
      </c>
      <c r="V67" s="25">
        <f t="shared" si="6"/>
        <v>26.921666666666624</v>
      </c>
      <c r="W67" s="25">
        <f t="shared" si="6"/>
        <v>53.155833333333248</v>
      </c>
      <c r="X67" s="4">
        <f t="shared" si="4"/>
        <v>25.704899999999355</v>
      </c>
      <c r="Y67" s="4">
        <f t="shared" si="8"/>
        <v>724.77613611110883</v>
      </c>
      <c r="Z67" s="4">
        <f t="shared" si="11"/>
        <v>2825.5426173611022</v>
      </c>
      <c r="AA67" s="29"/>
      <c r="AC67" s="26"/>
      <c r="AF67" s="28"/>
      <c r="AH67" s="28"/>
    </row>
    <row r="68" spans="4:34" ht="17.399999999999999" x14ac:dyDescent="0.3">
      <c r="D68" s="24">
        <v>63</v>
      </c>
      <c r="E68" s="11" t="s">
        <v>379</v>
      </c>
      <c r="F68" s="4">
        <v>995.67</v>
      </c>
      <c r="G68" s="25">
        <f t="shared" si="0"/>
        <v>938.23666666666668</v>
      </c>
      <c r="H68" s="25">
        <f t="shared" si="1"/>
        <v>956.42833333333328</v>
      </c>
      <c r="I68" s="25">
        <f t="shared" si="2"/>
        <v>922.93</v>
      </c>
      <c r="L68" s="24">
        <v>34</v>
      </c>
      <c r="M68" s="11" t="s">
        <v>350</v>
      </c>
      <c r="N68" s="4">
        <v>725.88</v>
      </c>
      <c r="O68" s="25">
        <f t="shared" si="5"/>
        <v>697.25333333333344</v>
      </c>
      <c r="P68" s="25">
        <f t="shared" si="9"/>
        <v>684.18499999999995</v>
      </c>
      <c r="Q68" s="25">
        <f t="shared" si="12"/>
        <v>647.24916666666661</v>
      </c>
      <c r="R68" s="4">
        <f t="shared" si="3"/>
        <v>28.626666666666551</v>
      </c>
      <c r="S68" s="4">
        <f t="shared" si="7"/>
        <v>41.69500000000005</v>
      </c>
      <c r="T68" s="4">
        <f t="shared" si="10"/>
        <v>78.630833333333385</v>
      </c>
      <c r="U68" s="25">
        <f t="shared" si="6"/>
        <v>28.626666666666551</v>
      </c>
      <c r="V68" s="25">
        <f t="shared" si="6"/>
        <v>41.69500000000005</v>
      </c>
      <c r="W68" s="25">
        <f t="shared" si="6"/>
        <v>78.630833333333385</v>
      </c>
      <c r="X68" s="4">
        <f t="shared" si="4"/>
        <v>819.48604444443788</v>
      </c>
      <c r="Y68" s="4">
        <f t="shared" si="8"/>
        <v>1738.4730250000041</v>
      </c>
      <c r="Z68" s="4">
        <f t="shared" si="11"/>
        <v>6182.8079506944523</v>
      </c>
      <c r="AA68" s="29"/>
      <c r="AC68" s="26"/>
      <c r="AF68" s="28"/>
      <c r="AH68" s="28"/>
    </row>
    <row r="69" spans="4:34" ht="17.399999999999999" x14ac:dyDescent="0.3">
      <c r="D69" s="24">
        <v>64</v>
      </c>
      <c r="E69" s="11" t="s">
        <v>380</v>
      </c>
      <c r="F69" s="4">
        <v>1035.5</v>
      </c>
      <c r="G69" s="25">
        <f t="shared" si="0"/>
        <v>957.04</v>
      </c>
      <c r="H69" s="25">
        <f t="shared" si="1"/>
        <v>961.60833333333323</v>
      </c>
      <c r="I69" s="25">
        <f t="shared" si="2"/>
        <v>935.11416666666673</v>
      </c>
      <c r="L69" s="24">
        <v>35</v>
      </c>
      <c r="M69" s="11" t="s">
        <v>351</v>
      </c>
      <c r="N69" s="4">
        <v>752.05</v>
      </c>
      <c r="O69" s="25">
        <f t="shared" si="5"/>
        <v>706.3366666666667</v>
      </c>
      <c r="P69" s="25">
        <f t="shared" si="9"/>
        <v>696.37333333333333</v>
      </c>
      <c r="Q69" s="25">
        <f t="shared" si="12"/>
        <v>653.45166666666671</v>
      </c>
      <c r="R69" s="4">
        <f t="shared" si="3"/>
        <v>45.713333333333253</v>
      </c>
      <c r="S69" s="4">
        <f t="shared" si="7"/>
        <v>55.67666666666662</v>
      </c>
      <c r="T69" s="4">
        <f t="shared" si="10"/>
        <v>98.598333333333244</v>
      </c>
      <c r="U69" s="25">
        <f t="shared" si="6"/>
        <v>45.713333333333253</v>
      </c>
      <c r="V69" s="25">
        <f t="shared" si="6"/>
        <v>55.67666666666662</v>
      </c>
      <c r="W69" s="25">
        <f t="shared" si="6"/>
        <v>98.598333333333244</v>
      </c>
      <c r="X69" s="4">
        <f t="shared" si="4"/>
        <v>2089.7088444444371</v>
      </c>
      <c r="Y69" s="4">
        <f t="shared" si="8"/>
        <v>3099.8912111111058</v>
      </c>
      <c r="Z69" s="4">
        <f t="shared" si="11"/>
        <v>9721.6313361110933</v>
      </c>
      <c r="AA69" s="29"/>
      <c r="AC69" s="26"/>
      <c r="AF69" s="28"/>
      <c r="AH69" s="28"/>
    </row>
    <row r="70" spans="4:34" ht="17.399999999999999" x14ac:dyDescent="0.3">
      <c r="D70" s="24">
        <v>65</v>
      </c>
      <c r="E70" s="11" t="s">
        <v>381</v>
      </c>
      <c r="F70" s="4">
        <v>1015.7</v>
      </c>
      <c r="G70" s="25">
        <f t="shared" si="0"/>
        <v>992.11</v>
      </c>
      <c r="H70" s="25">
        <f t="shared" si="1"/>
        <v>970.67666666666662</v>
      </c>
      <c r="I70" s="25">
        <f t="shared" si="2"/>
        <v>950.44416666666666</v>
      </c>
      <c r="L70" s="24">
        <v>36</v>
      </c>
      <c r="M70" s="11" t="s">
        <v>352</v>
      </c>
      <c r="N70" s="4">
        <v>740.7</v>
      </c>
      <c r="O70" s="25">
        <f t="shared" si="5"/>
        <v>724.82666666666648</v>
      </c>
      <c r="P70" s="25">
        <f t="shared" si="9"/>
        <v>708.15333333333331</v>
      </c>
      <c r="Q70" s="25">
        <f t="shared" si="12"/>
        <v>664.62</v>
      </c>
      <c r="R70" s="4">
        <f t="shared" si="3"/>
        <v>15.873333333333562</v>
      </c>
      <c r="S70" s="4">
        <f t="shared" si="7"/>
        <v>32.546666666666738</v>
      </c>
      <c r="T70" s="4">
        <f t="shared" si="10"/>
        <v>76.080000000000041</v>
      </c>
      <c r="U70" s="25">
        <f t="shared" si="6"/>
        <v>15.873333333333562</v>
      </c>
      <c r="V70" s="25">
        <f t="shared" si="6"/>
        <v>32.546666666666738</v>
      </c>
      <c r="W70" s="25">
        <f t="shared" si="6"/>
        <v>76.080000000000041</v>
      </c>
      <c r="X70" s="4">
        <f t="shared" si="4"/>
        <v>251.96271111111838</v>
      </c>
      <c r="Y70" s="4">
        <f t="shared" si="8"/>
        <v>1059.2855111111157</v>
      </c>
      <c r="Z70" s="4">
        <f t="shared" si="11"/>
        <v>5788.1664000000064</v>
      </c>
      <c r="AA70" s="29"/>
      <c r="AC70" s="26"/>
      <c r="AF70" s="28"/>
      <c r="AH70" s="28"/>
    </row>
    <row r="71" spans="4:34" ht="17.399999999999999" x14ac:dyDescent="0.3">
      <c r="D71" s="24">
        <v>66</v>
      </c>
      <c r="E71" s="11" t="s">
        <v>382</v>
      </c>
      <c r="F71" s="4">
        <v>1035</v>
      </c>
      <c r="G71" s="25">
        <f t="shared" si="0"/>
        <v>1015.6233333333333</v>
      </c>
      <c r="H71" s="25">
        <f t="shared" si="1"/>
        <v>976.93</v>
      </c>
      <c r="I71" s="25">
        <f t="shared" si="2"/>
        <v>962.71333333333348</v>
      </c>
      <c r="L71" s="24">
        <v>37</v>
      </c>
      <c r="M71" s="11" t="s">
        <v>353</v>
      </c>
      <c r="N71" s="4">
        <v>766.26</v>
      </c>
      <c r="O71" s="25">
        <f t="shared" si="5"/>
        <v>739.54333333333341</v>
      </c>
      <c r="P71" s="25">
        <f t="shared" si="9"/>
        <v>718.39833333333343</v>
      </c>
      <c r="Q71" s="25">
        <f t="shared" si="12"/>
        <v>677.58083333333332</v>
      </c>
      <c r="R71" s="4">
        <f t="shared" si="3"/>
        <v>26.716666666666583</v>
      </c>
      <c r="S71" s="4">
        <f t="shared" si="7"/>
        <v>47.861666666666565</v>
      </c>
      <c r="T71" s="4">
        <f t="shared" si="10"/>
        <v>88.679166666666674</v>
      </c>
      <c r="U71" s="25">
        <f t="shared" si="6"/>
        <v>26.716666666666583</v>
      </c>
      <c r="V71" s="25">
        <f t="shared" si="6"/>
        <v>47.861666666666565</v>
      </c>
      <c r="W71" s="25">
        <f t="shared" si="6"/>
        <v>88.679166666666674</v>
      </c>
      <c r="X71" s="4">
        <f t="shared" si="4"/>
        <v>713.78027777777334</v>
      </c>
      <c r="Y71" s="4">
        <f t="shared" si="8"/>
        <v>2290.7391361111013</v>
      </c>
      <c r="Z71" s="4">
        <f t="shared" si="11"/>
        <v>7863.9946006944456</v>
      </c>
      <c r="AA71" s="29"/>
      <c r="AC71" s="26"/>
      <c r="AF71" s="28"/>
      <c r="AH71" s="28"/>
    </row>
    <row r="72" spans="4:34" ht="17.399999999999999" x14ac:dyDescent="0.3">
      <c r="D72" s="24">
        <v>67</v>
      </c>
      <c r="E72" s="11" t="s">
        <v>383</v>
      </c>
      <c r="F72" s="4">
        <v>1134.98</v>
      </c>
      <c r="G72" s="25">
        <f t="shared" si="0"/>
        <v>1028.7333333333333</v>
      </c>
      <c r="H72" s="25">
        <f t="shared" si="1"/>
        <v>992.88666666666666</v>
      </c>
      <c r="I72" s="25">
        <f t="shared" si="2"/>
        <v>975.75250000000005</v>
      </c>
      <c r="L72" s="24">
        <v>38</v>
      </c>
      <c r="M72" s="11" t="s">
        <v>354</v>
      </c>
      <c r="N72" s="4">
        <v>790.05</v>
      </c>
      <c r="O72" s="25">
        <f t="shared" si="5"/>
        <v>753.00333333333344</v>
      </c>
      <c r="P72" s="25">
        <f t="shared" si="9"/>
        <v>729.67000000000007</v>
      </c>
      <c r="Q72" s="25">
        <f t="shared" si="12"/>
        <v>691.61</v>
      </c>
      <c r="R72" s="4">
        <f t="shared" si="3"/>
        <v>37.046666666666511</v>
      </c>
      <c r="S72" s="4">
        <f t="shared" si="7"/>
        <v>60.379999999999882</v>
      </c>
      <c r="T72" s="4">
        <f t="shared" si="10"/>
        <v>98.439999999999941</v>
      </c>
      <c r="U72" s="25">
        <f t="shared" si="6"/>
        <v>37.046666666666511</v>
      </c>
      <c r="V72" s="25">
        <f t="shared" si="6"/>
        <v>60.379999999999882</v>
      </c>
      <c r="W72" s="25">
        <f t="shared" si="6"/>
        <v>98.439999999999941</v>
      </c>
      <c r="X72" s="4">
        <f t="shared" si="4"/>
        <v>1372.4555111110994</v>
      </c>
      <c r="Y72" s="4">
        <f t="shared" si="8"/>
        <v>3645.7443999999859</v>
      </c>
      <c r="Z72" s="4">
        <f t="shared" si="11"/>
        <v>9690.4335999999876</v>
      </c>
      <c r="AA72" s="29"/>
      <c r="AC72" s="26"/>
      <c r="AF72" s="28"/>
      <c r="AH72" s="28"/>
    </row>
    <row r="73" spans="4:34" ht="17.399999999999999" x14ac:dyDescent="0.3">
      <c r="D73" s="24">
        <v>68</v>
      </c>
      <c r="E73" s="11" t="s">
        <v>384</v>
      </c>
      <c r="F73" s="4">
        <v>1153.69</v>
      </c>
      <c r="G73" s="25">
        <f t="shared" si="0"/>
        <v>1061.8933333333332</v>
      </c>
      <c r="H73" s="25">
        <f t="shared" si="1"/>
        <v>1027.0016666666668</v>
      </c>
      <c r="I73" s="25">
        <f t="shared" si="2"/>
        <v>992.9616666666667</v>
      </c>
      <c r="L73" s="24">
        <v>39</v>
      </c>
      <c r="M73" s="11" t="s">
        <v>355</v>
      </c>
      <c r="N73" s="4">
        <v>811.52</v>
      </c>
      <c r="O73" s="25">
        <f t="shared" si="5"/>
        <v>765.67000000000007</v>
      </c>
      <c r="P73" s="25">
        <f t="shared" si="9"/>
        <v>745.24833333333333</v>
      </c>
      <c r="Q73" s="25">
        <f t="shared" si="12"/>
        <v>707.43833333333339</v>
      </c>
      <c r="R73" s="4">
        <f t="shared" si="3"/>
        <v>45.849999999999909</v>
      </c>
      <c r="S73" s="4">
        <f t="shared" si="7"/>
        <v>66.271666666666647</v>
      </c>
      <c r="T73" s="4">
        <f t="shared" si="10"/>
        <v>104.08166666666659</v>
      </c>
      <c r="U73" s="25">
        <f t="shared" si="6"/>
        <v>45.849999999999909</v>
      </c>
      <c r="V73" s="25">
        <f t="shared" si="6"/>
        <v>66.271666666666647</v>
      </c>
      <c r="W73" s="25">
        <f t="shared" si="6"/>
        <v>104.08166666666659</v>
      </c>
      <c r="X73" s="4">
        <f t="shared" si="4"/>
        <v>2102.2224999999917</v>
      </c>
      <c r="Y73" s="4">
        <f t="shared" si="8"/>
        <v>4391.9338027777749</v>
      </c>
      <c r="Z73" s="4">
        <f t="shared" si="11"/>
        <v>10832.993336111096</v>
      </c>
      <c r="AA73" s="29"/>
      <c r="AC73" s="26"/>
      <c r="AF73" s="28"/>
      <c r="AH73" s="28"/>
    </row>
    <row r="74" spans="4:34" ht="17.399999999999999" x14ac:dyDescent="0.3">
      <c r="D74" s="24">
        <v>69</v>
      </c>
      <c r="E74" s="11" t="s">
        <v>385</v>
      </c>
      <c r="F74" s="4">
        <v>1193.5899999999999</v>
      </c>
      <c r="G74" s="25">
        <f t="shared" ref="G74:G137" si="13">AVERAGE(F71:F73)</f>
        <v>1107.8900000000001</v>
      </c>
      <c r="H74" s="25">
        <f t="shared" si="1"/>
        <v>1061.7566666666669</v>
      </c>
      <c r="I74" s="25">
        <f t="shared" si="2"/>
        <v>1009.0925000000001</v>
      </c>
      <c r="L74" s="24">
        <v>40</v>
      </c>
      <c r="M74" s="11" t="s">
        <v>356</v>
      </c>
      <c r="N74" s="4">
        <v>774.6</v>
      </c>
      <c r="O74" s="25">
        <f t="shared" si="5"/>
        <v>789.27666666666664</v>
      </c>
      <c r="P74" s="25">
        <f t="shared" si="9"/>
        <v>764.4100000000002</v>
      </c>
      <c r="Q74" s="25">
        <f t="shared" si="12"/>
        <v>724.29750000000001</v>
      </c>
      <c r="R74" s="4">
        <f t="shared" si="3"/>
        <v>-14.67666666666662</v>
      </c>
      <c r="S74" s="4">
        <f t="shared" si="7"/>
        <v>10.189999999999827</v>
      </c>
      <c r="T74" s="4">
        <f t="shared" si="10"/>
        <v>50.302500000000009</v>
      </c>
      <c r="U74" s="25">
        <f t="shared" si="6"/>
        <v>14.67666666666662</v>
      </c>
      <c r="V74" s="25">
        <f t="shared" si="6"/>
        <v>10.189999999999827</v>
      </c>
      <c r="W74" s="25">
        <f t="shared" si="6"/>
        <v>50.302500000000009</v>
      </c>
      <c r="X74" s="4">
        <f t="shared" si="4"/>
        <v>215.40454444444308</v>
      </c>
      <c r="Y74" s="4">
        <f t="shared" si="8"/>
        <v>103.83609999999648</v>
      </c>
      <c r="Z74" s="4">
        <f t="shared" si="11"/>
        <v>2530.3415062500007</v>
      </c>
      <c r="AA74" s="29"/>
      <c r="AC74" s="26"/>
      <c r="AF74" s="28"/>
      <c r="AH74" s="28"/>
    </row>
    <row r="75" spans="4:34" ht="17.399999999999999" x14ac:dyDescent="0.3">
      <c r="D75" s="24">
        <v>70</v>
      </c>
      <c r="E75" s="11" t="s">
        <v>386</v>
      </c>
      <c r="F75" s="4">
        <v>1192.02</v>
      </c>
      <c r="G75" s="25">
        <f t="shared" si="13"/>
        <v>1160.7533333333333</v>
      </c>
      <c r="H75" s="25">
        <f t="shared" si="1"/>
        <v>1094.7433333333336</v>
      </c>
      <c r="I75" s="25">
        <f t="shared" si="2"/>
        <v>1028.1758333333332</v>
      </c>
      <c r="L75" s="24">
        <v>41</v>
      </c>
      <c r="M75" s="11" t="s">
        <v>357</v>
      </c>
      <c r="N75" s="4">
        <v>741.85</v>
      </c>
      <c r="O75" s="25">
        <f t="shared" si="5"/>
        <v>792.05666666666673</v>
      </c>
      <c r="P75" s="25">
        <f t="shared" si="9"/>
        <v>772.53000000000009</v>
      </c>
      <c r="Q75" s="25">
        <f t="shared" si="12"/>
        <v>734.45166666666671</v>
      </c>
      <c r="R75" s="4">
        <f t="shared" si="3"/>
        <v>-50.206666666666706</v>
      </c>
      <c r="S75" s="4">
        <f t="shared" si="7"/>
        <v>-30.680000000000064</v>
      </c>
      <c r="T75" s="4">
        <f t="shared" si="10"/>
        <v>7.3983333333333121</v>
      </c>
      <c r="U75" s="25">
        <f t="shared" si="6"/>
        <v>50.206666666666706</v>
      </c>
      <c r="V75" s="25">
        <f t="shared" si="6"/>
        <v>30.680000000000064</v>
      </c>
      <c r="W75" s="25">
        <f t="shared" si="6"/>
        <v>7.3983333333333121</v>
      </c>
      <c r="X75" s="4">
        <f t="shared" si="4"/>
        <v>2520.7093777777818</v>
      </c>
      <c r="Y75" s="4">
        <f t="shared" si="8"/>
        <v>941.26240000000394</v>
      </c>
      <c r="Z75" s="4">
        <f t="shared" si="11"/>
        <v>54.735336111110797</v>
      </c>
      <c r="AA75" s="29"/>
      <c r="AC75" s="26"/>
      <c r="AF75" s="28"/>
      <c r="AH75" s="28"/>
    </row>
    <row r="76" spans="4:34" ht="17.399999999999999" x14ac:dyDescent="0.3">
      <c r="D76" s="24">
        <v>71</v>
      </c>
      <c r="E76" s="11" t="s">
        <v>387</v>
      </c>
      <c r="F76" s="4">
        <v>1155.4100000000001</v>
      </c>
      <c r="G76" s="25">
        <f t="shared" si="13"/>
        <v>1179.7666666666667</v>
      </c>
      <c r="H76" s="25">
        <f t="shared" si="1"/>
        <v>1120.83</v>
      </c>
      <c r="I76" s="25">
        <f t="shared" si="2"/>
        <v>1045.7533333333333</v>
      </c>
      <c r="L76" s="24">
        <v>42</v>
      </c>
      <c r="M76" s="11" t="s">
        <v>358</v>
      </c>
      <c r="N76" s="4">
        <v>731.73</v>
      </c>
      <c r="O76" s="25">
        <f t="shared" si="5"/>
        <v>775.9899999999999</v>
      </c>
      <c r="P76" s="25">
        <f t="shared" si="9"/>
        <v>770.83</v>
      </c>
      <c r="Q76" s="25">
        <f t="shared" si="12"/>
        <v>739.49166666666679</v>
      </c>
      <c r="R76" s="4">
        <f t="shared" si="3"/>
        <v>-44.259999999999877</v>
      </c>
      <c r="S76" s="4">
        <f t="shared" si="7"/>
        <v>-39.100000000000023</v>
      </c>
      <c r="T76" s="4">
        <f t="shared" si="10"/>
        <v>-7.7616666666667697</v>
      </c>
      <c r="U76" s="25">
        <f t="shared" si="6"/>
        <v>44.259999999999877</v>
      </c>
      <c r="V76" s="25">
        <f t="shared" si="6"/>
        <v>39.100000000000023</v>
      </c>
      <c r="W76" s="25">
        <f t="shared" si="6"/>
        <v>7.7616666666667697</v>
      </c>
      <c r="X76" s="4">
        <f t="shared" si="4"/>
        <v>1958.9475999999891</v>
      </c>
      <c r="Y76" s="4">
        <f t="shared" si="8"/>
        <v>1528.8100000000018</v>
      </c>
      <c r="Z76" s="4">
        <f t="shared" si="11"/>
        <v>60.243469444446042</v>
      </c>
      <c r="AA76" s="29"/>
      <c r="AC76" s="26"/>
      <c r="AF76" s="28"/>
      <c r="AH76" s="28"/>
    </row>
    <row r="77" spans="4:34" ht="17.399999999999999" x14ac:dyDescent="0.3">
      <c r="D77" s="24">
        <v>72</v>
      </c>
      <c r="E77" s="11" t="s">
        <v>388</v>
      </c>
      <c r="F77" s="4">
        <v>1136.19</v>
      </c>
      <c r="G77" s="25">
        <f t="shared" si="13"/>
        <v>1180.3399999999999</v>
      </c>
      <c r="H77" s="25">
        <f t="shared" ref="H77:H140" si="14">AVERAGE(F71:F76)</f>
        <v>1144.115</v>
      </c>
      <c r="I77" s="25">
        <f t="shared" si="2"/>
        <v>1060.5225</v>
      </c>
      <c r="L77" s="24">
        <v>43</v>
      </c>
      <c r="M77" s="11" t="s">
        <v>359</v>
      </c>
      <c r="N77" s="4">
        <v>757.67</v>
      </c>
      <c r="O77" s="25">
        <f t="shared" si="5"/>
        <v>749.39333333333343</v>
      </c>
      <c r="P77" s="25">
        <f t="shared" si="9"/>
        <v>769.33500000000004</v>
      </c>
      <c r="Q77" s="25">
        <f t="shared" si="12"/>
        <v>743.86666666666679</v>
      </c>
      <c r="R77" s="4">
        <f t="shared" si="3"/>
        <v>8.2766666666665287</v>
      </c>
      <c r="S77" s="4">
        <f t="shared" si="7"/>
        <v>-11.665000000000077</v>
      </c>
      <c r="T77" s="4">
        <f t="shared" si="10"/>
        <v>13.803333333333171</v>
      </c>
      <c r="U77" s="25">
        <f t="shared" si="6"/>
        <v>8.2766666666665287</v>
      </c>
      <c r="V77" s="25">
        <f t="shared" si="6"/>
        <v>11.665000000000077</v>
      </c>
      <c r="W77" s="25">
        <f t="shared" si="6"/>
        <v>13.803333333333171</v>
      </c>
      <c r="X77" s="4">
        <f t="shared" si="4"/>
        <v>68.503211111108826</v>
      </c>
      <c r="Y77" s="4">
        <f t="shared" si="8"/>
        <v>136.07222500000179</v>
      </c>
      <c r="Z77" s="4">
        <f t="shared" si="11"/>
        <v>190.53201111110664</v>
      </c>
      <c r="AA77" s="29"/>
      <c r="AC77" s="26"/>
      <c r="AF77" s="28"/>
      <c r="AH77" s="28"/>
    </row>
    <row r="78" spans="4:34" ht="17.399999999999999" x14ac:dyDescent="0.3">
      <c r="D78" s="24">
        <v>73</v>
      </c>
      <c r="E78" s="11" t="s">
        <v>389</v>
      </c>
      <c r="F78" s="4">
        <v>1156.6199999999999</v>
      </c>
      <c r="G78" s="25">
        <f t="shared" si="13"/>
        <v>1161.2066666666667</v>
      </c>
      <c r="H78" s="25">
        <f t="shared" si="14"/>
        <v>1160.9800000000002</v>
      </c>
      <c r="I78" s="25">
        <f t="shared" si="2"/>
        <v>1076.9333333333334</v>
      </c>
      <c r="L78" s="24">
        <v>44</v>
      </c>
      <c r="M78" s="11" t="s">
        <v>360</v>
      </c>
      <c r="N78" s="4">
        <v>760.28</v>
      </c>
      <c r="O78" s="25">
        <f t="shared" si="5"/>
        <v>743.75</v>
      </c>
      <c r="P78" s="25">
        <f t="shared" si="9"/>
        <v>767.90333333333331</v>
      </c>
      <c r="Q78" s="25">
        <f t="shared" si="12"/>
        <v>748.78666666666675</v>
      </c>
      <c r="R78" s="4">
        <f t="shared" si="3"/>
        <v>16.529999999999973</v>
      </c>
      <c r="S78" s="4">
        <f t="shared" si="7"/>
        <v>-7.6233333333333348</v>
      </c>
      <c r="T78" s="4">
        <f t="shared" si="10"/>
        <v>11.493333333333226</v>
      </c>
      <c r="U78" s="25">
        <f t="shared" si="6"/>
        <v>16.529999999999973</v>
      </c>
      <c r="V78" s="25">
        <f t="shared" si="6"/>
        <v>7.6233333333333348</v>
      </c>
      <c r="W78" s="25">
        <f t="shared" si="6"/>
        <v>11.493333333333226</v>
      </c>
      <c r="X78" s="4">
        <f t="shared" si="4"/>
        <v>273.2408999999991</v>
      </c>
      <c r="Y78" s="4">
        <f t="shared" si="8"/>
        <v>58.115211111111137</v>
      </c>
      <c r="Z78" s="4">
        <f t="shared" si="11"/>
        <v>132.09671111110865</v>
      </c>
      <c r="AA78" s="29"/>
      <c r="AC78" s="26"/>
      <c r="AF78" s="28"/>
      <c r="AH78" s="28"/>
    </row>
    <row r="79" spans="4:34" ht="17.399999999999999" x14ac:dyDescent="0.3">
      <c r="D79" s="24">
        <v>74</v>
      </c>
      <c r="E79" s="11" t="s">
        <v>390</v>
      </c>
      <c r="F79" s="4">
        <v>1160.8399999999999</v>
      </c>
      <c r="G79" s="25">
        <f t="shared" si="13"/>
        <v>1149.4066666666668</v>
      </c>
      <c r="H79" s="25">
        <f t="shared" si="14"/>
        <v>1164.5866666666666</v>
      </c>
      <c r="I79" s="25">
        <f t="shared" si="2"/>
        <v>1095.7941666666668</v>
      </c>
      <c r="L79" s="24">
        <v>45</v>
      </c>
      <c r="M79" s="11" t="s">
        <v>361</v>
      </c>
      <c r="N79" s="4">
        <v>762.32</v>
      </c>
      <c r="O79" s="25">
        <f t="shared" si="5"/>
        <v>749.89333333333343</v>
      </c>
      <c r="P79" s="25">
        <f t="shared" si="9"/>
        <v>762.94166666666661</v>
      </c>
      <c r="Q79" s="25">
        <f t="shared" si="12"/>
        <v>754.09500000000014</v>
      </c>
      <c r="R79" s="4">
        <f t="shared" si="3"/>
        <v>12.42666666666662</v>
      </c>
      <c r="S79" s="4">
        <f t="shared" si="7"/>
        <v>-0.62166666666655601</v>
      </c>
      <c r="T79" s="4">
        <f t="shared" si="10"/>
        <v>8.2249999999999091</v>
      </c>
      <c r="U79" s="25">
        <f t="shared" si="6"/>
        <v>12.42666666666662</v>
      </c>
      <c r="V79" s="25">
        <f t="shared" si="6"/>
        <v>0.62166666666655601</v>
      </c>
      <c r="W79" s="25">
        <f t="shared" si="6"/>
        <v>8.2249999999999091</v>
      </c>
      <c r="X79" s="4">
        <f t="shared" si="4"/>
        <v>154.42204444444329</v>
      </c>
      <c r="Y79" s="4">
        <f t="shared" si="8"/>
        <v>0.38646944444430686</v>
      </c>
      <c r="Z79" s="4">
        <f t="shared" si="11"/>
        <v>67.650624999998499</v>
      </c>
      <c r="AA79" s="29"/>
      <c r="AC79" s="26"/>
      <c r="AF79" s="28"/>
      <c r="AH79" s="28"/>
    </row>
    <row r="80" spans="4:34" ht="17.399999999999999" x14ac:dyDescent="0.3">
      <c r="D80" s="24">
        <v>75</v>
      </c>
      <c r="E80" s="11" t="s">
        <v>391</v>
      </c>
      <c r="F80" s="4">
        <v>1170.28</v>
      </c>
      <c r="G80" s="25">
        <f t="shared" si="13"/>
        <v>1151.2166666666665</v>
      </c>
      <c r="H80" s="25">
        <f t="shared" si="14"/>
        <v>1165.7783333333332</v>
      </c>
      <c r="I80" s="25">
        <f t="shared" si="2"/>
        <v>1113.7675000000002</v>
      </c>
      <c r="L80" s="24">
        <v>46</v>
      </c>
      <c r="M80" s="11" t="s">
        <v>362</v>
      </c>
      <c r="N80" s="4">
        <v>766.42</v>
      </c>
      <c r="O80" s="25">
        <f t="shared" si="5"/>
        <v>760.09</v>
      </c>
      <c r="P80" s="25">
        <f t="shared" si="9"/>
        <v>754.74166666666667</v>
      </c>
      <c r="Q80" s="25">
        <f t="shared" si="12"/>
        <v>759.57583333333343</v>
      </c>
      <c r="R80" s="4">
        <f t="shared" si="3"/>
        <v>6.3299999999999272</v>
      </c>
      <c r="S80" s="4">
        <f t="shared" si="7"/>
        <v>11.678333333333285</v>
      </c>
      <c r="T80" s="4">
        <f t="shared" si="10"/>
        <v>6.8441666666665242</v>
      </c>
      <c r="U80" s="25">
        <f t="shared" si="6"/>
        <v>6.3299999999999272</v>
      </c>
      <c r="V80" s="25">
        <f t="shared" si="6"/>
        <v>11.678333333333285</v>
      </c>
      <c r="W80" s="25">
        <f t="shared" si="6"/>
        <v>6.8441666666665242</v>
      </c>
      <c r="X80" s="4">
        <f t="shared" si="4"/>
        <v>40.068899999999076</v>
      </c>
      <c r="Y80" s="4">
        <f t="shared" si="8"/>
        <v>136.38346944444331</v>
      </c>
      <c r="Z80" s="4">
        <f t="shared" si="11"/>
        <v>46.842617361109163</v>
      </c>
      <c r="AA80" s="29"/>
      <c r="AC80" s="26"/>
      <c r="AF80" s="28"/>
      <c r="AH80" s="28"/>
    </row>
    <row r="81" spans="4:34" ht="17.399999999999999" x14ac:dyDescent="0.3">
      <c r="D81" s="24">
        <v>76</v>
      </c>
      <c r="E81" s="11" t="s">
        <v>392</v>
      </c>
      <c r="F81" s="4">
        <v>1211.25</v>
      </c>
      <c r="G81" s="25">
        <f t="shared" si="13"/>
        <v>1162.58</v>
      </c>
      <c r="H81" s="25">
        <f t="shared" si="14"/>
        <v>1161.8933333333332</v>
      </c>
      <c r="I81" s="25">
        <f t="shared" si="2"/>
        <v>1128.3183333333334</v>
      </c>
      <c r="L81" s="24">
        <v>47</v>
      </c>
      <c r="M81" s="11" t="s">
        <v>363</v>
      </c>
      <c r="N81" s="4">
        <v>791.54</v>
      </c>
      <c r="O81" s="25">
        <f t="shared" si="5"/>
        <v>763.00666666666666</v>
      </c>
      <c r="P81" s="25">
        <f t="shared" si="9"/>
        <v>753.37833333333322</v>
      </c>
      <c r="Q81" s="25">
        <f t="shared" si="12"/>
        <v>762.95416666666677</v>
      </c>
      <c r="R81" s="4">
        <f t="shared" si="3"/>
        <v>28.533333333333303</v>
      </c>
      <c r="S81" s="4">
        <f t="shared" si="7"/>
        <v>38.161666666666747</v>
      </c>
      <c r="T81" s="4">
        <f t="shared" si="10"/>
        <v>28.585833333333198</v>
      </c>
      <c r="U81" s="25">
        <f t="shared" si="6"/>
        <v>28.533333333333303</v>
      </c>
      <c r="V81" s="25">
        <f t="shared" si="6"/>
        <v>38.161666666666747</v>
      </c>
      <c r="W81" s="25">
        <f t="shared" si="6"/>
        <v>28.585833333333198</v>
      </c>
      <c r="X81" s="4">
        <f t="shared" si="4"/>
        <v>814.15111111110934</v>
      </c>
      <c r="Y81" s="4">
        <f t="shared" si="8"/>
        <v>1456.3128027777839</v>
      </c>
      <c r="Z81" s="4">
        <f t="shared" si="11"/>
        <v>817.14986736110336</v>
      </c>
      <c r="AA81" s="29"/>
      <c r="AC81" s="26"/>
      <c r="AF81" s="28"/>
      <c r="AH81" s="28"/>
    </row>
    <row r="82" spans="4:34" ht="17.399999999999999" x14ac:dyDescent="0.3">
      <c r="D82" s="24">
        <v>77</v>
      </c>
      <c r="E82" s="11" t="s">
        <v>393</v>
      </c>
      <c r="F82" s="4">
        <v>1251.26</v>
      </c>
      <c r="G82" s="25">
        <f t="shared" si="13"/>
        <v>1180.79</v>
      </c>
      <c r="H82" s="25">
        <f t="shared" si="14"/>
        <v>1165.0983333333334</v>
      </c>
      <c r="I82" s="25">
        <f t="shared" si="2"/>
        <v>1142.9641666666669</v>
      </c>
      <c r="L82" s="24">
        <v>48</v>
      </c>
      <c r="M82" s="11" t="s">
        <v>364</v>
      </c>
      <c r="N82" s="4">
        <v>810.12</v>
      </c>
      <c r="O82" s="25">
        <f t="shared" si="5"/>
        <v>773.42666666666662</v>
      </c>
      <c r="P82" s="25">
        <f t="shared" si="9"/>
        <v>761.6600000000002</v>
      </c>
      <c r="Q82" s="25">
        <f t="shared" si="12"/>
        <v>766.24499999999989</v>
      </c>
      <c r="R82" s="4">
        <f t="shared" si="3"/>
        <v>36.693333333333385</v>
      </c>
      <c r="S82" s="4">
        <f t="shared" si="7"/>
        <v>48.459999999999809</v>
      </c>
      <c r="T82" s="4">
        <f t="shared" si="10"/>
        <v>43.875000000000114</v>
      </c>
      <c r="U82" s="25">
        <f t="shared" si="6"/>
        <v>36.693333333333385</v>
      </c>
      <c r="V82" s="25">
        <f t="shared" si="6"/>
        <v>48.459999999999809</v>
      </c>
      <c r="W82" s="25">
        <f t="shared" si="6"/>
        <v>43.875000000000114</v>
      </c>
      <c r="X82" s="4">
        <f t="shared" si="4"/>
        <v>1346.4007111111148</v>
      </c>
      <c r="Y82" s="4">
        <f t="shared" si="8"/>
        <v>2348.3715999999813</v>
      </c>
      <c r="Z82" s="4">
        <f t="shared" si="11"/>
        <v>1925.01562500001</v>
      </c>
      <c r="AA82" s="29"/>
      <c r="AC82" s="26"/>
      <c r="AF82" s="28"/>
      <c r="AH82" s="28"/>
    </row>
    <row r="83" spans="4:34" ht="17.399999999999999" x14ac:dyDescent="0.3">
      <c r="D83" s="24">
        <v>78</v>
      </c>
      <c r="E83" s="11" t="s">
        <v>394</v>
      </c>
      <c r="F83" s="4">
        <v>1250.1099999999999</v>
      </c>
      <c r="G83" s="25">
        <f t="shared" si="13"/>
        <v>1210.93</v>
      </c>
      <c r="H83" s="25">
        <f t="shared" si="14"/>
        <v>1181.0733333333333</v>
      </c>
      <c r="I83" s="25">
        <f t="shared" ref="I83:I146" si="15">AVERAGE(F71:F82)</f>
        <v>1162.5941666666668</v>
      </c>
      <c r="L83" s="24">
        <v>49</v>
      </c>
      <c r="M83" s="11" t="s">
        <v>365</v>
      </c>
      <c r="N83" s="4">
        <v>832.71</v>
      </c>
      <c r="O83" s="25">
        <f t="shared" si="5"/>
        <v>789.36</v>
      </c>
      <c r="P83" s="25">
        <f t="shared" si="9"/>
        <v>774.72500000000002</v>
      </c>
      <c r="Q83" s="25">
        <f t="shared" si="12"/>
        <v>772.03000000000009</v>
      </c>
      <c r="R83" s="4">
        <f t="shared" si="3"/>
        <v>43.350000000000023</v>
      </c>
      <c r="S83" s="4">
        <f t="shared" si="7"/>
        <v>57.985000000000014</v>
      </c>
      <c r="T83" s="4">
        <f t="shared" si="10"/>
        <v>60.67999999999995</v>
      </c>
      <c r="U83" s="25">
        <f t="shared" si="6"/>
        <v>43.350000000000023</v>
      </c>
      <c r="V83" s="25">
        <f t="shared" si="6"/>
        <v>57.985000000000014</v>
      </c>
      <c r="W83" s="25">
        <f t="shared" si="6"/>
        <v>60.67999999999995</v>
      </c>
      <c r="X83" s="4">
        <f t="shared" si="4"/>
        <v>1879.2225000000019</v>
      </c>
      <c r="Y83" s="4">
        <f t="shared" si="8"/>
        <v>3362.2602250000014</v>
      </c>
      <c r="Z83" s="4">
        <f t="shared" si="11"/>
        <v>3682.0623999999939</v>
      </c>
      <c r="AA83" s="29"/>
      <c r="AC83" s="26"/>
      <c r="AF83" s="28"/>
      <c r="AH83" s="28"/>
    </row>
    <row r="84" spans="4:34" ht="17.399999999999999" x14ac:dyDescent="0.3">
      <c r="D84" s="24">
        <v>79</v>
      </c>
      <c r="E84" s="11" t="s">
        <v>395</v>
      </c>
      <c r="F84" s="4">
        <v>1295.58</v>
      </c>
      <c r="G84" s="25">
        <f t="shared" si="13"/>
        <v>1237.54</v>
      </c>
      <c r="H84" s="25">
        <f t="shared" si="14"/>
        <v>1200.06</v>
      </c>
      <c r="I84" s="25">
        <f t="shared" si="15"/>
        <v>1180.5200000000002</v>
      </c>
      <c r="L84" s="24">
        <v>50</v>
      </c>
      <c r="M84" s="11" t="s">
        <v>366</v>
      </c>
      <c r="N84" s="4">
        <v>848.81</v>
      </c>
      <c r="O84" s="25">
        <f t="shared" si="5"/>
        <v>811.45666666666659</v>
      </c>
      <c r="P84" s="25">
        <f t="shared" si="9"/>
        <v>787.23166666666657</v>
      </c>
      <c r="Q84" s="25">
        <f t="shared" si="12"/>
        <v>777.56750000000011</v>
      </c>
      <c r="R84" s="4">
        <f t="shared" si="3"/>
        <v>37.353333333333353</v>
      </c>
      <c r="S84" s="4">
        <f t="shared" si="7"/>
        <v>61.578333333333376</v>
      </c>
      <c r="T84" s="4">
        <f t="shared" si="10"/>
        <v>71.242499999999836</v>
      </c>
      <c r="U84" s="25">
        <f t="shared" si="6"/>
        <v>37.353333333333353</v>
      </c>
      <c r="V84" s="25">
        <f t="shared" si="6"/>
        <v>61.578333333333376</v>
      </c>
      <c r="W84" s="25">
        <f t="shared" si="6"/>
        <v>71.242499999999836</v>
      </c>
      <c r="X84" s="4">
        <f t="shared" si="4"/>
        <v>1395.2715111111127</v>
      </c>
      <c r="Y84" s="4">
        <f t="shared" si="8"/>
        <v>3791.8911361111163</v>
      </c>
      <c r="Z84" s="4">
        <f t="shared" si="11"/>
        <v>5075.4938062499768</v>
      </c>
      <c r="AA84" s="29"/>
      <c r="AC84" s="26"/>
      <c r="AF84" s="28"/>
      <c r="AH84" s="28"/>
    </row>
    <row r="85" spans="4:34" ht="17.399999999999999" x14ac:dyDescent="0.3">
      <c r="D85" s="24">
        <v>80</v>
      </c>
      <c r="E85" s="11" t="s">
        <v>396</v>
      </c>
      <c r="F85" s="4">
        <v>1298.3900000000001</v>
      </c>
      <c r="G85" s="25">
        <f t="shared" si="13"/>
        <v>1265.6499999999999</v>
      </c>
      <c r="H85" s="25">
        <f t="shared" si="14"/>
        <v>1223.22</v>
      </c>
      <c r="I85" s="25">
        <f t="shared" si="15"/>
        <v>1193.9033333333334</v>
      </c>
      <c r="L85" s="24">
        <v>51</v>
      </c>
      <c r="M85" s="11" t="s">
        <v>367</v>
      </c>
      <c r="N85" s="4">
        <v>849.46</v>
      </c>
      <c r="O85" s="25">
        <f t="shared" si="5"/>
        <v>830.54666666666662</v>
      </c>
      <c r="P85" s="25">
        <f t="shared" si="9"/>
        <v>801.98666666666668</v>
      </c>
      <c r="Q85" s="25">
        <f t="shared" si="12"/>
        <v>782.46416666666653</v>
      </c>
      <c r="R85" s="4">
        <f t="shared" si="3"/>
        <v>18.913333333333412</v>
      </c>
      <c r="S85" s="4">
        <f t="shared" si="7"/>
        <v>47.473333333333358</v>
      </c>
      <c r="T85" s="4">
        <f t="shared" si="10"/>
        <v>66.995833333333508</v>
      </c>
      <c r="U85" s="25">
        <f t="shared" si="6"/>
        <v>18.913333333333412</v>
      </c>
      <c r="V85" s="25">
        <f t="shared" si="6"/>
        <v>47.473333333333358</v>
      </c>
      <c r="W85" s="25">
        <f t="shared" si="6"/>
        <v>66.995833333333508</v>
      </c>
      <c r="X85" s="4">
        <f t="shared" si="4"/>
        <v>357.71417777778078</v>
      </c>
      <c r="Y85" s="4">
        <f t="shared" si="8"/>
        <v>2253.7173777777803</v>
      </c>
      <c r="Z85" s="4">
        <f t="shared" si="11"/>
        <v>4488.4416840278009</v>
      </c>
      <c r="AA85" s="29"/>
      <c r="AC85" s="26"/>
      <c r="AF85" s="28"/>
      <c r="AH85" s="28"/>
    </row>
    <row r="86" spans="4:34" ht="17.399999999999999" x14ac:dyDescent="0.3">
      <c r="D86" s="24">
        <v>81</v>
      </c>
      <c r="E86" s="11" t="s">
        <v>397</v>
      </c>
      <c r="F86" s="4">
        <v>1271.6199999999999</v>
      </c>
      <c r="G86" s="25">
        <f t="shared" si="13"/>
        <v>1281.3599999999999</v>
      </c>
      <c r="H86" s="25">
        <f t="shared" si="14"/>
        <v>1246.145</v>
      </c>
      <c r="I86" s="25">
        <f t="shared" si="15"/>
        <v>1205.9616666666666</v>
      </c>
      <c r="L86" s="24">
        <v>52</v>
      </c>
      <c r="M86" s="11" t="s">
        <v>368</v>
      </c>
      <c r="N86" s="4">
        <v>851.54</v>
      </c>
      <c r="O86" s="25">
        <f t="shared" si="5"/>
        <v>843.66</v>
      </c>
      <c r="P86" s="25">
        <f t="shared" si="9"/>
        <v>816.50999999999988</v>
      </c>
      <c r="Q86" s="25">
        <f t="shared" si="12"/>
        <v>785.62583333333316</v>
      </c>
      <c r="R86" s="4">
        <f t="shared" si="3"/>
        <v>7.8799999999999955</v>
      </c>
      <c r="S86" s="4">
        <f t="shared" si="7"/>
        <v>35.030000000000086</v>
      </c>
      <c r="T86" s="4">
        <f t="shared" si="10"/>
        <v>65.914166666666802</v>
      </c>
      <c r="U86" s="25">
        <f t="shared" si="6"/>
        <v>7.8799999999999955</v>
      </c>
      <c r="V86" s="25">
        <f t="shared" si="6"/>
        <v>35.030000000000086</v>
      </c>
      <c r="W86" s="25">
        <f t="shared" si="6"/>
        <v>65.914166666666802</v>
      </c>
      <c r="X86" s="4">
        <f t="shared" si="4"/>
        <v>62.094399999999929</v>
      </c>
      <c r="Y86" s="4">
        <f t="shared" si="8"/>
        <v>1227.100900000006</v>
      </c>
      <c r="Z86" s="4">
        <f t="shared" si="11"/>
        <v>4344.6773673611287</v>
      </c>
      <c r="AA86" s="29"/>
      <c r="AC86" s="26"/>
      <c r="AF86" s="28"/>
      <c r="AH86" s="28"/>
    </row>
    <row r="87" spans="4:34" ht="17.399999999999999" x14ac:dyDescent="0.3">
      <c r="D87" s="24">
        <v>82</v>
      </c>
      <c r="E87" s="11" t="s">
        <v>398</v>
      </c>
      <c r="F87" s="4">
        <v>1209.31</v>
      </c>
      <c r="G87" s="25">
        <f t="shared" si="13"/>
        <v>1288.53</v>
      </c>
      <c r="H87" s="25">
        <f t="shared" si="14"/>
        <v>1263.0350000000001</v>
      </c>
      <c r="I87" s="25">
        <f t="shared" si="15"/>
        <v>1212.4641666666666</v>
      </c>
      <c r="L87" s="24">
        <v>53</v>
      </c>
      <c r="M87" s="11" t="s">
        <v>369</v>
      </c>
      <c r="N87" s="4">
        <v>868.47</v>
      </c>
      <c r="O87" s="25">
        <f t="shared" si="5"/>
        <v>849.93666666666661</v>
      </c>
      <c r="P87" s="25">
        <f t="shared" si="9"/>
        <v>830.6966666666666</v>
      </c>
      <c r="Q87" s="25">
        <f t="shared" si="12"/>
        <v>792.03750000000002</v>
      </c>
      <c r="R87" s="4">
        <f t="shared" si="3"/>
        <v>18.533333333333417</v>
      </c>
      <c r="S87" s="4">
        <f t="shared" si="7"/>
        <v>37.773333333333426</v>
      </c>
      <c r="T87" s="4">
        <f t="shared" si="10"/>
        <v>76.432500000000005</v>
      </c>
      <c r="U87" s="25">
        <f t="shared" si="6"/>
        <v>18.533333333333417</v>
      </c>
      <c r="V87" s="25">
        <f t="shared" si="6"/>
        <v>37.773333333333426</v>
      </c>
      <c r="W87" s="25">
        <f t="shared" si="6"/>
        <v>76.432500000000005</v>
      </c>
      <c r="X87" s="4">
        <f t="shared" si="4"/>
        <v>343.48444444444755</v>
      </c>
      <c r="Y87" s="4">
        <f t="shared" si="8"/>
        <v>1426.8247111111182</v>
      </c>
      <c r="Z87" s="4">
        <f t="shared" si="11"/>
        <v>5841.9270562500005</v>
      </c>
      <c r="AA87" s="29"/>
      <c r="AC87" s="26"/>
      <c r="AF87" s="28"/>
      <c r="AH87" s="28"/>
    </row>
    <row r="88" spans="4:34" ht="17.399999999999999" x14ac:dyDescent="0.3">
      <c r="D88" s="24">
        <v>83</v>
      </c>
      <c r="E88" s="11" t="s">
        <v>399</v>
      </c>
      <c r="F88" s="4">
        <v>1186.67</v>
      </c>
      <c r="G88" s="25">
        <f t="shared" si="13"/>
        <v>1259.7733333333333</v>
      </c>
      <c r="H88" s="25">
        <f t="shared" si="14"/>
        <v>1262.7116666666668</v>
      </c>
      <c r="I88" s="25">
        <f t="shared" si="15"/>
        <v>1213.905</v>
      </c>
      <c r="L88" s="24">
        <v>54</v>
      </c>
      <c r="M88" s="11" t="s">
        <v>370</v>
      </c>
      <c r="N88" s="4">
        <v>878.53</v>
      </c>
      <c r="O88" s="25">
        <f t="shared" si="5"/>
        <v>856.49000000000012</v>
      </c>
      <c r="P88" s="25">
        <f t="shared" si="9"/>
        <v>843.51833333333332</v>
      </c>
      <c r="Q88" s="25">
        <f t="shared" si="12"/>
        <v>802.58916666666664</v>
      </c>
      <c r="R88" s="4">
        <f t="shared" si="3"/>
        <v>22.03999999999985</v>
      </c>
      <c r="S88" s="4">
        <f t="shared" si="7"/>
        <v>35.011666666666656</v>
      </c>
      <c r="T88" s="4">
        <f t="shared" si="10"/>
        <v>75.94083333333333</v>
      </c>
      <c r="U88" s="25">
        <f t="shared" si="6"/>
        <v>22.03999999999985</v>
      </c>
      <c r="V88" s="25">
        <f t="shared" si="6"/>
        <v>35.011666666666656</v>
      </c>
      <c r="W88" s="25">
        <f t="shared" si="6"/>
        <v>75.94083333333333</v>
      </c>
      <c r="X88" s="4">
        <f t="shared" si="4"/>
        <v>485.76159999999339</v>
      </c>
      <c r="Y88" s="4">
        <f t="shared" si="8"/>
        <v>1225.816802777777</v>
      </c>
      <c r="Z88" s="4">
        <f t="shared" si="11"/>
        <v>5767.0101673611107</v>
      </c>
      <c r="AA88" s="29"/>
      <c r="AC88" s="26"/>
      <c r="AF88" s="28"/>
      <c r="AH88" s="28"/>
    </row>
    <row r="89" spans="4:34" ht="17.399999999999999" x14ac:dyDescent="0.3">
      <c r="D89" s="24">
        <v>84</v>
      </c>
      <c r="E89" s="11" t="s">
        <v>400</v>
      </c>
      <c r="F89" s="4">
        <v>1181.78</v>
      </c>
      <c r="G89" s="25">
        <f t="shared" si="13"/>
        <v>1222.5333333333333</v>
      </c>
      <c r="H89" s="25">
        <f t="shared" si="14"/>
        <v>1251.9466666666667</v>
      </c>
      <c r="I89" s="25">
        <f t="shared" si="15"/>
        <v>1216.51</v>
      </c>
      <c r="L89" s="24">
        <v>55</v>
      </c>
      <c r="M89" s="11" t="s">
        <v>371</v>
      </c>
      <c r="N89" s="4">
        <v>928.47</v>
      </c>
      <c r="O89" s="25">
        <f t="shared" si="5"/>
        <v>866.18</v>
      </c>
      <c r="P89" s="25">
        <f t="shared" si="9"/>
        <v>854.92</v>
      </c>
      <c r="Q89" s="25">
        <f t="shared" si="12"/>
        <v>814.8225000000001</v>
      </c>
      <c r="R89" s="4">
        <f t="shared" si="3"/>
        <v>62.290000000000077</v>
      </c>
      <c r="S89" s="4">
        <f t="shared" si="7"/>
        <v>73.550000000000068</v>
      </c>
      <c r="T89" s="4">
        <f t="shared" si="10"/>
        <v>113.64749999999992</v>
      </c>
      <c r="U89" s="25">
        <f t="shared" si="6"/>
        <v>62.290000000000077</v>
      </c>
      <c r="V89" s="25">
        <f t="shared" si="6"/>
        <v>73.550000000000068</v>
      </c>
      <c r="W89" s="25">
        <f t="shared" si="6"/>
        <v>113.64749999999992</v>
      </c>
      <c r="X89" s="4">
        <f t="shared" si="4"/>
        <v>3880.0441000000096</v>
      </c>
      <c r="Y89" s="4">
        <f t="shared" si="8"/>
        <v>5409.60250000001</v>
      </c>
      <c r="Z89" s="4">
        <f t="shared" si="11"/>
        <v>12915.754256249982</v>
      </c>
      <c r="AA89" s="29"/>
      <c r="AC89" s="26"/>
      <c r="AF89" s="28"/>
      <c r="AH89" s="28"/>
    </row>
    <row r="90" spans="4:34" ht="17.399999999999999" x14ac:dyDescent="0.3">
      <c r="D90" s="24">
        <v>85</v>
      </c>
      <c r="E90" s="11" t="s">
        <v>401</v>
      </c>
      <c r="F90" s="4">
        <v>1170.1600000000001</v>
      </c>
      <c r="G90" s="25">
        <f t="shared" si="13"/>
        <v>1192.5866666666668</v>
      </c>
      <c r="H90" s="25">
        <f t="shared" si="14"/>
        <v>1240.5583333333332</v>
      </c>
      <c r="I90" s="25">
        <f t="shared" si="15"/>
        <v>1220.3091666666664</v>
      </c>
      <c r="L90" s="24">
        <v>56</v>
      </c>
      <c r="M90" s="11" t="s">
        <v>372</v>
      </c>
      <c r="N90" s="4">
        <v>960.12</v>
      </c>
      <c r="O90" s="25">
        <f t="shared" si="5"/>
        <v>891.82333333333338</v>
      </c>
      <c r="P90" s="25">
        <f t="shared" si="9"/>
        <v>870.88</v>
      </c>
      <c r="Q90" s="25">
        <f t="shared" si="12"/>
        <v>829.05583333333323</v>
      </c>
      <c r="R90" s="4">
        <f t="shared" si="3"/>
        <v>68.296666666666624</v>
      </c>
      <c r="S90" s="4">
        <f t="shared" si="7"/>
        <v>89.240000000000009</v>
      </c>
      <c r="T90" s="4">
        <f t="shared" si="10"/>
        <v>131.06416666666678</v>
      </c>
      <c r="U90" s="25">
        <f t="shared" si="6"/>
        <v>68.296666666666624</v>
      </c>
      <c r="V90" s="25">
        <f t="shared" si="6"/>
        <v>89.240000000000009</v>
      </c>
      <c r="W90" s="25">
        <f t="shared" si="6"/>
        <v>131.06416666666678</v>
      </c>
      <c r="X90" s="4">
        <f t="shared" si="4"/>
        <v>4664.4346777777719</v>
      </c>
      <c r="Y90" s="4">
        <f t="shared" si="8"/>
        <v>7963.7776000000013</v>
      </c>
      <c r="Z90" s="4">
        <f t="shared" si="11"/>
        <v>17177.815784027807</v>
      </c>
      <c r="AA90" s="29"/>
      <c r="AC90" s="26"/>
      <c r="AF90" s="28"/>
      <c r="AH90" s="28"/>
    </row>
    <row r="91" spans="4:34" ht="17.399999999999999" x14ac:dyDescent="0.3">
      <c r="D91" s="24">
        <v>86</v>
      </c>
      <c r="E91" s="11" t="s">
        <v>402</v>
      </c>
      <c r="F91" s="4">
        <v>1164.3699999999999</v>
      </c>
      <c r="G91" s="25">
        <f t="shared" si="13"/>
        <v>1179.5366666666666</v>
      </c>
      <c r="H91" s="25">
        <f t="shared" si="14"/>
        <v>1219.655</v>
      </c>
      <c r="I91" s="25">
        <f t="shared" si="15"/>
        <v>1221.4374999999998</v>
      </c>
      <c r="L91" s="24">
        <v>57</v>
      </c>
      <c r="M91" s="11" t="s">
        <v>373</v>
      </c>
      <c r="N91" s="4">
        <v>964.59</v>
      </c>
      <c r="O91" s="25">
        <f t="shared" si="5"/>
        <v>922.37333333333333</v>
      </c>
      <c r="P91" s="25">
        <f t="shared" si="9"/>
        <v>889.43166666666673</v>
      </c>
      <c r="Q91" s="25">
        <f t="shared" si="12"/>
        <v>845.70916666666665</v>
      </c>
      <c r="R91" s="4">
        <f t="shared" si="3"/>
        <v>42.216666666666697</v>
      </c>
      <c r="S91" s="4">
        <f t="shared" si="7"/>
        <v>75.158333333333303</v>
      </c>
      <c r="T91" s="4">
        <f t="shared" si="10"/>
        <v>118.88083333333338</v>
      </c>
      <c r="U91" s="25">
        <f t="shared" si="6"/>
        <v>42.216666666666697</v>
      </c>
      <c r="V91" s="25">
        <f t="shared" si="6"/>
        <v>75.158333333333303</v>
      </c>
      <c r="W91" s="25">
        <f t="shared" si="6"/>
        <v>118.88083333333338</v>
      </c>
      <c r="X91" s="4">
        <f t="shared" si="4"/>
        <v>1782.2469444444471</v>
      </c>
      <c r="Y91" s="4">
        <f t="shared" si="8"/>
        <v>5648.7750694444403</v>
      </c>
      <c r="Z91" s="4">
        <f t="shared" si="11"/>
        <v>14132.652534027789</v>
      </c>
      <c r="AA91" s="29"/>
      <c r="AC91" s="26"/>
      <c r="AF91" s="28"/>
      <c r="AH91" s="28"/>
    </row>
    <row r="92" spans="4:34" ht="17.399999999999999" x14ac:dyDescent="0.3">
      <c r="D92" s="24">
        <v>87</v>
      </c>
      <c r="E92" s="11" t="s">
        <v>403</v>
      </c>
      <c r="F92" s="4">
        <v>1185.8499999999999</v>
      </c>
      <c r="G92" s="25">
        <f t="shared" si="13"/>
        <v>1172.1033333333332</v>
      </c>
      <c r="H92" s="25">
        <f t="shared" si="14"/>
        <v>1197.3183333333334</v>
      </c>
      <c r="I92" s="25">
        <f t="shared" si="15"/>
        <v>1221.7316666666666</v>
      </c>
      <c r="L92" s="24">
        <v>58</v>
      </c>
      <c r="M92" s="11" t="s">
        <v>374</v>
      </c>
      <c r="N92" s="4">
        <v>981.09</v>
      </c>
      <c r="O92" s="25">
        <f t="shared" si="5"/>
        <v>951.06000000000006</v>
      </c>
      <c r="P92" s="25">
        <f t="shared" si="9"/>
        <v>908.62</v>
      </c>
      <c r="Q92" s="25">
        <f t="shared" si="12"/>
        <v>862.56500000000005</v>
      </c>
      <c r="R92" s="4">
        <f t="shared" si="3"/>
        <v>30.029999999999973</v>
      </c>
      <c r="S92" s="4">
        <f t="shared" si="7"/>
        <v>72.470000000000027</v>
      </c>
      <c r="T92" s="4">
        <f t="shared" si="10"/>
        <v>118.52499999999998</v>
      </c>
      <c r="U92" s="25">
        <f t="shared" si="6"/>
        <v>30.029999999999973</v>
      </c>
      <c r="V92" s="25">
        <f t="shared" si="6"/>
        <v>72.470000000000027</v>
      </c>
      <c r="W92" s="25">
        <f t="shared" si="6"/>
        <v>118.52499999999998</v>
      </c>
      <c r="X92" s="4">
        <f t="shared" si="4"/>
        <v>901.80089999999836</v>
      </c>
      <c r="Y92" s="4">
        <f t="shared" si="8"/>
        <v>5251.9009000000042</v>
      </c>
      <c r="Z92" s="4">
        <f t="shared" si="11"/>
        <v>14048.175624999994</v>
      </c>
      <c r="AA92" s="29"/>
      <c r="AC92" s="26"/>
      <c r="AF92" s="28"/>
      <c r="AH92" s="28"/>
    </row>
    <row r="93" spans="4:34" ht="17.399999999999999" x14ac:dyDescent="0.3">
      <c r="D93" s="24">
        <v>88</v>
      </c>
      <c r="E93" s="11" t="s">
        <v>404</v>
      </c>
      <c r="F93" s="4">
        <v>1215.32</v>
      </c>
      <c r="G93" s="25">
        <f t="shared" si="13"/>
        <v>1173.4599999999998</v>
      </c>
      <c r="H93" s="25">
        <f t="shared" si="14"/>
        <v>1183.0233333333333</v>
      </c>
      <c r="I93" s="25">
        <f t="shared" si="15"/>
        <v>1223.0291666666667</v>
      </c>
      <c r="L93" s="24">
        <v>59</v>
      </c>
      <c r="M93" s="11" t="s">
        <v>375</v>
      </c>
      <c r="N93" s="4">
        <v>978.18</v>
      </c>
      <c r="O93" s="25">
        <f t="shared" si="5"/>
        <v>968.6</v>
      </c>
      <c r="P93" s="25">
        <f t="shared" si="9"/>
        <v>930.2116666666667</v>
      </c>
      <c r="Q93" s="25">
        <f t="shared" si="12"/>
        <v>880.45416666666677</v>
      </c>
      <c r="R93" s="4">
        <f t="shared" si="3"/>
        <v>9.5799999999999272</v>
      </c>
      <c r="S93" s="4">
        <f t="shared" si="7"/>
        <v>47.968333333333248</v>
      </c>
      <c r="T93" s="4">
        <f t="shared" si="10"/>
        <v>97.725833333333185</v>
      </c>
      <c r="U93" s="25">
        <f t="shared" si="6"/>
        <v>9.5799999999999272</v>
      </c>
      <c r="V93" s="25">
        <f t="shared" si="6"/>
        <v>47.968333333333248</v>
      </c>
      <c r="W93" s="25">
        <f t="shared" si="6"/>
        <v>97.725833333333185</v>
      </c>
      <c r="X93" s="4">
        <f t="shared" si="4"/>
        <v>91.776399999998603</v>
      </c>
      <c r="Y93" s="4">
        <f t="shared" si="8"/>
        <v>2300.9610027777694</v>
      </c>
      <c r="Z93" s="4">
        <f t="shared" si="11"/>
        <v>9550.3385006944154</v>
      </c>
      <c r="AA93" s="29"/>
      <c r="AC93" s="26"/>
      <c r="AF93" s="28"/>
      <c r="AH93" s="28"/>
    </row>
    <row r="94" spans="4:34" ht="17.399999999999999" x14ac:dyDescent="0.3">
      <c r="D94" s="24">
        <v>89</v>
      </c>
      <c r="E94" s="11" t="s">
        <v>405</v>
      </c>
      <c r="F94" s="4">
        <v>1238.5</v>
      </c>
      <c r="G94" s="25">
        <f t="shared" si="13"/>
        <v>1188.5133333333333</v>
      </c>
      <c r="H94" s="25">
        <f t="shared" si="14"/>
        <v>1184.0249999999999</v>
      </c>
      <c r="I94" s="25">
        <f t="shared" si="15"/>
        <v>1223.3683333333333</v>
      </c>
      <c r="L94" s="24">
        <v>60</v>
      </c>
      <c r="M94" s="11" t="s">
        <v>376</v>
      </c>
      <c r="N94" s="4">
        <v>939.26</v>
      </c>
      <c r="O94" s="25">
        <f t="shared" si="5"/>
        <v>974.62</v>
      </c>
      <c r="P94" s="25">
        <f t="shared" si="9"/>
        <v>948.49666666666678</v>
      </c>
      <c r="Q94" s="25">
        <f t="shared" si="12"/>
        <v>896.00750000000005</v>
      </c>
      <c r="R94" s="4">
        <f t="shared" si="3"/>
        <v>-35.360000000000014</v>
      </c>
      <c r="S94" s="4">
        <f t="shared" si="7"/>
        <v>-9.2366666666667925</v>
      </c>
      <c r="T94" s="4">
        <f t="shared" si="10"/>
        <v>43.252499999999941</v>
      </c>
      <c r="U94" s="25">
        <f t="shared" si="6"/>
        <v>35.360000000000014</v>
      </c>
      <c r="V94" s="25">
        <f t="shared" si="6"/>
        <v>9.2366666666667925</v>
      </c>
      <c r="W94" s="25">
        <f t="shared" si="6"/>
        <v>43.252499999999941</v>
      </c>
      <c r="X94" s="4">
        <f t="shared" si="4"/>
        <v>1250.3296000000009</v>
      </c>
      <c r="Y94" s="4">
        <f t="shared" si="8"/>
        <v>85.31601111111344</v>
      </c>
      <c r="Z94" s="4">
        <f t="shared" si="11"/>
        <v>1870.7787562499948</v>
      </c>
      <c r="AA94" s="29"/>
      <c r="AC94" s="26"/>
      <c r="AF94" s="28"/>
      <c r="AH94" s="28"/>
    </row>
    <row r="95" spans="4:34" ht="17.399999999999999" x14ac:dyDescent="0.3">
      <c r="D95" s="24">
        <v>90</v>
      </c>
      <c r="E95" s="11" t="s">
        <v>406</v>
      </c>
      <c r="F95" s="4">
        <v>1248.58</v>
      </c>
      <c r="G95" s="25">
        <f t="shared" si="13"/>
        <v>1213.2233333333334</v>
      </c>
      <c r="H95" s="25">
        <f t="shared" si="14"/>
        <v>1192.6633333333332</v>
      </c>
      <c r="I95" s="25">
        <f t="shared" si="15"/>
        <v>1222.3050000000001</v>
      </c>
      <c r="L95" s="24">
        <v>61</v>
      </c>
      <c r="M95" s="11" t="s">
        <v>377</v>
      </c>
      <c r="N95" s="4">
        <v>930.29</v>
      </c>
      <c r="O95" s="25">
        <f t="shared" si="5"/>
        <v>966.17666666666662</v>
      </c>
      <c r="P95" s="25">
        <f t="shared" si="9"/>
        <v>958.61833333333345</v>
      </c>
      <c r="Q95" s="25">
        <f t="shared" si="12"/>
        <v>906.76916666666659</v>
      </c>
      <c r="R95" s="4">
        <f t="shared" si="3"/>
        <v>-35.886666666666656</v>
      </c>
      <c r="S95" s="4">
        <f t="shared" si="7"/>
        <v>-28.328333333333489</v>
      </c>
      <c r="T95" s="4">
        <f t="shared" si="10"/>
        <v>23.520833333333371</v>
      </c>
      <c r="U95" s="25">
        <f t="shared" si="6"/>
        <v>35.886666666666656</v>
      </c>
      <c r="V95" s="25">
        <f t="shared" si="6"/>
        <v>28.328333333333489</v>
      </c>
      <c r="W95" s="25">
        <f t="shared" si="6"/>
        <v>23.520833333333371</v>
      </c>
      <c r="X95" s="4">
        <f t="shared" si="4"/>
        <v>1287.8528444444437</v>
      </c>
      <c r="Y95" s="4">
        <f t="shared" si="8"/>
        <v>802.49446944445333</v>
      </c>
      <c r="Z95" s="4">
        <f t="shared" si="11"/>
        <v>553.22960069444628</v>
      </c>
      <c r="AA95" s="29"/>
      <c r="AC95" s="26"/>
      <c r="AF95" s="28"/>
      <c r="AH95" s="28"/>
    </row>
    <row r="96" spans="4:34" ht="17.399999999999999" x14ac:dyDescent="0.3">
      <c r="D96" s="24">
        <v>91</v>
      </c>
      <c r="E96" s="11" t="s">
        <v>407</v>
      </c>
      <c r="F96" s="4">
        <v>1256.43</v>
      </c>
      <c r="G96" s="25">
        <f t="shared" si="13"/>
        <v>1234.1333333333332</v>
      </c>
      <c r="H96" s="25">
        <f t="shared" si="14"/>
        <v>1203.7966666666666</v>
      </c>
      <c r="I96" s="25">
        <f t="shared" si="15"/>
        <v>1222.1775</v>
      </c>
      <c r="L96" s="24">
        <v>62</v>
      </c>
      <c r="M96" s="11" t="s">
        <v>378</v>
      </c>
      <c r="N96" s="4">
        <v>945.16</v>
      </c>
      <c r="O96" s="25">
        <f t="shared" si="5"/>
        <v>949.24333333333334</v>
      </c>
      <c r="P96" s="25">
        <f t="shared" si="9"/>
        <v>958.92166666666662</v>
      </c>
      <c r="Q96" s="25">
        <f t="shared" si="12"/>
        <v>914.90083333333348</v>
      </c>
      <c r="R96" s="4">
        <f t="shared" si="3"/>
        <v>-4.0833333333333712</v>
      </c>
      <c r="S96" s="4">
        <f t="shared" si="7"/>
        <v>-13.761666666666656</v>
      </c>
      <c r="T96" s="4">
        <f t="shared" si="10"/>
        <v>30.259166666666488</v>
      </c>
      <c r="U96" s="25">
        <f t="shared" si="6"/>
        <v>4.0833333333333712</v>
      </c>
      <c r="V96" s="25">
        <f t="shared" si="6"/>
        <v>13.761666666666656</v>
      </c>
      <c r="W96" s="25">
        <f t="shared" si="6"/>
        <v>30.259166666666488</v>
      </c>
      <c r="X96" s="4">
        <f t="shared" si="4"/>
        <v>16.67361111111142</v>
      </c>
      <c r="Y96" s="4">
        <f t="shared" si="8"/>
        <v>189.38346944444416</v>
      </c>
      <c r="Z96" s="4">
        <f t="shared" si="11"/>
        <v>915.61716736110031</v>
      </c>
      <c r="AA96" s="29"/>
      <c r="AC96" s="26"/>
      <c r="AF96" s="28"/>
      <c r="AH96" s="28"/>
    </row>
    <row r="97" spans="4:34" ht="17.399999999999999" x14ac:dyDescent="0.3">
      <c r="D97" s="24">
        <v>92</v>
      </c>
      <c r="E97" s="11" t="s">
        <v>408</v>
      </c>
      <c r="F97" s="4">
        <v>1289.47</v>
      </c>
      <c r="G97" s="25">
        <f t="shared" si="13"/>
        <v>1247.8366666666668</v>
      </c>
      <c r="H97" s="25">
        <f t="shared" si="14"/>
        <v>1218.175</v>
      </c>
      <c r="I97" s="25">
        <f t="shared" si="15"/>
        <v>1218.915</v>
      </c>
      <c r="L97" s="24">
        <v>63</v>
      </c>
      <c r="M97" s="11" t="s">
        <v>379</v>
      </c>
      <c r="N97" s="4">
        <v>995.67</v>
      </c>
      <c r="O97" s="25">
        <f t="shared" si="5"/>
        <v>938.23666666666668</v>
      </c>
      <c r="P97" s="25">
        <f t="shared" si="9"/>
        <v>956.42833333333328</v>
      </c>
      <c r="Q97" s="25">
        <f t="shared" si="12"/>
        <v>922.93</v>
      </c>
      <c r="R97" s="4">
        <f t="shared" si="3"/>
        <v>57.43333333333328</v>
      </c>
      <c r="S97" s="4">
        <f t="shared" si="7"/>
        <v>39.241666666666674</v>
      </c>
      <c r="T97" s="4">
        <f t="shared" si="10"/>
        <v>72.740000000000009</v>
      </c>
      <c r="U97" s="25">
        <f t="shared" si="6"/>
        <v>57.43333333333328</v>
      </c>
      <c r="V97" s="25">
        <f t="shared" si="6"/>
        <v>39.241666666666674</v>
      </c>
      <c r="W97" s="25">
        <f t="shared" si="6"/>
        <v>72.740000000000009</v>
      </c>
      <c r="X97" s="4">
        <f t="shared" si="4"/>
        <v>3298.5877777777719</v>
      </c>
      <c r="Y97" s="4">
        <f t="shared" si="8"/>
        <v>1539.9084027777783</v>
      </c>
      <c r="Z97" s="4">
        <f t="shared" si="11"/>
        <v>5291.1076000000012</v>
      </c>
      <c r="AA97" s="29"/>
      <c r="AC97" s="26"/>
      <c r="AF97" s="28"/>
      <c r="AH97" s="28"/>
    </row>
    <row r="98" spans="4:34" ht="17.399999999999999" x14ac:dyDescent="0.3">
      <c r="D98" s="24">
        <v>93</v>
      </c>
      <c r="E98" s="11" t="s">
        <v>409</v>
      </c>
      <c r="F98" s="4">
        <v>1294.71</v>
      </c>
      <c r="G98" s="25">
        <f t="shared" si="13"/>
        <v>1264.8266666666668</v>
      </c>
      <c r="H98" s="25">
        <f t="shared" si="14"/>
        <v>1239.0250000000001</v>
      </c>
      <c r="I98" s="25">
        <f t="shared" si="15"/>
        <v>1218.1716666666666</v>
      </c>
      <c r="L98" s="24">
        <v>64</v>
      </c>
      <c r="M98" s="11" t="s">
        <v>380</v>
      </c>
      <c r="N98" s="4">
        <v>1035.5</v>
      </c>
      <c r="O98" s="25">
        <f t="shared" si="5"/>
        <v>957.04</v>
      </c>
      <c r="P98" s="25">
        <f t="shared" si="9"/>
        <v>961.60833333333323</v>
      </c>
      <c r="Q98" s="25">
        <f t="shared" si="12"/>
        <v>935.11416666666673</v>
      </c>
      <c r="R98" s="4">
        <f t="shared" si="3"/>
        <v>78.460000000000036</v>
      </c>
      <c r="S98" s="4">
        <f t="shared" si="7"/>
        <v>73.891666666666765</v>
      </c>
      <c r="T98" s="4">
        <f t="shared" si="10"/>
        <v>100.38583333333327</v>
      </c>
      <c r="U98" s="25">
        <f t="shared" si="6"/>
        <v>78.460000000000036</v>
      </c>
      <c r="V98" s="25">
        <f t="shared" si="6"/>
        <v>73.891666666666765</v>
      </c>
      <c r="W98" s="25">
        <f t="shared" si="6"/>
        <v>100.38583333333327</v>
      </c>
      <c r="X98" s="4">
        <f t="shared" si="4"/>
        <v>6155.9716000000053</v>
      </c>
      <c r="Y98" s="4">
        <f t="shared" si="8"/>
        <v>5459.9784027777923</v>
      </c>
      <c r="Z98" s="4">
        <f t="shared" si="11"/>
        <v>10077.315534027764</v>
      </c>
      <c r="AA98" s="29"/>
      <c r="AC98" s="26"/>
      <c r="AF98" s="28"/>
      <c r="AH98" s="28"/>
    </row>
    <row r="99" spans="4:34" ht="17.399999999999999" x14ac:dyDescent="0.3">
      <c r="D99" s="24">
        <v>94</v>
      </c>
      <c r="E99" s="11" t="s">
        <v>410</v>
      </c>
      <c r="F99" s="4">
        <v>1340.49</v>
      </c>
      <c r="G99" s="25">
        <f t="shared" si="13"/>
        <v>1280.2033333333334</v>
      </c>
      <c r="H99" s="25">
        <f t="shared" si="14"/>
        <v>1257.1683333333333</v>
      </c>
      <c r="I99" s="25">
        <f t="shared" si="15"/>
        <v>1220.0958333333331</v>
      </c>
      <c r="L99" s="24">
        <v>65</v>
      </c>
      <c r="M99" s="11" t="s">
        <v>381</v>
      </c>
      <c r="N99" s="4">
        <v>1015.7</v>
      </c>
      <c r="O99" s="25">
        <f t="shared" si="5"/>
        <v>992.11</v>
      </c>
      <c r="P99" s="25">
        <f t="shared" si="9"/>
        <v>970.67666666666662</v>
      </c>
      <c r="Q99" s="25">
        <f t="shared" si="12"/>
        <v>950.44416666666666</v>
      </c>
      <c r="R99" s="4">
        <f t="shared" si="3"/>
        <v>23.590000000000032</v>
      </c>
      <c r="S99" s="4">
        <f t="shared" si="7"/>
        <v>45.023333333333426</v>
      </c>
      <c r="T99" s="4">
        <f t="shared" si="10"/>
        <v>65.255833333333385</v>
      </c>
      <c r="U99" s="25">
        <f t="shared" si="6"/>
        <v>23.590000000000032</v>
      </c>
      <c r="V99" s="25">
        <f t="shared" si="6"/>
        <v>45.023333333333426</v>
      </c>
      <c r="W99" s="25">
        <f t="shared" si="6"/>
        <v>65.255833333333385</v>
      </c>
      <c r="X99" s="4">
        <f t="shared" si="4"/>
        <v>556.48810000000151</v>
      </c>
      <c r="Y99" s="4">
        <f t="shared" si="8"/>
        <v>2027.1005444444527</v>
      </c>
      <c r="Z99" s="4">
        <f t="shared" si="11"/>
        <v>4258.3237840277843</v>
      </c>
      <c r="AA99" s="29"/>
      <c r="AC99" s="26"/>
      <c r="AF99" s="28"/>
      <c r="AH99" s="28"/>
    </row>
    <row r="100" spans="4:34" ht="17.399999999999999" x14ac:dyDescent="0.3">
      <c r="D100" s="24">
        <v>95</v>
      </c>
      <c r="E100" s="11" t="s">
        <v>411</v>
      </c>
      <c r="F100" s="4">
        <v>1404.45</v>
      </c>
      <c r="G100" s="25">
        <f t="shared" si="13"/>
        <v>1308.2233333333334</v>
      </c>
      <c r="H100" s="25">
        <f t="shared" si="14"/>
        <v>1278.03</v>
      </c>
      <c r="I100" s="25">
        <f t="shared" si="15"/>
        <v>1231.0274999999999</v>
      </c>
      <c r="L100" s="24">
        <v>66</v>
      </c>
      <c r="M100" s="11" t="s">
        <v>382</v>
      </c>
      <c r="N100" s="4">
        <v>1035</v>
      </c>
      <c r="O100" s="25">
        <f t="shared" si="5"/>
        <v>1015.6233333333333</v>
      </c>
      <c r="P100" s="25">
        <f t="shared" si="9"/>
        <v>976.93</v>
      </c>
      <c r="Q100" s="25">
        <f t="shared" si="12"/>
        <v>962.71333333333348</v>
      </c>
      <c r="R100" s="4">
        <f t="shared" si="3"/>
        <v>19.376666666666665</v>
      </c>
      <c r="S100" s="4">
        <f t="shared" si="7"/>
        <v>58.07000000000005</v>
      </c>
      <c r="T100" s="4">
        <f t="shared" si="10"/>
        <v>72.28666666666652</v>
      </c>
      <c r="U100" s="25">
        <f t="shared" si="6"/>
        <v>19.376666666666665</v>
      </c>
      <c r="V100" s="25">
        <f t="shared" si="6"/>
        <v>58.07000000000005</v>
      </c>
      <c r="W100" s="25">
        <f t="shared" si="6"/>
        <v>72.28666666666652</v>
      </c>
      <c r="X100" s="4">
        <f t="shared" si="4"/>
        <v>375.45521111111105</v>
      </c>
      <c r="Y100" s="4">
        <f t="shared" si="8"/>
        <v>3372.1249000000057</v>
      </c>
      <c r="Z100" s="4">
        <f t="shared" si="11"/>
        <v>5225.3621777777562</v>
      </c>
      <c r="AA100" s="29"/>
      <c r="AC100" s="26"/>
      <c r="AF100" s="28"/>
      <c r="AH100" s="28"/>
    </row>
    <row r="101" spans="4:34" ht="17.399999999999999" x14ac:dyDescent="0.3">
      <c r="D101" s="24">
        <v>96</v>
      </c>
      <c r="E101" s="11" t="s">
        <v>412</v>
      </c>
      <c r="F101" s="4">
        <v>1435.46</v>
      </c>
      <c r="G101" s="25">
        <f t="shared" si="13"/>
        <v>1346.55</v>
      </c>
      <c r="H101" s="25">
        <f t="shared" si="14"/>
        <v>1305.6883333333333</v>
      </c>
      <c r="I101" s="25">
        <f t="shared" si="15"/>
        <v>1249.1758333333332</v>
      </c>
      <c r="L101" s="24">
        <v>67</v>
      </c>
      <c r="M101" s="11" t="s">
        <v>383</v>
      </c>
      <c r="N101" s="4">
        <v>1134.98</v>
      </c>
      <c r="O101" s="25">
        <f t="shared" si="5"/>
        <v>1028.7333333333333</v>
      </c>
      <c r="P101" s="25">
        <f t="shared" si="9"/>
        <v>992.88666666666666</v>
      </c>
      <c r="Q101" s="25">
        <f t="shared" si="12"/>
        <v>975.75250000000005</v>
      </c>
      <c r="R101" s="4">
        <f t="shared" si="3"/>
        <v>106.24666666666667</v>
      </c>
      <c r="S101" s="4">
        <f t="shared" si="7"/>
        <v>142.09333333333336</v>
      </c>
      <c r="T101" s="4">
        <f t="shared" si="10"/>
        <v>159.22749999999996</v>
      </c>
      <c r="U101" s="25">
        <f t="shared" si="6"/>
        <v>106.24666666666667</v>
      </c>
      <c r="V101" s="25">
        <f t="shared" si="6"/>
        <v>142.09333333333336</v>
      </c>
      <c r="W101" s="25">
        <f t="shared" si="6"/>
        <v>159.22749999999996</v>
      </c>
      <c r="X101" s="4">
        <f t="shared" si="4"/>
        <v>11288.354177777779</v>
      </c>
      <c r="Y101" s="4">
        <f t="shared" si="8"/>
        <v>20190.515377777785</v>
      </c>
      <c r="Z101" s="4">
        <f t="shared" si="11"/>
        <v>25353.396756249989</v>
      </c>
      <c r="AA101" s="29"/>
      <c r="AC101" s="26"/>
      <c r="AF101" s="28"/>
      <c r="AH101" s="28"/>
    </row>
    <row r="102" spans="4:34" ht="17.399999999999999" x14ac:dyDescent="0.3">
      <c r="D102" s="24">
        <v>97</v>
      </c>
      <c r="E102" s="11" t="s">
        <v>413</v>
      </c>
      <c r="F102" s="4">
        <v>1456.37</v>
      </c>
      <c r="G102" s="25">
        <f t="shared" si="13"/>
        <v>1393.4666666666665</v>
      </c>
      <c r="H102" s="25">
        <f t="shared" si="14"/>
        <v>1336.835</v>
      </c>
      <c r="I102" s="25">
        <f t="shared" si="15"/>
        <v>1270.3158333333333</v>
      </c>
      <c r="L102" s="24">
        <v>68</v>
      </c>
      <c r="M102" s="11" t="s">
        <v>384</v>
      </c>
      <c r="N102" s="4">
        <v>1153.69</v>
      </c>
      <c r="O102" s="25">
        <f t="shared" si="5"/>
        <v>1061.8933333333332</v>
      </c>
      <c r="P102" s="25">
        <f t="shared" si="9"/>
        <v>1027.0016666666668</v>
      </c>
      <c r="Q102" s="25">
        <f t="shared" si="12"/>
        <v>992.9616666666667</v>
      </c>
      <c r="R102" s="4">
        <f t="shared" ref="R102:R165" si="16">N102-O102</f>
        <v>91.796666666666852</v>
      </c>
      <c r="S102" s="4">
        <f t="shared" si="7"/>
        <v>126.68833333333328</v>
      </c>
      <c r="T102" s="4">
        <f t="shared" si="10"/>
        <v>160.72833333333335</v>
      </c>
      <c r="U102" s="25">
        <f t="shared" si="6"/>
        <v>91.796666666666852</v>
      </c>
      <c r="V102" s="25">
        <f t="shared" si="6"/>
        <v>126.68833333333328</v>
      </c>
      <c r="W102" s="25">
        <f t="shared" si="6"/>
        <v>160.72833333333335</v>
      </c>
      <c r="X102" s="4">
        <f t="shared" ref="X102:X165" si="17">R102^2</f>
        <v>8426.6280111111446</v>
      </c>
      <c r="Y102" s="4">
        <f t="shared" si="8"/>
        <v>16049.933802777763</v>
      </c>
      <c r="Z102" s="4">
        <f t="shared" si="11"/>
        <v>25833.597136111119</v>
      </c>
      <c r="AA102" s="29"/>
      <c r="AC102" s="26"/>
      <c r="AF102" s="28"/>
      <c r="AH102" s="28"/>
    </row>
    <row r="103" spans="4:34" ht="17.399999999999999" x14ac:dyDescent="0.3">
      <c r="D103" s="24">
        <v>98</v>
      </c>
      <c r="E103" s="11" t="s">
        <v>414</v>
      </c>
      <c r="F103" s="4">
        <v>1456.43</v>
      </c>
      <c r="G103" s="25">
        <f t="shared" si="13"/>
        <v>1432.0933333333332</v>
      </c>
      <c r="H103" s="25">
        <f t="shared" si="14"/>
        <v>1370.1583333333335</v>
      </c>
      <c r="I103" s="25">
        <f t="shared" si="15"/>
        <v>1294.1666666666667</v>
      </c>
      <c r="L103" s="24">
        <v>69</v>
      </c>
      <c r="M103" s="11" t="s">
        <v>385</v>
      </c>
      <c r="N103" s="4">
        <v>1193.5899999999999</v>
      </c>
      <c r="O103" s="25">
        <f t="shared" ref="O103:O166" si="18">AVERAGE(N100:N102)</f>
        <v>1107.8900000000001</v>
      </c>
      <c r="P103" s="25">
        <f t="shared" si="9"/>
        <v>1061.7566666666669</v>
      </c>
      <c r="Q103" s="25">
        <f t="shared" si="12"/>
        <v>1009.0925000000001</v>
      </c>
      <c r="R103" s="4">
        <f t="shared" si="16"/>
        <v>85.699999999999818</v>
      </c>
      <c r="S103" s="4">
        <f t="shared" si="7"/>
        <v>131.83333333333303</v>
      </c>
      <c r="T103" s="4">
        <f t="shared" si="10"/>
        <v>184.49749999999983</v>
      </c>
      <c r="U103" s="25">
        <f t="shared" ref="U103:W166" si="19">ABS(R103)</f>
        <v>85.699999999999818</v>
      </c>
      <c r="V103" s="25">
        <f t="shared" si="19"/>
        <v>131.83333333333303</v>
      </c>
      <c r="W103" s="25">
        <f t="shared" si="19"/>
        <v>184.49749999999983</v>
      </c>
      <c r="X103" s="4">
        <f t="shared" si="17"/>
        <v>7344.4899999999689</v>
      </c>
      <c r="Y103" s="4">
        <f t="shared" si="8"/>
        <v>17380.027777777697</v>
      </c>
      <c r="Z103" s="4">
        <f t="shared" si="11"/>
        <v>34039.327506249938</v>
      </c>
      <c r="AA103" s="29"/>
      <c r="AC103" s="26"/>
      <c r="AF103" s="28"/>
      <c r="AH103" s="28"/>
    </row>
    <row r="104" spans="4:34" ht="17.399999999999999" x14ac:dyDescent="0.3">
      <c r="D104" s="24">
        <v>99</v>
      </c>
      <c r="E104" s="11" t="s">
        <v>415</v>
      </c>
      <c r="F104" s="4">
        <v>1503.91</v>
      </c>
      <c r="G104" s="25">
        <f t="shared" si="13"/>
        <v>1449.42</v>
      </c>
      <c r="H104" s="25">
        <f t="shared" si="14"/>
        <v>1397.9849999999999</v>
      </c>
      <c r="I104" s="25">
        <f t="shared" si="15"/>
        <v>1318.5050000000001</v>
      </c>
      <c r="L104" s="24">
        <v>70</v>
      </c>
      <c r="M104" s="11" t="s">
        <v>386</v>
      </c>
      <c r="N104" s="4">
        <v>1192.02</v>
      </c>
      <c r="O104" s="25">
        <f t="shared" si="18"/>
        <v>1160.7533333333333</v>
      </c>
      <c r="P104" s="25">
        <f t="shared" si="9"/>
        <v>1094.7433333333336</v>
      </c>
      <c r="Q104" s="25">
        <f t="shared" si="12"/>
        <v>1028.1758333333332</v>
      </c>
      <c r="R104" s="4">
        <f t="shared" si="16"/>
        <v>31.266666666666652</v>
      </c>
      <c r="S104" s="4">
        <f t="shared" si="7"/>
        <v>97.276666666666415</v>
      </c>
      <c r="T104" s="4">
        <f t="shared" si="10"/>
        <v>163.84416666666675</v>
      </c>
      <c r="U104" s="25">
        <f t="shared" si="19"/>
        <v>31.266666666666652</v>
      </c>
      <c r="V104" s="25">
        <f t="shared" si="19"/>
        <v>97.276666666666415</v>
      </c>
      <c r="W104" s="25">
        <f t="shared" si="19"/>
        <v>163.84416666666675</v>
      </c>
      <c r="X104" s="4">
        <f t="shared" si="17"/>
        <v>977.60444444444352</v>
      </c>
      <c r="Y104" s="4">
        <f t="shared" si="8"/>
        <v>9462.7498777777291</v>
      </c>
      <c r="Z104" s="4">
        <f t="shared" si="11"/>
        <v>26844.910950694473</v>
      </c>
      <c r="AA104" s="29"/>
      <c r="AC104" s="26"/>
      <c r="AF104" s="28"/>
      <c r="AH104" s="28"/>
    </row>
    <row r="105" spans="4:34" ht="17.399999999999999" x14ac:dyDescent="0.3">
      <c r="D105" s="24">
        <v>100</v>
      </c>
      <c r="E105" s="11" t="s">
        <v>416</v>
      </c>
      <c r="F105" s="4">
        <v>1611.13</v>
      </c>
      <c r="G105" s="25">
        <f t="shared" si="13"/>
        <v>1472.2366666666667</v>
      </c>
      <c r="H105" s="25">
        <f t="shared" si="14"/>
        <v>1432.8516666666667</v>
      </c>
      <c r="I105" s="25">
        <f t="shared" si="15"/>
        <v>1345.01</v>
      </c>
      <c r="L105" s="24">
        <v>71</v>
      </c>
      <c r="M105" s="11" t="s">
        <v>387</v>
      </c>
      <c r="N105" s="4">
        <v>1155.4100000000001</v>
      </c>
      <c r="O105" s="25">
        <f t="shared" si="18"/>
        <v>1179.7666666666667</v>
      </c>
      <c r="P105" s="25">
        <f t="shared" si="9"/>
        <v>1120.83</v>
      </c>
      <c r="Q105" s="25">
        <f t="shared" si="12"/>
        <v>1045.7533333333333</v>
      </c>
      <c r="R105" s="4">
        <f t="shared" si="16"/>
        <v>-24.35666666666657</v>
      </c>
      <c r="S105" s="4">
        <f t="shared" ref="S105:S168" si="20">N105-P105</f>
        <v>34.580000000000155</v>
      </c>
      <c r="T105" s="4">
        <f t="shared" si="10"/>
        <v>109.65666666666675</v>
      </c>
      <c r="U105" s="25">
        <f t="shared" si="19"/>
        <v>24.35666666666657</v>
      </c>
      <c r="V105" s="25">
        <f t="shared" si="19"/>
        <v>34.580000000000155</v>
      </c>
      <c r="W105" s="25">
        <f t="shared" si="19"/>
        <v>109.65666666666675</v>
      </c>
      <c r="X105" s="4">
        <f t="shared" si="17"/>
        <v>593.24721111110637</v>
      </c>
      <c r="Y105" s="4">
        <f t="shared" ref="Y105:Y168" si="21">S105^2</f>
        <v>1195.7764000000107</v>
      </c>
      <c r="Z105" s="4">
        <f t="shared" si="11"/>
        <v>12024.584544444462</v>
      </c>
      <c r="AA105" s="29"/>
      <c r="AC105" s="26"/>
      <c r="AF105" s="28"/>
      <c r="AH105" s="28"/>
    </row>
    <row r="106" spans="4:34" ht="17.399999999999999" x14ac:dyDescent="0.3">
      <c r="D106" s="24">
        <v>101</v>
      </c>
      <c r="E106" s="11" t="s">
        <v>417</v>
      </c>
      <c r="F106" s="4">
        <v>1768.06</v>
      </c>
      <c r="G106" s="25">
        <f t="shared" si="13"/>
        <v>1523.8233333333335</v>
      </c>
      <c r="H106" s="25">
        <f t="shared" si="14"/>
        <v>1477.9583333333333</v>
      </c>
      <c r="I106" s="25">
        <f t="shared" si="15"/>
        <v>1377.9941666666666</v>
      </c>
      <c r="L106" s="24">
        <v>72</v>
      </c>
      <c r="M106" s="11" t="s">
        <v>388</v>
      </c>
      <c r="N106" s="4">
        <v>1136.19</v>
      </c>
      <c r="O106" s="25">
        <f t="shared" si="18"/>
        <v>1180.3399999999999</v>
      </c>
      <c r="P106" s="25">
        <f t="shared" ref="P106:P169" si="22">AVERAGE(N100:N105)</f>
        <v>1144.115</v>
      </c>
      <c r="Q106" s="25">
        <f t="shared" si="12"/>
        <v>1060.5225</v>
      </c>
      <c r="R106" s="4">
        <f t="shared" si="16"/>
        <v>-44.149999999999864</v>
      </c>
      <c r="S106" s="4">
        <f t="shared" si="20"/>
        <v>-7.9249999999999545</v>
      </c>
      <c r="T106" s="4">
        <f t="shared" si="10"/>
        <v>75.667500000000018</v>
      </c>
      <c r="U106" s="25">
        <f t="shared" si="19"/>
        <v>44.149999999999864</v>
      </c>
      <c r="V106" s="25">
        <f t="shared" si="19"/>
        <v>7.9249999999999545</v>
      </c>
      <c r="W106" s="25">
        <f t="shared" si="19"/>
        <v>75.667500000000018</v>
      </c>
      <c r="X106" s="4">
        <f t="shared" si="17"/>
        <v>1949.222499999988</v>
      </c>
      <c r="Y106" s="4">
        <f t="shared" si="21"/>
        <v>62.805624999999281</v>
      </c>
      <c r="Z106" s="4">
        <f t="shared" si="11"/>
        <v>5725.5705562500025</v>
      </c>
      <c r="AA106" s="29"/>
      <c r="AC106" s="26"/>
      <c r="AF106" s="28"/>
      <c r="AH106" s="28"/>
    </row>
    <row r="107" spans="4:34" ht="17.399999999999999" x14ac:dyDescent="0.3">
      <c r="D107" s="24">
        <v>102</v>
      </c>
      <c r="E107" s="11" t="s">
        <v>418</v>
      </c>
      <c r="F107" s="4">
        <v>1910.28</v>
      </c>
      <c r="G107" s="25">
        <f t="shared" si="13"/>
        <v>1627.7</v>
      </c>
      <c r="H107" s="25">
        <f t="shared" si="14"/>
        <v>1538.5600000000002</v>
      </c>
      <c r="I107" s="25">
        <f t="shared" si="15"/>
        <v>1422.1241666666667</v>
      </c>
      <c r="L107" s="24">
        <v>73</v>
      </c>
      <c r="M107" s="11" t="s">
        <v>389</v>
      </c>
      <c r="N107" s="4">
        <v>1156.6199999999999</v>
      </c>
      <c r="O107" s="25">
        <f t="shared" si="18"/>
        <v>1161.2066666666667</v>
      </c>
      <c r="P107" s="25">
        <f t="shared" si="22"/>
        <v>1160.9800000000002</v>
      </c>
      <c r="Q107" s="25">
        <f t="shared" si="12"/>
        <v>1076.9333333333334</v>
      </c>
      <c r="R107" s="4">
        <f t="shared" si="16"/>
        <v>-4.5866666666668152</v>
      </c>
      <c r="S107" s="4">
        <f t="shared" si="20"/>
        <v>-4.3600000000003547</v>
      </c>
      <c r="T107" s="4">
        <f t="shared" si="10"/>
        <v>79.686666666666497</v>
      </c>
      <c r="U107" s="25">
        <f t="shared" si="19"/>
        <v>4.5866666666668152</v>
      </c>
      <c r="V107" s="25">
        <f t="shared" si="19"/>
        <v>4.3600000000003547</v>
      </c>
      <c r="W107" s="25">
        <f t="shared" si="19"/>
        <v>79.686666666666497</v>
      </c>
      <c r="X107" s="4">
        <f t="shared" si="17"/>
        <v>21.037511111112472</v>
      </c>
      <c r="Y107" s="4">
        <f t="shared" si="21"/>
        <v>19.009600000003093</v>
      </c>
      <c r="Z107" s="4">
        <f t="shared" si="11"/>
        <v>6349.9648444444174</v>
      </c>
      <c r="AA107" s="29"/>
      <c r="AC107" s="26"/>
      <c r="AF107" s="28"/>
      <c r="AH107" s="28"/>
    </row>
    <row r="108" spans="4:34" ht="17.399999999999999" x14ac:dyDescent="0.3">
      <c r="D108" s="24">
        <v>103</v>
      </c>
      <c r="E108" s="11" t="s">
        <v>419</v>
      </c>
      <c r="F108" s="4">
        <v>1919.23</v>
      </c>
      <c r="G108" s="25">
        <f t="shared" si="13"/>
        <v>1763.1566666666668</v>
      </c>
      <c r="H108" s="25">
        <f t="shared" si="14"/>
        <v>1617.6966666666667</v>
      </c>
      <c r="I108" s="25">
        <f t="shared" si="15"/>
        <v>1477.2658333333336</v>
      </c>
      <c r="L108" s="24">
        <v>74</v>
      </c>
      <c r="M108" s="11" t="s">
        <v>390</v>
      </c>
      <c r="N108" s="4">
        <v>1160.8399999999999</v>
      </c>
      <c r="O108" s="25">
        <f t="shared" si="18"/>
        <v>1149.4066666666668</v>
      </c>
      <c r="P108" s="25">
        <f t="shared" si="22"/>
        <v>1164.5866666666666</v>
      </c>
      <c r="Q108" s="25">
        <f t="shared" si="12"/>
        <v>1095.7941666666668</v>
      </c>
      <c r="R108" s="4">
        <f t="shared" si="16"/>
        <v>11.433333333333167</v>
      </c>
      <c r="S108" s="4">
        <f t="shared" si="20"/>
        <v>-3.7466666666666697</v>
      </c>
      <c r="T108" s="4">
        <f t="shared" si="10"/>
        <v>65.045833333333121</v>
      </c>
      <c r="U108" s="25">
        <f t="shared" si="19"/>
        <v>11.433333333333167</v>
      </c>
      <c r="V108" s="25">
        <f t="shared" si="19"/>
        <v>3.7466666666666697</v>
      </c>
      <c r="W108" s="25">
        <f t="shared" si="19"/>
        <v>65.045833333333121</v>
      </c>
      <c r="X108" s="4">
        <f t="shared" si="17"/>
        <v>130.72111111110729</v>
      </c>
      <c r="Y108" s="4">
        <f t="shared" si="21"/>
        <v>14.037511111111133</v>
      </c>
      <c r="Z108" s="4">
        <f t="shared" si="11"/>
        <v>4230.9604340277501</v>
      </c>
      <c r="AA108" s="29"/>
      <c r="AC108" s="26"/>
      <c r="AF108" s="28"/>
      <c r="AH108" s="28"/>
    </row>
    <row r="109" spans="4:34" ht="17.399999999999999" x14ac:dyDescent="0.3">
      <c r="D109" s="24">
        <v>104</v>
      </c>
      <c r="E109" s="11" t="s">
        <v>420</v>
      </c>
      <c r="F109" s="4">
        <v>1766.31</v>
      </c>
      <c r="G109" s="25">
        <f t="shared" si="13"/>
        <v>1865.8566666666666</v>
      </c>
      <c r="H109" s="25">
        <f t="shared" si="14"/>
        <v>1694.8400000000001</v>
      </c>
      <c r="I109" s="25">
        <f t="shared" si="15"/>
        <v>1532.4991666666667</v>
      </c>
      <c r="L109" s="24">
        <v>75</v>
      </c>
      <c r="M109" s="11" t="s">
        <v>391</v>
      </c>
      <c r="N109" s="4">
        <v>1170.28</v>
      </c>
      <c r="O109" s="25">
        <f t="shared" si="18"/>
        <v>1151.2166666666665</v>
      </c>
      <c r="P109" s="25">
        <f t="shared" si="22"/>
        <v>1165.7783333333332</v>
      </c>
      <c r="Q109" s="25">
        <f t="shared" si="12"/>
        <v>1113.7675000000002</v>
      </c>
      <c r="R109" s="4">
        <f t="shared" si="16"/>
        <v>19.063333333333503</v>
      </c>
      <c r="S109" s="4">
        <f t="shared" si="20"/>
        <v>4.5016666666667788</v>
      </c>
      <c r="T109" s="4">
        <f t="shared" si="10"/>
        <v>56.512499999999818</v>
      </c>
      <c r="U109" s="25">
        <f t="shared" si="19"/>
        <v>19.063333333333503</v>
      </c>
      <c r="V109" s="25">
        <f t="shared" si="19"/>
        <v>4.5016666666667788</v>
      </c>
      <c r="W109" s="25">
        <f t="shared" si="19"/>
        <v>56.512499999999818</v>
      </c>
      <c r="X109" s="4">
        <f t="shared" si="17"/>
        <v>363.41067777778426</v>
      </c>
      <c r="Y109" s="4">
        <f t="shared" si="21"/>
        <v>20.265002777778786</v>
      </c>
      <c r="Z109" s="4">
        <f t="shared" si="11"/>
        <v>3193.6626562499796</v>
      </c>
      <c r="AA109" s="29"/>
      <c r="AC109" s="26"/>
      <c r="AF109" s="28"/>
      <c r="AH109" s="28"/>
    </row>
    <row r="110" spans="4:34" ht="17.399999999999999" x14ac:dyDescent="0.3">
      <c r="D110" s="24">
        <v>105</v>
      </c>
      <c r="E110" s="11" t="s">
        <v>421</v>
      </c>
      <c r="F110" s="4">
        <v>1663.89</v>
      </c>
      <c r="G110" s="25">
        <f t="shared" si="13"/>
        <v>1865.2733333333333</v>
      </c>
      <c r="H110" s="25">
        <f t="shared" si="14"/>
        <v>1746.4866666666667</v>
      </c>
      <c r="I110" s="25">
        <f t="shared" si="15"/>
        <v>1572.2358333333334</v>
      </c>
      <c r="L110" s="24">
        <v>76</v>
      </c>
      <c r="M110" s="11" t="s">
        <v>392</v>
      </c>
      <c r="N110" s="4">
        <v>1211.25</v>
      </c>
      <c r="O110" s="25">
        <f t="shared" si="18"/>
        <v>1162.58</v>
      </c>
      <c r="P110" s="25">
        <f t="shared" si="22"/>
        <v>1161.8933333333332</v>
      </c>
      <c r="Q110" s="25">
        <f t="shared" si="12"/>
        <v>1128.3183333333334</v>
      </c>
      <c r="R110" s="4">
        <f t="shared" si="16"/>
        <v>48.670000000000073</v>
      </c>
      <c r="S110" s="4">
        <f t="shared" si="20"/>
        <v>49.356666666666797</v>
      </c>
      <c r="T110" s="4">
        <f t="shared" si="10"/>
        <v>82.931666666666615</v>
      </c>
      <c r="U110" s="25">
        <f t="shared" si="19"/>
        <v>48.670000000000073</v>
      </c>
      <c r="V110" s="25">
        <f t="shared" si="19"/>
        <v>49.356666666666797</v>
      </c>
      <c r="W110" s="25">
        <f t="shared" si="19"/>
        <v>82.931666666666615</v>
      </c>
      <c r="X110" s="4">
        <f t="shared" si="17"/>
        <v>2368.7689000000073</v>
      </c>
      <c r="Y110" s="4">
        <f t="shared" si="21"/>
        <v>2436.0805444444572</v>
      </c>
      <c r="Z110" s="4">
        <f t="shared" si="11"/>
        <v>6877.6613361111022</v>
      </c>
      <c r="AA110" s="29"/>
      <c r="AC110" s="26"/>
      <c r="AF110" s="28"/>
      <c r="AH110" s="28"/>
    </row>
    <row r="111" spans="4:34" ht="17.399999999999999" x14ac:dyDescent="0.3">
      <c r="D111" s="24">
        <v>106</v>
      </c>
      <c r="E111" s="11" t="s">
        <v>422</v>
      </c>
      <c r="F111" s="4">
        <v>1601.5</v>
      </c>
      <c r="G111" s="25">
        <f t="shared" si="13"/>
        <v>1783.1433333333334</v>
      </c>
      <c r="H111" s="25">
        <f t="shared" si="14"/>
        <v>1773.1499999999999</v>
      </c>
      <c r="I111" s="25">
        <f t="shared" si="15"/>
        <v>1603.0008333333335</v>
      </c>
      <c r="L111" s="24">
        <v>77</v>
      </c>
      <c r="M111" s="11" t="s">
        <v>393</v>
      </c>
      <c r="N111" s="4">
        <v>1251.26</v>
      </c>
      <c r="O111" s="25">
        <f t="shared" si="18"/>
        <v>1180.79</v>
      </c>
      <c r="P111" s="25">
        <f t="shared" si="22"/>
        <v>1165.0983333333334</v>
      </c>
      <c r="Q111" s="25">
        <f t="shared" si="12"/>
        <v>1142.9641666666669</v>
      </c>
      <c r="R111" s="4">
        <f t="shared" si="16"/>
        <v>70.470000000000027</v>
      </c>
      <c r="S111" s="4">
        <f t="shared" si="20"/>
        <v>86.161666666666633</v>
      </c>
      <c r="T111" s="4">
        <f t="shared" ref="T111:T174" si="23">N111-Q111</f>
        <v>108.29583333333312</v>
      </c>
      <c r="U111" s="25">
        <f t="shared" si="19"/>
        <v>70.470000000000027</v>
      </c>
      <c r="V111" s="25">
        <f t="shared" si="19"/>
        <v>86.161666666666633</v>
      </c>
      <c r="W111" s="25">
        <f t="shared" si="19"/>
        <v>108.29583333333312</v>
      </c>
      <c r="X111" s="4">
        <f t="shared" si="17"/>
        <v>4966.0209000000041</v>
      </c>
      <c r="Y111" s="4">
        <f t="shared" si="21"/>
        <v>7423.8328027777725</v>
      </c>
      <c r="Z111" s="4">
        <f t="shared" ref="Z111:Z174" si="24">T111^2</f>
        <v>11727.987517361065</v>
      </c>
      <c r="AA111" s="29"/>
      <c r="AC111" s="26"/>
      <c r="AF111" s="28"/>
      <c r="AH111" s="28"/>
    </row>
    <row r="112" spans="4:34" ht="17.399999999999999" x14ac:dyDescent="0.3">
      <c r="D112" s="24">
        <v>107</v>
      </c>
      <c r="E112" s="11" t="s">
        <v>423</v>
      </c>
      <c r="F112" s="4">
        <v>1416.43</v>
      </c>
      <c r="G112" s="25">
        <f t="shared" si="13"/>
        <v>1677.2333333333333</v>
      </c>
      <c r="H112" s="25">
        <f t="shared" si="14"/>
        <v>1771.5449999999998</v>
      </c>
      <c r="I112" s="25">
        <f t="shared" si="15"/>
        <v>1624.7516666666668</v>
      </c>
      <c r="L112" s="24">
        <v>78</v>
      </c>
      <c r="M112" s="11" t="s">
        <v>394</v>
      </c>
      <c r="N112" s="4">
        <v>1250.1099999999999</v>
      </c>
      <c r="O112" s="25">
        <f t="shared" si="18"/>
        <v>1210.93</v>
      </c>
      <c r="P112" s="25">
        <f t="shared" si="22"/>
        <v>1181.0733333333333</v>
      </c>
      <c r="Q112" s="25">
        <f t="shared" ref="Q112:Q175" si="25">AVERAGE(N100:N111)</f>
        <v>1162.5941666666668</v>
      </c>
      <c r="R112" s="4">
        <f t="shared" si="16"/>
        <v>39.179999999999836</v>
      </c>
      <c r="S112" s="4">
        <f t="shared" si="20"/>
        <v>69.036666666666633</v>
      </c>
      <c r="T112" s="4">
        <f t="shared" si="23"/>
        <v>87.515833333333148</v>
      </c>
      <c r="U112" s="25">
        <f t="shared" si="19"/>
        <v>39.179999999999836</v>
      </c>
      <c r="V112" s="25">
        <f t="shared" si="19"/>
        <v>69.036666666666633</v>
      </c>
      <c r="W112" s="25">
        <f t="shared" si="19"/>
        <v>87.515833333333148</v>
      </c>
      <c r="X112" s="4">
        <f t="shared" si="17"/>
        <v>1535.0723999999873</v>
      </c>
      <c r="Y112" s="4">
        <f t="shared" si="21"/>
        <v>4766.0613444444398</v>
      </c>
      <c r="Z112" s="4">
        <f t="shared" si="24"/>
        <v>7659.021084027745</v>
      </c>
      <c r="AA112" s="29"/>
      <c r="AC112" s="26"/>
      <c r="AF112" s="28"/>
      <c r="AH112" s="28"/>
    </row>
    <row r="113" spans="4:34" ht="17.399999999999999" x14ac:dyDescent="0.3">
      <c r="D113" s="24">
        <v>108</v>
      </c>
      <c r="E113" s="11" t="s">
        <v>424</v>
      </c>
      <c r="F113" s="4">
        <v>1303.1199999999999</v>
      </c>
      <c r="G113" s="25">
        <f t="shared" si="13"/>
        <v>1560.6066666666668</v>
      </c>
      <c r="H113" s="25">
        <f t="shared" si="14"/>
        <v>1712.9399999999998</v>
      </c>
      <c r="I113" s="25">
        <f t="shared" si="15"/>
        <v>1625.75</v>
      </c>
      <c r="L113" s="24">
        <v>79</v>
      </c>
      <c r="M113" s="11" t="s">
        <v>395</v>
      </c>
      <c r="N113" s="4">
        <v>1295.58</v>
      </c>
      <c r="O113" s="25">
        <f t="shared" si="18"/>
        <v>1237.54</v>
      </c>
      <c r="P113" s="25">
        <f t="shared" si="22"/>
        <v>1200.06</v>
      </c>
      <c r="Q113" s="25">
        <f t="shared" si="25"/>
        <v>1180.5200000000002</v>
      </c>
      <c r="R113" s="4">
        <f t="shared" si="16"/>
        <v>58.039999999999964</v>
      </c>
      <c r="S113" s="4">
        <f t="shared" si="20"/>
        <v>95.519999999999982</v>
      </c>
      <c r="T113" s="4">
        <f t="shared" si="23"/>
        <v>115.05999999999972</v>
      </c>
      <c r="U113" s="25">
        <f t="shared" si="19"/>
        <v>58.039999999999964</v>
      </c>
      <c r="V113" s="25">
        <f t="shared" si="19"/>
        <v>95.519999999999982</v>
      </c>
      <c r="W113" s="25">
        <f t="shared" si="19"/>
        <v>115.05999999999972</v>
      </c>
      <c r="X113" s="4">
        <f t="shared" si="17"/>
        <v>3368.6415999999958</v>
      </c>
      <c r="Y113" s="4">
        <f t="shared" si="21"/>
        <v>9124.0703999999969</v>
      </c>
      <c r="Z113" s="4">
        <f t="shared" si="24"/>
        <v>13238.803599999936</v>
      </c>
      <c r="AA113" s="29"/>
      <c r="AC113" s="26"/>
      <c r="AF113" s="28"/>
      <c r="AH113" s="28"/>
    </row>
    <row r="114" spans="4:34" ht="17.399999999999999" x14ac:dyDescent="0.3">
      <c r="D114" s="24">
        <v>109</v>
      </c>
      <c r="E114" s="11" t="s">
        <v>425</v>
      </c>
      <c r="F114" s="4">
        <v>1304.8900000000001</v>
      </c>
      <c r="G114" s="25">
        <f t="shared" si="13"/>
        <v>1440.3500000000001</v>
      </c>
      <c r="H114" s="25">
        <f t="shared" si="14"/>
        <v>1611.7466666666667</v>
      </c>
      <c r="I114" s="25">
        <f t="shared" si="15"/>
        <v>1614.7216666666666</v>
      </c>
      <c r="L114" s="24">
        <v>80</v>
      </c>
      <c r="M114" s="11" t="s">
        <v>396</v>
      </c>
      <c r="N114" s="4">
        <v>1298.3900000000001</v>
      </c>
      <c r="O114" s="25">
        <f t="shared" si="18"/>
        <v>1265.6499999999999</v>
      </c>
      <c r="P114" s="25">
        <f t="shared" si="22"/>
        <v>1223.22</v>
      </c>
      <c r="Q114" s="25">
        <f t="shared" si="25"/>
        <v>1193.9033333333334</v>
      </c>
      <c r="R114" s="4">
        <f t="shared" si="16"/>
        <v>32.740000000000236</v>
      </c>
      <c r="S114" s="4">
        <f t="shared" si="20"/>
        <v>75.170000000000073</v>
      </c>
      <c r="T114" s="4">
        <f t="shared" si="23"/>
        <v>104.48666666666668</v>
      </c>
      <c r="U114" s="25">
        <f t="shared" si="19"/>
        <v>32.740000000000236</v>
      </c>
      <c r="V114" s="25">
        <f t="shared" si="19"/>
        <v>75.170000000000073</v>
      </c>
      <c r="W114" s="25">
        <f t="shared" si="19"/>
        <v>104.48666666666668</v>
      </c>
      <c r="X114" s="4">
        <f t="shared" si="17"/>
        <v>1071.9076000000155</v>
      </c>
      <c r="Y114" s="4">
        <f t="shared" si="21"/>
        <v>5650.5289000000112</v>
      </c>
      <c r="Z114" s="4">
        <f t="shared" si="24"/>
        <v>10917.463511111113</v>
      </c>
      <c r="AA114" s="29"/>
      <c r="AC114" s="26"/>
      <c r="AF114" s="28"/>
      <c r="AH114" s="28"/>
    </row>
    <row r="115" spans="4:34" ht="17.399999999999999" x14ac:dyDescent="0.3">
      <c r="D115" s="24">
        <v>110</v>
      </c>
      <c r="E115" s="11" t="s">
        <v>426</v>
      </c>
      <c r="F115" s="4">
        <v>1322.07</v>
      </c>
      <c r="G115" s="25">
        <f t="shared" si="13"/>
        <v>1341.4800000000002</v>
      </c>
      <c r="H115" s="25">
        <f t="shared" si="14"/>
        <v>1509.3566666666666</v>
      </c>
      <c r="I115" s="25">
        <f t="shared" si="15"/>
        <v>1602.0983333333331</v>
      </c>
      <c r="L115" s="24">
        <v>81</v>
      </c>
      <c r="M115" s="11" t="s">
        <v>397</v>
      </c>
      <c r="N115" s="4">
        <v>1271.6199999999999</v>
      </c>
      <c r="O115" s="25">
        <f t="shared" si="18"/>
        <v>1281.3599999999999</v>
      </c>
      <c r="P115" s="25">
        <f t="shared" si="22"/>
        <v>1246.145</v>
      </c>
      <c r="Q115" s="25">
        <f t="shared" si="25"/>
        <v>1205.9616666666666</v>
      </c>
      <c r="R115" s="4">
        <f t="shared" si="16"/>
        <v>-9.7400000000000091</v>
      </c>
      <c r="S115" s="4">
        <f t="shared" si="20"/>
        <v>25.474999999999909</v>
      </c>
      <c r="T115" s="4">
        <f t="shared" si="23"/>
        <v>65.658333333333303</v>
      </c>
      <c r="U115" s="25">
        <f t="shared" si="19"/>
        <v>9.7400000000000091</v>
      </c>
      <c r="V115" s="25">
        <f t="shared" si="19"/>
        <v>25.474999999999909</v>
      </c>
      <c r="W115" s="25">
        <f t="shared" si="19"/>
        <v>65.658333333333303</v>
      </c>
      <c r="X115" s="4">
        <f t="shared" si="17"/>
        <v>94.867600000000181</v>
      </c>
      <c r="Y115" s="4">
        <f t="shared" si="21"/>
        <v>648.97562499999538</v>
      </c>
      <c r="Z115" s="4">
        <f t="shared" si="24"/>
        <v>4311.0167361111071</v>
      </c>
      <c r="AA115" s="29"/>
      <c r="AC115" s="26"/>
      <c r="AF115" s="28"/>
      <c r="AH115" s="28"/>
    </row>
    <row r="116" spans="4:34" ht="17.399999999999999" x14ac:dyDescent="0.3">
      <c r="D116" s="24">
        <v>111</v>
      </c>
      <c r="E116" s="11" t="s">
        <v>427</v>
      </c>
      <c r="F116" s="4">
        <v>1303.8499999999999</v>
      </c>
      <c r="G116" s="25">
        <f t="shared" si="13"/>
        <v>1310.0266666666666</v>
      </c>
      <c r="H116" s="25">
        <f t="shared" si="14"/>
        <v>1435.3166666666668</v>
      </c>
      <c r="I116" s="25">
        <f t="shared" si="15"/>
        <v>1590.9016666666666</v>
      </c>
      <c r="L116" s="24">
        <v>82</v>
      </c>
      <c r="M116" s="11" t="s">
        <v>398</v>
      </c>
      <c r="N116" s="4">
        <v>1209.31</v>
      </c>
      <c r="O116" s="25">
        <f t="shared" si="18"/>
        <v>1288.53</v>
      </c>
      <c r="P116" s="25">
        <f t="shared" si="22"/>
        <v>1263.0350000000001</v>
      </c>
      <c r="Q116" s="25">
        <f t="shared" si="25"/>
        <v>1212.4641666666666</v>
      </c>
      <c r="R116" s="4">
        <f t="shared" si="16"/>
        <v>-79.220000000000027</v>
      </c>
      <c r="S116" s="4">
        <f t="shared" si="20"/>
        <v>-53.725000000000136</v>
      </c>
      <c r="T116" s="4">
        <f t="shared" si="23"/>
        <v>-3.154166666666697</v>
      </c>
      <c r="U116" s="25">
        <f t="shared" si="19"/>
        <v>79.220000000000027</v>
      </c>
      <c r="V116" s="25">
        <f t="shared" si="19"/>
        <v>53.725000000000136</v>
      </c>
      <c r="W116" s="25">
        <f t="shared" si="19"/>
        <v>3.154166666666697</v>
      </c>
      <c r="X116" s="4">
        <f t="shared" si="17"/>
        <v>6275.8084000000044</v>
      </c>
      <c r="Y116" s="4">
        <f t="shared" si="21"/>
        <v>2886.3756250000147</v>
      </c>
      <c r="Z116" s="4">
        <f t="shared" si="24"/>
        <v>9.9487673611113028</v>
      </c>
      <c r="AA116" s="29"/>
      <c r="AC116" s="26"/>
      <c r="AF116" s="28"/>
      <c r="AH116" s="28"/>
    </row>
    <row r="117" spans="4:34" ht="17.399999999999999" x14ac:dyDescent="0.3">
      <c r="D117" s="24">
        <v>112</v>
      </c>
      <c r="E117" s="11" t="s">
        <v>428</v>
      </c>
      <c r="F117" s="4">
        <v>1330.09</v>
      </c>
      <c r="G117" s="25">
        <f t="shared" si="13"/>
        <v>1310.27</v>
      </c>
      <c r="H117" s="25">
        <f t="shared" si="14"/>
        <v>1375.3100000000002</v>
      </c>
      <c r="I117" s="25">
        <f t="shared" si="15"/>
        <v>1574.2299999999998</v>
      </c>
      <c r="L117" s="24">
        <v>83</v>
      </c>
      <c r="M117" s="11" t="s">
        <v>399</v>
      </c>
      <c r="N117" s="4">
        <v>1186.67</v>
      </c>
      <c r="O117" s="25">
        <f t="shared" si="18"/>
        <v>1259.7733333333333</v>
      </c>
      <c r="P117" s="25">
        <f t="shared" si="22"/>
        <v>1262.7116666666668</v>
      </c>
      <c r="Q117" s="25">
        <f t="shared" si="25"/>
        <v>1213.905</v>
      </c>
      <c r="R117" s="4">
        <f t="shared" si="16"/>
        <v>-73.103333333333239</v>
      </c>
      <c r="S117" s="4">
        <f t="shared" si="20"/>
        <v>-76.041666666666742</v>
      </c>
      <c r="T117" s="4">
        <f t="shared" si="23"/>
        <v>-27.2349999999999</v>
      </c>
      <c r="U117" s="25">
        <f t="shared" si="19"/>
        <v>73.103333333333239</v>
      </c>
      <c r="V117" s="25">
        <f t="shared" si="19"/>
        <v>76.041666666666742</v>
      </c>
      <c r="W117" s="25">
        <f t="shared" si="19"/>
        <v>27.2349999999999</v>
      </c>
      <c r="X117" s="4">
        <f t="shared" si="17"/>
        <v>5344.0973444444307</v>
      </c>
      <c r="Y117" s="4">
        <f t="shared" si="21"/>
        <v>5782.3350694444562</v>
      </c>
      <c r="Z117" s="4">
        <f t="shared" si="24"/>
        <v>741.74522499999455</v>
      </c>
      <c r="AA117" s="29"/>
      <c r="AC117" s="26"/>
      <c r="AF117" s="28"/>
      <c r="AH117" s="28"/>
    </row>
    <row r="118" spans="4:34" ht="17.399999999999999" x14ac:dyDescent="0.3">
      <c r="D118" s="24">
        <v>113</v>
      </c>
      <c r="E118" s="11" t="s">
        <v>429</v>
      </c>
      <c r="F118" s="4">
        <v>1321.43</v>
      </c>
      <c r="G118" s="25">
        <f t="shared" si="13"/>
        <v>1318.67</v>
      </c>
      <c r="H118" s="25">
        <f t="shared" si="14"/>
        <v>1330.075</v>
      </c>
      <c r="I118" s="25">
        <f t="shared" si="15"/>
        <v>1550.8099999999997</v>
      </c>
      <c r="L118" s="24">
        <v>84</v>
      </c>
      <c r="M118" s="11" t="s">
        <v>400</v>
      </c>
      <c r="N118" s="4">
        <v>1181.78</v>
      </c>
      <c r="O118" s="25">
        <f t="shared" si="18"/>
        <v>1222.5333333333333</v>
      </c>
      <c r="P118" s="25">
        <f t="shared" si="22"/>
        <v>1251.9466666666667</v>
      </c>
      <c r="Q118" s="25">
        <f t="shared" si="25"/>
        <v>1216.51</v>
      </c>
      <c r="R118" s="4">
        <f t="shared" si="16"/>
        <v>-40.75333333333333</v>
      </c>
      <c r="S118" s="4">
        <f t="shared" si="20"/>
        <v>-70.166666666666742</v>
      </c>
      <c r="T118" s="4">
        <f t="shared" si="23"/>
        <v>-34.730000000000018</v>
      </c>
      <c r="U118" s="25">
        <f t="shared" si="19"/>
        <v>40.75333333333333</v>
      </c>
      <c r="V118" s="25">
        <f t="shared" si="19"/>
        <v>70.166666666666742</v>
      </c>
      <c r="W118" s="25">
        <f t="shared" si="19"/>
        <v>34.730000000000018</v>
      </c>
      <c r="X118" s="4">
        <f t="shared" si="17"/>
        <v>1660.8341777777775</v>
      </c>
      <c r="Y118" s="4">
        <f t="shared" si="21"/>
        <v>4923.3611111111213</v>
      </c>
      <c r="Z118" s="4">
        <f t="shared" si="24"/>
        <v>1206.1729000000012</v>
      </c>
      <c r="AA118" s="29"/>
      <c r="AC118" s="26"/>
      <c r="AF118" s="28"/>
      <c r="AH118" s="28"/>
    </row>
    <row r="119" spans="4:34" ht="17.399999999999999" x14ac:dyDescent="0.3">
      <c r="D119" s="24">
        <v>114</v>
      </c>
      <c r="E119" s="11" t="s">
        <v>430</v>
      </c>
      <c r="F119" s="4">
        <v>1389.39</v>
      </c>
      <c r="G119" s="25">
        <f t="shared" si="13"/>
        <v>1318.4566666666667</v>
      </c>
      <c r="H119" s="25">
        <f t="shared" si="14"/>
        <v>1314.2416666666668</v>
      </c>
      <c r="I119" s="25">
        <f t="shared" si="15"/>
        <v>1513.590833333333</v>
      </c>
      <c r="L119" s="24">
        <v>85</v>
      </c>
      <c r="M119" s="11" t="s">
        <v>401</v>
      </c>
      <c r="N119" s="4">
        <v>1170.1600000000001</v>
      </c>
      <c r="O119" s="25">
        <f t="shared" si="18"/>
        <v>1192.5866666666668</v>
      </c>
      <c r="P119" s="25">
        <f t="shared" si="22"/>
        <v>1240.5583333333332</v>
      </c>
      <c r="Q119" s="25">
        <f t="shared" si="25"/>
        <v>1220.3091666666664</v>
      </c>
      <c r="R119" s="4">
        <f t="shared" si="16"/>
        <v>-22.426666666666733</v>
      </c>
      <c r="S119" s="4">
        <f t="shared" si="20"/>
        <v>-70.398333333333085</v>
      </c>
      <c r="T119" s="4">
        <f t="shared" si="23"/>
        <v>-50.14916666666636</v>
      </c>
      <c r="U119" s="25">
        <f t="shared" si="19"/>
        <v>22.426666666666733</v>
      </c>
      <c r="V119" s="25">
        <f t="shared" si="19"/>
        <v>70.398333333333085</v>
      </c>
      <c r="W119" s="25">
        <f t="shared" si="19"/>
        <v>50.14916666666636</v>
      </c>
      <c r="X119" s="4">
        <f t="shared" si="17"/>
        <v>502.95537777778077</v>
      </c>
      <c r="Y119" s="4">
        <f t="shared" si="21"/>
        <v>4955.9253361110759</v>
      </c>
      <c r="Z119" s="4">
        <f t="shared" si="24"/>
        <v>2514.9389173610803</v>
      </c>
      <c r="AA119" s="29"/>
      <c r="AC119" s="26"/>
      <c r="AF119" s="28"/>
      <c r="AH119" s="28"/>
    </row>
    <row r="120" spans="4:34" ht="17.399999999999999" x14ac:dyDescent="0.3">
      <c r="D120" s="24">
        <v>115</v>
      </c>
      <c r="E120" s="11" t="s">
        <v>431</v>
      </c>
      <c r="F120" s="4">
        <v>1428.01</v>
      </c>
      <c r="G120" s="25">
        <f t="shared" si="13"/>
        <v>1346.97</v>
      </c>
      <c r="H120" s="25">
        <f t="shared" si="14"/>
        <v>1328.6200000000001</v>
      </c>
      <c r="I120" s="25">
        <f t="shared" si="15"/>
        <v>1470.1833333333334</v>
      </c>
      <c r="L120" s="24">
        <v>86</v>
      </c>
      <c r="M120" s="11" t="s">
        <v>402</v>
      </c>
      <c r="N120" s="4">
        <v>1164.3699999999999</v>
      </c>
      <c r="O120" s="25">
        <f t="shared" si="18"/>
        <v>1179.5366666666666</v>
      </c>
      <c r="P120" s="25">
        <f t="shared" si="22"/>
        <v>1219.655</v>
      </c>
      <c r="Q120" s="25">
        <f t="shared" si="25"/>
        <v>1221.4374999999998</v>
      </c>
      <c r="R120" s="4">
        <f t="shared" si="16"/>
        <v>-15.166666666666742</v>
      </c>
      <c r="S120" s="4">
        <f t="shared" si="20"/>
        <v>-55.285000000000082</v>
      </c>
      <c r="T120" s="4">
        <f t="shared" si="23"/>
        <v>-57.067499999999882</v>
      </c>
      <c r="U120" s="25">
        <f t="shared" si="19"/>
        <v>15.166666666666742</v>
      </c>
      <c r="V120" s="25">
        <f t="shared" si="19"/>
        <v>55.285000000000082</v>
      </c>
      <c r="W120" s="25">
        <f t="shared" si="19"/>
        <v>57.067499999999882</v>
      </c>
      <c r="X120" s="4">
        <f t="shared" si="17"/>
        <v>230.02777777778007</v>
      </c>
      <c r="Y120" s="4">
        <f t="shared" si="21"/>
        <v>3056.4312250000089</v>
      </c>
      <c r="Z120" s="4">
        <f t="shared" si="24"/>
        <v>3256.6995562499865</v>
      </c>
      <c r="AA120" s="29"/>
      <c r="AC120" s="26"/>
      <c r="AF120" s="28"/>
      <c r="AH120" s="28"/>
    </row>
    <row r="121" spans="4:34" ht="17.399999999999999" x14ac:dyDescent="0.3">
      <c r="D121" s="24">
        <v>116</v>
      </c>
      <c r="E121" s="11" t="s">
        <v>432</v>
      </c>
      <c r="F121" s="4">
        <v>1447.93</v>
      </c>
      <c r="G121" s="25">
        <f t="shared" si="13"/>
        <v>1379.61</v>
      </c>
      <c r="H121" s="25">
        <f t="shared" si="14"/>
        <v>1349.14</v>
      </c>
      <c r="I121" s="25">
        <f t="shared" si="15"/>
        <v>1429.2483333333332</v>
      </c>
      <c r="L121" s="24">
        <v>87</v>
      </c>
      <c r="M121" s="11" t="s">
        <v>403</v>
      </c>
      <c r="N121" s="4">
        <v>1185.8499999999999</v>
      </c>
      <c r="O121" s="25">
        <f t="shared" si="18"/>
        <v>1172.1033333333332</v>
      </c>
      <c r="P121" s="25">
        <f t="shared" si="22"/>
        <v>1197.3183333333334</v>
      </c>
      <c r="Q121" s="25">
        <f t="shared" si="25"/>
        <v>1221.7316666666666</v>
      </c>
      <c r="R121" s="4">
        <f t="shared" si="16"/>
        <v>13.74666666666667</v>
      </c>
      <c r="S121" s="4">
        <f t="shared" si="20"/>
        <v>-11.468333333333476</v>
      </c>
      <c r="T121" s="4">
        <f t="shared" si="23"/>
        <v>-35.881666666666661</v>
      </c>
      <c r="U121" s="25">
        <f t="shared" si="19"/>
        <v>13.74666666666667</v>
      </c>
      <c r="V121" s="25">
        <f t="shared" si="19"/>
        <v>11.468333333333476</v>
      </c>
      <c r="W121" s="25">
        <f t="shared" si="19"/>
        <v>35.881666666666661</v>
      </c>
      <c r="X121" s="4">
        <f t="shared" si="17"/>
        <v>188.97084444444454</v>
      </c>
      <c r="Y121" s="4">
        <f t="shared" si="21"/>
        <v>131.5226694444477</v>
      </c>
      <c r="Z121" s="4">
        <f t="shared" si="24"/>
        <v>1287.4940027777773</v>
      </c>
      <c r="AA121" s="29"/>
      <c r="AC121" s="26"/>
      <c r="AF121" s="28"/>
      <c r="AH121" s="28"/>
    </row>
    <row r="122" spans="4:34" ht="17.399999999999999" x14ac:dyDescent="0.3">
      <c r="D122" s="24">
        <v>117</v>
      </c>
      <c r="E122" s="11" t="s">
        <v>433</v>
      </c>
      <c r="F122" s="4">
        <v>1452.68</v>
      </c>
      <c r="G122" s="25">
        <f t="shared" si="13"/>
        <v>1421.7766666666666</v>
      </c>
      <c r="H122" s="25">
        <f t="shared" si="14"/>
        <v>1370.1166666666668</v>
      </c>
      <c r="I122" s="25">
        <f t="shared" si="15"/>
        <v>1402.7166666666669</v>
      </c>
      <c r="L122" s="24">
        <v>88</v>
      </c>
      <c r="M122" s="11" t="s">
        <v>404</v>
      </c>
      <c r="N122" s="4">
        <v>1215.32</v>
      </c>
      <c r="O122" s="25">
        <f t="shared" si="18"/>
        <v>1173.4599999999998</v>
      </c>
      <c r="P122" s="25">
        <f t="shared" si="22"/>
        <v>1183.0233333333333</v>
      </c>
      <c r="Q122" s="25">
        <f t="shared" si="25"/>
        <v>1223.0291666666667</v>
      </c>
      <c r="R122" s="4">
        <f t="shared" si="16"/>
        <v>41.860000000000127</v>
      </c>
      <c r="S122" s="4">
        <f t="shared" si="20"/>
        <v>32.296666666666624</v>
      </c>
      <c r="T122" s="4">
        <f t="shared" si="23"/>
        <v>-7.7091666666667606</v>
      </c>
      <c r="U122" s="25">
        <f t="shared" si="19"/>
        <v>41.860000000000127</v>
      </c>
      <c r="V122" s="25">
        <f t="shared" si="19"/>
        <v>32.296666666666624</v>
      </c>
      <c r="W122" s="25">
        <f t="shared" si="19"/>
        <v>7.7091666666667606</v>
      </c>
      <c r="X122" s="4">
        <f t="shared" si="17"/>
        <v>1752.2596000000106</v>
      </c>
      <c r="Y122" s="4">
        <f t="shared" si="21"/>
        <v>1043.0746777777749</v>
      </c>
      <c r="Z122" s="4">
        <f t="shared" si="24"/>
        <v>59.431250694445893</v>
      </c>
      <c r="AA122" s="29"/>
      <c r="AC122" s="26"/>
      <c r="AF122" s="28"/>
      <c r="AH122" s="28"/>
    </row>
    <row r="123" spans="4:34" ht="17.399999999999999" x14ac:dyDescent="0.3">
      <c r="D123" s="24">
        <v>118</v>
      </c>
      <c r="E123" s="11" t="s">
        <v>434</v>
      </c>
      <c r="F123" s="4">
        <v>1409.16</v>
      </c>
      <c r="G123" s="25">
        <f t="shared" si="13"/>
        <v>1442.8733333333332</v>
      </c>
      <c r="H123" s="25">
        <f t="shared" si="14"/>
        <v>1394.9216666666669</v>
      </c>
      <c r="I123" s="25">
        <f t="shared" si="15"/>
        <v>1385.1158333333333</v>
      </c>
      <c r="L123" s="24">
        <v>89</v>
      </c>
      <c r="M123" s="11" t="s">
        <v>405</v>
      </c>
      <c r="N123" s="4">
        <v>1238.5</v>
      </c>
      <c r="O123" s="25">
        <f t="shared" si="18"/>
        <v>1188.5133333333333</v>
      </c>
      <c r="P123" s="25">
        <f t="shared" si="22"/>
        <v>1184.0249999999999</v>
      </c>
      <c r="Q123" s="25">
        <f t="shared" si="25"/>
        <v>1223.3683333333333</v>
      </c>
      <c r="R123" s="4">
        <f t="shared" si="16"/>
        <v>49.986666666666679</v>
      </c>
      <c r="S123" s="4">
        <f t="shared" si="20"/>
        <v>54.475000000000136</v>
      </c>
      <c r="T123" s="4">
        <f t="shared" si="23"/>
        <v>15.131666666666661</v>
      </c>
      <c r="U123" s="25">
        <f t="shared" si="19"/>
        <v>49.986666666666679</v>
      </c>
      <c r="V123" s="25">
        <f t="shared" si="19"/>
        <v>54.475000000000136</v>
      </c>
      <c r="W123" s="25">
        <f t="shared" si="19"/>
        <v>15.131666666666661</v>
      </c>
      <c r="X123" s="4">
        <f t="shared" si="17"/>
        <v>2498.6668444444458</v>
      </c>
      <c r="Y123" s="4">
        <f t="shared" si="21"/>
        <v>2967.5256250000148</v>
      </c>
      <c r="Z123" s="4">
        <f t="shared" si="24"/>
        <v>228.96733611111094</v>
      </c>
      <c r="AA123" s="29"/>
      <c r="AC123" s="26"/>
      <c r="AF123" s="28"/>
      <c r="AH123" s="28"/>
    </row>
    <row r="124" spans="4:34" ht="17.399999999999999" x14ac:dyDescent="0.3">
      <c r="D124" s="24">
        <v>119</v>
      </c>
      <c r="E124" s="11" t="s">
        <v>435</v>
      </c>
      <c r="F124" s="4">
        <v>1451.89</v>
      </c>
      <c r="G124" s="25">
        <f t="shared" si="13"/>
        <v>1436.5900000000001</v>
      </c>
      <c r="H124" s="25">
        <f t="shared" si="14"/>
        <v>1408.1000000000001</v>
      </c>
      <c r="I124" s="25">
        <f t="shared" si="15"/>
        <v>1369.0875000000003</v>
      </c>
      <c r="L124" s="24">
        <v>90</v>
      </c>
      <c r="M124" s="11" t="s">
        <v>406</v>
      </c>
      <c r="N124" s="4">
        <v>1248.58</v>
      </c>
      <c r="O124" s="25">
        <f t="shared" si="18"/>
        <v>1213.2233333333334</v>
      </c>
      <c r="P124" s="25">
        <f t="shared" si="22"/>
        <v>1192.6633333333332</v>
      </c>
      <c r="Q124" s="25">
        <f t="shared" si="25"/>
        <v>1222.3050000000001</v>
      </c>
      <c r="R124" s="4">
        <f t="shared" si="16"/>
        <v>35.35666666666657</v>
      </c>
      <c r="S124" s="4">
        <f t="shared" si="20"/>
        <v>55.916666666666742</v>
      </c>
      <c r="T124" s="4">
        <f t="shared" si="23"/>
        <v>26.274999999999864</v>
      </c>
      <c r="U124" s="25">
        <f t="shared" si="19"/>
        <v>35.35666666666657</v>
      </c>
      <c r="V124" s="25">
        <f t="shared" si="19"/>
        <v>55.916666666666742</v>
      </c>
      <c r="W124" s="25">
        <f t="shared" si="19"/>
        <v>26.274999999999864</v>
      </c>
      <c r="X124" s="4">
        <f t="shared" si="17"/>
        <v>1250.093877777771</v>
      </c>
      <c r="Y124" s="4">
        <f t="shared" si="21"/>
        <v>3126.6736111111195</v>
      </c>
      <c r="Z124" s="4">
        <f t="shared" si="24"/>
        <v>690.37562499999285</v>
      </c>
      <c r="AA124" s="29"/>
      <c r="AC124" s="26"/>
      <c r="AF124" s="28"/>
      <c r="AH124" s="28"/>
    </row>
    <row r="125" spans="4:34" ht="17.399999999999999" x14ac:dyDescent="0.3">
      <c r="D125" s="24">
        <v>120</v>
      </c>
      <c r="E125" s="11" t="s">
        <v>436</v>
      </c>
      <c r="F125" s="4">
        <v>1441.25</v>
      </c>
      <c r="G125" s="25">
        <f t="shared" si="13"/>
        <v>1437.91</v>
      </c>
      <c r="H125" s="25">
        <f t="shared" si="14"/>
        <v>1429.8433333333332</v>
      </c>
      <c r="I125" s="25">
        <f t="shared" si="15"/>
        <v>1372.0425000000002</v>
      </c>
      <c r="L125" s="24">
        <v>91</v>
      </c>
      <c r="M125" s="11" t="s">
        <v>407</v>
      </c>
      <c r="N125" s="4">
        <v>1256.43</v>
      </c>
      <c r="O125" s="25">
        <f t="shared" si="18"/>
        <v>1234.1333333333332</v>
      </c>
      <c r="P125" s="25">
        <f t="shared" si="22"/>
        <v>1203.7966666666666</v>
      </c>
      <c r="Q125" s="25">
        <f t="shared" si="25"/>
        <v>1222.1775</v>
      </c>
      <c r="R125" s="4">
        <f t="shared" si="16"/>
        <v>22.296666666666852</v>
      </c>
      <c r="S125" s="4">
        <f t="shared" si="20"/>
        <v>52.633333333333439</v>
      </c>
      <c r="T125" s="4">
        <f t="shared" si="23"/>
        <v>34.252500000000055</v>
      </c>
      <c r="U125" s="25">
        <f t="shared" si="19"/>
        <v>22.296666666666852</v>
      </c>
      <c r="V125" s="25">
        <f t="shared" si="19"/>
        <v>52.633333333333439</v>
      </c>
      <c r="W125" s="25">
        <f t="shared" si="19"/>
        <v>34.252500000000055</v>
      </c>
      <c r="X125" s="4">
        <f t="shared" si="17"/>
        <v>497.14134444445267</v>
      </c>
      <c r="Y125" s="4">
        <f t="shared" si="21"/>
        <v>2770.267777777789</v>
      </c>
      <c r="Z125" s="4">
        <f t="shared" si="24"/>
        <v>1173.2337562500038</v>
      </c>
      <c r="AA125" s="29"/>
      <c r="AC125" s="26"/>
      <c r="AF125" s="28"/>
      <c r="AH125" s="28"/>
    </row>
    <row r="126" spans="4:34" ht="17.399999999999999" x14ac:dyDescent="0.3">
      <c r="D126" s="24">
        <v>121</v>
      </c>
      <c r="E126" s="11" t="s">
        <v>437</v>
      </c>
      <c r="F126" s="4">
        <v>1449.66</v>
      </c>
      <c r="G126" s="25">
        <f t="shared" si="13"/>
        <v>1434.1000000000001</v>
      </c>
      <c r="H126" s="25">
        <f t="shared" si="14"/>
        <v>1438.4866666666667</v>
      </c>
      <c r="I126" s="25">
        <f t="shared" si="15"/>
        <v>1383.5533333333333</v>
      </c>
      <c r="L126" s="24">
        <v>92</v>
      </c>
      <c r="M126" s="11" t="s">
        <v>408</v>
      </c>
      <c r="N126" s="4">
        <v>1289.47</v>
      </c>
      <c r="O126" s="25">
        <f t="shared" si="18"/>
        <v>1247.8366666666668</v>
      </c>
      <c r="P126" s="25">
        <f t="shared" si="22"/>
        <v>1218.175</v>
      </c>
      <c r="Q126" s="25">
        <f t="shared" si="25"/>
        <v>1218.915</v>
      </c>
      <c r="R126" s="4">
        <f t="shared" si="16"/>
        <v>41.633333333333212</v>
      </c>
      <c r="S126" s="4">
        <f t="shared" si="20"/>
        <v>71.295000000000073</v>
      </c>
      <c r="T126" s="4">
        <f t="shared" si="23"/>
        <v>70.555000000000064</v>
      </c>
      <c r="U126" s="25">
        <f t="shared" si="19"/>
        <v>41.633333333333212</v>
      </c>
      <c r="V126" s="25">
        <f t="shared" si="19"/>
        <v>71.295000000000073</v>
      </c>
      <c r="W126" s="25">
        <f t="shared" si="19"/>
        <v>70.555000000000064</v>
      </c>
      <c r="X126" s="4">
        <f t="shared" si="17"/>
        <v>1733.3344444444344</v>
      </c>
      <c r="Y126" s="4">
        <f t="shared" si="21"/>
        <v>5082.9770250000101</v>
      </c>
      <c r="Z126" s="4">
        <f t="shared" si="24"/>
        <v>4978.0080250000092</v>
      </c>
      <c r="AA126" s="29"/>
      <c r="AC126" s="26"/>
      <c r="AF126" s="28"/>
      <c r="AH126" s="28"/>
    </row>
    <row r="127" spans="4:34" ht="17.399999999999999" x14ac:dyDescent="0.3">
      <c r="D127" s="24">
        <v>122</v>
      </c>
      <c r="E127" s="11" t="s">
        <v>438</v>
      </c>
      <c r="F127" s="4">
        <v>1442.87</v>
      </c>
      <c r="G127" s="25">
        <f t="shared" si="13"/>
        <v>1447.6000000000001</v>
      </c>
      <c r="H127" s="25">
        <f t="shared" si="14"/>
        <v>1442.0950000000003</v>
      </c>
      <c r="I127" s="25">
        <f t="shared" si="15"/>
        <v>1395.6175000000001</v>
      </c>
      <c r="L127" s="24">
        <v>93</v>
      </c>
      <c r="M127" s="11" t="s">
        <v>409</v>
      </c>
      <c r="N127" s="4">
        <v>1294.71</v>
      </c>
      <c r="O127" s="25">
        <f t="shared" si="18"/>
        <v>1264.8266666666668</v>
      </c>
      <c r="P127" s="25">
        <f t="shared" si="22"/>
        <v>1239.0250000000001</v>
      </c>
      <c r="Q127" s="25">
        <f t="shared" si="25"/>
        <v>1218.1716666666666</v>
      </c>
      <c r="R127" s="4">
        <f t="shared" si="16"/>
        <v>29.883333333333212</v>
      </c>
      <c r="S127" s="4">
        <f t="shared" si="20"/>
        <v>55.684999999999945</v>
      </c>
      <c r="T127" s="4">
        <f t="shared" si="23"/>
        <v>76.538333333333412</v>
      </c>
      <c r="U127" s="25">
        <f t="shared" si="19"/>
        <v>29.883333333333212</v>
      </c>
      <c r="V127" s="25">
        <f t="shared" si="19"/>
        <v>55.684999999999945</v>
      </c>
      <c r="W127" s="25">
        <f t="shared" si="19"/>
        <v>76.538333333333412</v>
      </c>
      <c r="X127" s="4">
        <f t="shared" si="17"/>
        <v>893.01361111110384</v>
      </c>
      <c r="Y127" s="4">
        <f t="shared" si="21"/>
        <v>3100.8192249999938</v>
      </c>
      <c r="Z127" s="4">
        <f t="shared" si="24"/>
        <v>5858.1164694444569</v>
      </c>
      <c r="AA127" s="29"/>
      <c r="AC127" s="26"/>
      <c r="AF127" s="28"/>
      <c r="AH127" s="28"/>
    </row>
    <row r="128" spans="4:34" ht="17.399999999999999" x14ac:dyDescent="0.3">
      <c r="D128" s="24">
        <v>123</v>
      </c>
      <c r="E128" s="11" t="s">
        <v>439</v>
      </c>
      <c r="F128" s="4">
        <v>1469.17</v>
      </c>
      <c r="G128" s="25">
        <f t="shared" si="13"/>
        <v>1444.5933333333332</v>
      </c>
      <c r="H128" s="25">
        <f t="shared" si="14"/>
        <v>1441.2516666666668</v>
      </c>
      <c r="I128" s="25">
        <f t="shared" si="15"/>
        <v>1405.6841666666667</v>
      </c>
      <c r="L128" s="24">
        <v>94</v>
      </c>
      <c r="M128" s="11" t="s">
        <v>410</v>
      </c>
      <c r="N128" s="4">
        <v>1340.49</v>
      </c>
      <c r="O128" s="25">
        <f t="shared" si="18"/>
        <v>1280.2033333333334</v>
      </c>
      <c r="P128" s="25">
        <f t="shared" si="22"/>
        <v>1257.1683333333333</v>
      </c>
      <c r="Q128" s="25">
        <f t="shared" si="25"/>
        <v>1220.0958333333331</v>
      </c>
      <c r="R128" s="4">
        <f t="shared" si="16"/>
        <v>60.286666666666633</v>
      </c>
      <c r="S128" s="4">
        <f t="shared" si="20"/>
        <v>83.321666666666715</v>
      </c>
      <c r="T128" s="4">
        <f t="shared" si="23"/>
        <v>120.39416666666693</v>
      </c>
      <c r="U128" s="25">
        <f t="shared" si="19"/>
        <v>60.286666666666633</v>
      </c>
      <c r="V128" s="25">
        <f t="shared" si="19"/>
        <v>83.321666666666715</v>
      </c>
      <c r="W128" s="25">
        <f t="shared" si="19"/>
        <v>120.39416666666693</v>
      </c>
      <c r="X128" s="4">
        <f t="shared" si="17"/>
        <v>3634.4821777777738</v>
      </c>
      <c r="Y128" s="4">
        <f t="shared" si="21"/>
        <v>6942.500136111119</v>
      </c>
      <c r="Z128" s="4">
        <f t="shared" si="24"/>
        <v>14494.755367361175</v>
      </c>
      <c r="AA128" s="29"/>
      <c r="AC128" s="26"/>
      <c r="AF128" s="28"/>
      <c r="AH128" s="28"/>
    </row>
    <row r="129" spans="4:34" ht="17.399999999999999" x14ac:dyDescent="0.3">
      <c r="D129" s="24">
        <v>124</v>
      </c>
      <c r="E129" s="11" t="s">
        <v>440</v>
      </c>
      <c r="F129" s="4">
        <v>1507.15</v>
      </c>
      <c r="G129" s="25">
        <f t="shared" si="13"/>
        <v>1453.8999999999999</v>
      </c>
      <c r="H129" s="25">
        <f t="shared" si="14"/>
        <v>1444</v>
      </c>
      <c r="I129" s="25">
        <f t="shared" si="15"/>
        <v>1419.4608333333333</v>
      </c>
      <c r="L129" s="24">
        <v>95</v>
      </c>
      <c r="M129" s="11" t="s">
        <v>411</v>
      </c>
      <c r="N129" s="4">
        <v>1404.45</v>
      </c>
      <c r="O129" s="25">
        <f t="shared" si="18"/>
        <v>1308.2233333333334</v>
      </c>
      <c r="P129" s="25">
        <f t="shared" si="22"/>
        <v>1278.03</v>
      </c>
      <c r="Q129" s="25">
        <f t="shared" si="25"/>
        <v>1231.0274999999999</v>
      </c>
      <c r="R129" s="4">
        <f t="shared" si="16"/>
        <v>96.226666666666688</v>
      </c>
      <c r="S129" s="4">
        <f t="shared" si="20"/>
        <v>126.42000000000007</v>
      </c>
      <c r="T129" s="4">
        <f t="shared" si="23"/>
        <v>173.42250000000013</v>
      </c>
      <c r="U129" s="25">
        <f t="shared" si="19"/>
        <v>96.226666666666688</v>
      </c>
      <c r="V129" s="25">
        <f t="shared" si="19"/>
        <v>126.42000000000007</v>
      </c>
      <c r="W129" s="25">
        <f t="shared" si="19"/>
        <v>173.42250000000013</v>
      </c>
      <c r="X129" s="4">
        <f t="shared" si="17"/>
        <v>9259.5713777777819</v>
      </c>
      <c r="Y129" s="4">
        <f t="shared" si="21"/>
        <v>15982.016400000019</v>
      </c>
      <c r="Z129" s="4">
        <f t="shared" si="24"/>
        <v>30075.363506250043</v>
      </c>
      <c r="AA129" s="29"/>
      <c r="AC129" s="26"/>
      <c r="AF129" s="28"/>
      <c r="AH129" s="28"/>
    </row>
    <row r="130" spans="4:34" ht="17.399999999999999" x14ac:dyDescent="0.3">
      <c r="D130" s="24">
        <v>125</v>
      </c>
      <c r="E130" s="11" t="s">
        <v>441</v>
      </c>
      <c r="F130" s="4">
        <v>1521.99</v>
      </c>
      <c r="G130" s="25">
        <f t="shared" si="13"/>
        <v>1473.0633333333335</v>
      </c>
      <c r="H130" s="25">
        <f t="shared" si="14"/>
        <v>1460.3316666666667</v>
      </c>
      <c r="I130" s="25">
        <f t="shared" si="15"/>
        <v>1434.2158333333334</v>
      </c>
      <c r="L130" s="24">
        <v>96</v>
      </c>
      <c r="M130" s="11" t="s">
        <v>412</v>
      </c>
      <c r="N130" s="4">
        <v>1435.46</v>
      </c>
      <c r="O130" s="25">
        <f t="shared" si="18"/>
        <v>1346.55</v>
      </c>
      <c r="P130" s="25">
        <f t="shared" si="22"/>
        <v>1305.6883333333333</v>
      </c>
      <c r="Q130" s="25">
        <f t="shared" si="25"/>
        <v>1249.1758333333332</v>
      </c>
      <c r="R130" s="4">
        <f t="shared" si="16"/>
        <v>88.910000000000082</v>
      </c>
      <c r="S130" s="4">
        <f t="shared" si="20"/>
        <v>129.77166666666676</v>
      </c>
      <c r="T130" s="4">
        <f t="shared" si="23"/>
        <v>186.28416666666681</v>
      </c>
      <c r="U130" s="25">
        <f t="shared" si="19"/>
        <v>88.910000000000082</v>
      </c>
      <c r="V130" s="25">
        <f t="shared" si="19"/>
        <v>129.77166666666676</v>
      </c>
      <c r="W130" s="25">
        <f t="shared" si="19"/>
        <v>186.28416666666681</v>
      </c>
      <c r="X130" s="4">
        <f t="shared" si="17"/>
        <v>7904.9881000000141</v>
      </c>
      <c r="Y130" s="4">
        <f t="shared" si="21"/>
        <v>16840.68546944447</v>
      </c>
      <c r="Z130" s="4">
        <f t="shared" si="24"/>
        <v>34701.790750694498</v>
      </c>
      <c r="AA130" s="29"/>
      <c r="AC130" s="26"/>
      <c r="AF130" s="28"/>
      <c r="AH130" s="28"/>
    </row>
    <row r="131" spans="4:34" ht="17.399999999999999" x14ac:dyDescent="0.3">
      <c r="D131" s="24">
        <v>126</v>
      </c>
      <c r="E131" s="11" t="s">
        <v>442</v>
      </c>
      <c r="F131" s="4">
        <v>1508.69</v>
      </c>
      <c r="G131" s="25">
        <f t="shared" si="13"/>
        <v>1499.4366666666667</v>
      </c>
      <c r="H131" s="25">
        <f t="shared" si="14"/>
        <v>1472.0150000000001</v>
      </c>
      <c r="I131" s="25">
        <f t="shared" si="15"/>
        <v>1450.9291666666668</v>
      </c>
      <c r="L131" s="24">
        <v>97</v>
      </c>
      <c r="M131" s="11" t="s">
        <v>413</v>
      </c>
      <c r="N131" s="4">
        <v>1456.37</v>
      </c>
      <c r="O131" s="25">
        <f t="shared" si="18"/>
        <v>1393.4666666666665</v>
      </c>
      <c r="P131" s="25">
        <f t="shared" si="22"/>
        <v>1336.835</v>
      </c>
      <c r="Q131" s="25">
        <f t="shared" si="25"/>
        <v>1270.3158333333333</v>
      </c>
      <c r="R131" s="4">
        <f t="shared" si="16"/>
        <v>62.903333333333421</v>
      </c>
      <c r="S131" s="4">
        <f t="shared" si="20"/>
        <v>119.53499999999985</v>
      </c>
      <c r="T131" s="4">
        <f t="shared" si="23"/>
        <v>186.05416666666656</v>
      </c>
      <c r="U131" s="25">
        <f t="shared" si="19"/>
        <v>62.903333333333421</v>
      </c>
      <c r="V131" s="25">
        <f t="shared" si="19"/>
        <v>119.53499999999985</v>
      </c>
      <c r="W131" s="25">
        <f t="shared" si="19"/>
        <v>186.05416666666656</v>
      </c>
      <c r="X131" s="4">
        <f t="shared" si="17"/>
        <v>3956.8293444444557</v>
      </c>
      <c r="Y131" s="4">
        <f t="shared" si="21"/>
        <v>14288.616224999965</v>
      </c>
      <c r="Z131" s="4">
        <f t="shared" si="24"/>
        <v>34616.152934027741</v>
      </c>
      <c r="AA131" s="29"/>
      <c r="AC131" s="26"/>
      <c r="AF131" s="28"/>
      <c r="AH131" s="28"/>
    </row>
    <row r="132" spans="4:34" ht="17.399999999999999" x14ac:dyDescent="0.3">
      <c r="D132" s="24">
        <v>127</v>
      </c>
      <c r="E132" s="11" t="s">
        <v>443</v>
      </c>
      <c r="F132" s="4">
        <v>1518.18</v>
      </c>
      <c r="G132" s="25">
        <f t="shared" si="13"/>
        <v>1512.61</v>
      </c>
      <c r="H132" s="25">
        <f t="shared" si="14"/>
        <v>1483.2550000000001</v>
      </c>
      <c r="I132" s="25">
        <f t="shared" si="15"/>
        <v>1460.8708333333334</v>
      </c>
      <c r="L132" s="24">
        <v>98</v>
      </c>
      <c r="M132" s="11" t="s">
        <v>414</v>
      </c>
      <c r="N132" s="4">
        <v>1456.43</v>
      </c>
      <c r="O132" s="25">
        <f t="shared" si="18"/>
        <v>1432.0933333333332</v>
      </c>
      <c r="P132" s="25">
        <f t="shared" si="22"/>
        <v>1370.1583333333335</v>
      </c>
      <c r="Q132" s="25">
        <f t="shared" si="25"/>
        <v>1294.1666666666667</v>
      </c>
      <c r="R132" s="4">
        <f t="shared" si="16"/>
        <v>24.336666666666815</v>
      </c>
      <c r="S132" s="4">
        <f t="shared" si="20"/>
        <v>86.271666666666533</v>
      </c>
      <c r="T132" s="4">
        <f t="shared" si="23"/>
        <v>162.26333333333332</v>
      </c>
      <c r="U132" s="25">
        <f t="shared" si="19"/>
        <v>24.336666666666815</v>
      </c>
      <c r="V132" s="25">
        <f t="shared" si="19"/>
        <v>86.271666666666533</v>
      </c>
      <c r="W132" s="25">
        <f t="shared" si="19"/>
        <v>162.26333333333332</v>
      </c>
      <c r="X132" s="4">
        <f t="shared" si="17"/>
        <v>592.27334444445171</v>
      </c>
      <c r="Y132" s="4">
        <f t="shared" si="21"/>
        <v>7442.8004694444217</v>
      </c>
      <c r="Z132" s="4">
        <f t="shared" si="24"/>
        <v>26329.38934444444</v>
      </c>
      <c r="AA132" s="29"/>
      <c r="AC132" s="26"/>
      <c r="AF132" s="28"/>
      <c r="AH132" s="28"/>
    </row>
    <row r="133" spans="4:34" ht="17.399999999999999" x14ac:dyDescent="0.3">
      <c r="D133" s="24">
        <v>128</v>
      </c>
      <c r="E133" s="11" t="s">
        <v>444</v>
      </c>
      <c r="F133" s="4">
        <v>1512.86</v>
      </c>
      <c r="G133" s="25">
        <f t="shared" si="13"/>
        <v>1516.2866666666669</v>
      </c>
      <c r="H133" s="25">
        <f t="shared" si="14"/>
        <v>1494.6750000000002</v>
      </c>
      <c r="I133" s="25">
        <f t="shared" si="15"/>
        <v>1468.3850000000002</v>
      </c>
      <c r="L133" s="24">
        <v>99</v>
      </c>
      <c r="M133" s="11" t="s">
        <v>415</v>
      </c>
      <c r="N133" s="4">
        <v>1503.91</v>
      </c>
      <c r="O133" s="25">
        <f t="shared" si="18"/>
        <v>1449.42</v>
      </c>
      <c r="P133" s="25">
        <f t="shared" si="22"/>
        <v>1397.9849999999999</v>
      </c>
      <c r="Q133" s="25">
        <f t="shared" si="25"/>
        <v>1318.5050000000001</v>
      </c>
      <c r="R133" s="4">
        <f t="shared" si="16"/>
        <v>54.490000000000009</v>
      </c>
      <c r="S133" s="4">
        <f t="shared" si="20"/>
        <v>105.92500000000018</v>
      </c>
      <c r="T133" s="4">
        <f t="shared" si="23"/>
        <v>185.40499999999997</v>
      </c>
      <c r="U133" s="25">
        <f t="shared" si="19"/>
        <v>54.490000000000009</v>
      </c>
      <c r="V133" s="25">
        <f t="shared" si="19"/>
        <v>105.92500000000018</v>
      </c>
      <c r="W133" s="25">
        <f t="shared" si="19"/>
        <v>185.40499999999997</v>
      </c>
      <c r="X133" s="4">
        <f t="shared" si="17"/>
        <v>2969.160100000001</v>
      </c>
      <c r="Y133" s="4">
        <f t="shared" si="21"/>
        <v>11220.105625000038</v>
      </c>
      <c r="Z133" s="4">
        <f t="shared" si="24"/>
        <v>34375.014024999989</v>
      </c>
      <c r="AA133" s="29"/>
      <c r="AC133" s="26"/>
      <c r="AF133" s="28"/>
      <c r="AH133" s="28"/>
    </row>
    <row r="134" spans="4:34" ht="17.399999999999999" x14ac:dyDescent="0.3">
      <c r="D134" s="24">
        <v>129</v>
      </c>
      <c r="E134" s="11" t="s">
        <v>445</v>
      </c>
      <c r="F134" s="4">
        <v>1499.16</v>
      </c>
      <c r="G134" s="25">
        <f t="shared" si="13"/>
        <v>1513.2433333333331</v>
      </c>
      <c r="H134" s="25">
        <f t="shared" si="14"/>
        <v>1506.3400000000001</v>
      </c>
      <c r="I134" s="25">
        <f t="shared" si="15"/>
        <v>1473.7958333333333</v>
      </c>
      <c r="L134" s="24">
        <v>100</v>
      </c>
      <c r="M134" s="11" t="s">
        <v>416</v>
      </c>
      <c r="N134" s="4">
        <v>1611.13</v>
      </c>
      <c r="O134" s="25">
        <f t="shared" si="18"/>
        <v>1472.2366666666667</v>
      </c>
      <c r="P134" s="25">
        <f t="shared" si="22"/>
        <v>1432.8516666666667</v>
      </c>
      <c r="Q134" s="25">
        <f t="shared" si="25"/>
        <v>1345.01</v>
      </c>
      <c r="R134" s="4">
        <f t="shared" si="16"/>
        <v>138.89333333333343</v>
      </c>
      <c r="S134" s="4">
        <f t="shared" si="20"/>
        <v>178.27833333333342</v>
      </c>
      <c r="T134" s="4">
        <f t="shared" si="23"/>
        <v>266.12000000000012</v>
      </c>
      <c r="U134" s="25">
        <f t="shared" si="19"/>
        <v>138.89333333333343</v>
      </c>
      <c r="V134" s="25">
        <f t="shared" si="19"/>
        <v>178.27833333333342</v>
      </c>
      <c r="W134" s="25">
        <f t="shared" si="19"/>
        <v>266.12000000000012</v>
      </c>
      <c r="X134" s="4">
        <f t="shared" si="17"/>
        <v>19291.358044444471</v>
      </c>
      <c r="Y134" s="4">
        <f t="shared" si="21"/>
        <v>31783.164136111143</v>
      </c>
      <c r="Z134" s="4">
        <f t="shared" si="24"/>
        <v>70819.854400000069</v>
      </c>
      <c r="AA134" s="29"/>
      <c r="AC134" s="26"/>
      <c r="AF134" s="28"/>
      <c r="AH134" s="28"/>
    </row>
    <row r="135" spans="4:34" ht="17.399999999999999" x14ac:dyDescent="0.3">
      <c r="D135" s="24">
        <v>130</v>
      </c>
      <c r="E135" s="11" t="s">
        <v>446</v>
      </c>
      <c r="F135" s="4">
        <v>1499.97</v>
      </c>
      <c r="G135" s="25">
        <f t="shared" si="13"/>
        <v>1510.0666666666666</v>
      </c>
      <c r="H135" s="25">
        <f t="shared" si="14"/>
        <v>1511.3383333333334</v>
      </c>
      <c r="I135" s="25">
        <f t="shared" si="15"/>
        <v>1477.6691666666668</v>
      </c>
      <c r="L135" s="24">
        <v>101</v>
      </c>
      <c r="M135" s="11" t="s">
        <v>417</v>
      </c>
      <c r="N135" s="4">
        <v>1768.06</v>
      </c>
      <c r="O135" s="25">
        <f t="shared" si="18"/>
        <v>1523.8233333333335</v>
      </c>
      <c r="P135" s="25">
        <f t="shared" si="22"/>
        <v>1477.9583333333333</v>
      </c>
      <c r="Q135" s="25">
        <f t="shared" si="25"/>
        <v>1377.9941666666666</v>
      </c>
      <c r="R135" s="4">
        <f t="shared" si="16"/>
        <v>244.23666666666645</v>
      </c>
      <c r="S135" s="4">
        <f t="shared" si="20"/>
        <v>290.10166666666669</v>
      </c>
      <c r="T135" s="4">
        <f t="shared" si="23"/>
        <v>390.06583333333333</v>
      </c>
      <c r="U135" s="25">
        <f t="shared" si="19"/>
        <v>244.23666666666645</v>
      </c>
      <c r="V135" s="25">
        <f t="shared" si="19"/>
        <v>290.10166666666669</v>
      </c>
      <c r="W135" s="25">
        <f t="shared" si="19"/>
        <v>390.06583333333333</v>
      </c>
      <c r="X135" s="4">
        <f t="shared" si="17"/>
        <v>59651.549344444342</v>
      </c>
      <c r="Y135" s="4">
        <f t="shared" si="21"/>
        <v>84158.977002777785</v>
      </c>
      <c r="Z135" s="4">
        <f t="shared" si="24"/>
        <v>152151.35433402777</v>
      </c>
      <c r="AA135" s="29"/>
      <c r="AC135" s="26"/>
      <c r="AF135" s="28"/>
      <c r="AH135" s="28"/>
    </row>
    <row r="136" spans="4:34" ht="17.399999999999999" x14ac:dyDescent="0.3">
      <c r="D136" s="24">
        <v>131</v>
      </c>
      <c r="E136" s="11" t="s">
        <v>447</v>
      </c>
      <c r="F136" s="4">
        <v>1518.01</v>
      </c>
      <c r="G136" s="25">
        <f t="shared" si="13"/>
        <v>1503.9966666666667</v>
      </c>
      <c r="H136" s="25">
        <f t="shared" si="14"/>
        <v>1510.1416666666667</v>
      </c>
      <c r="I136" s="25">
        <f t="shared" si="15"/>
        <v>1485.2366666666667</v>
      </c>
      <c r="L136" s="24">
        <v>102</v>
      </c>
      <c r="M136" s="11" t="s">
        <v>418</v>
      </c>
      <c r="N136" s="4">
        <v>1910.28</v>
      </c>
      <c r="O136" s="25">
        <f t="shared" si="18"/>
        <v>1627.7</v>
      </c>
      <c r="P136" s="25">
        <f t="shared" si="22"/>
        <v>1538.5600000000002</v>
      </c>
      <c r="Q136" s="25">
        <f t="shared" si="25"/>
        <v>1422.1241666666667</v>
      </c>
      <c r="R136" s="4">
        <f t="shared" si="16"/>
        <v>282.57999999999993</v>
      </c>
      <c r="S136" s="4">
        <f t="shared" si="20"/>
        <v>371.7199999999998</v>
      </c>
      <c r="T136" s="4">
        <f t="shared" si="23"/>
        <v>488.15583333333325</v>
      </c>
      <c r="U136" s="25">
        <f t="shared" si="19"/>
        <v>282.57999999999993</v>
      </c>
      <c r="V136" s="25">
        <f t="shared" si="19"/>
        <v>371.7199999999998</v>
      </c>
      <c r="W136" s="25">
        <f t="shared" si="19"/>
        <v>488.15583333333325</v>
      </c>
      <c r="X136" s="4">
        <f t="shared" si="17"/>
        <v>79851.456399999952</v>
      </c>
      <c r="Y136" s="4">
        <f t="shared" si="21"/>
        <v>138175.75839999985</v>
      </c>
      <c r="Z136" s="4">
        <f t="shared" si="24"/>
        <v>238296.11761736101</v>
      </c>
      <c r="AA136" s="29"/>
      <c r="AC136" s="26"/>
      <c r="AF136" s="28"/>
      <c r="AH136" s="28"/>
    </row>
    <row r="137" spans="4:34" ht="17.399999999999999" x14ac:dyDescent="0.3">
      <c r="D137" s="24">
        <v>132</v>
      </c>
      <c r="E137" s="11" t="s">
        <v>448</v>
      </c>
      <c r="F137" s="4">
        <v>1570.14</v>
      </c>
      <c r="G137" s="25">
        <f t="shared" si="13"/>
        <v>1505.7133333333334</v>
      </c>
      <c r="H137" s="25">
        <f t="shared" si="14"/>
        <v>1509.4783333333332</v>
      </c>
      <c r="I137" s="25">
        <f t="shared" si="15"/>
        <v>1490.7466666666667</v>
      </c>
      <c r="L137" s="24">
        <v>103</v>
      </c>
      <c r="M137" s="11" t="s">
        <v>419</v>
      </c>
      <c r="N137" s="4">
        <v>1919.23</v>
      </c>
      <c r="O137" s="25">
        <f t="shared" si="18"/>
        <v>1763.1566666666668</v>
      </c>
      <c r="P137" s="25">
        <f t="shared" si="22"/>
        <v>1617.6966666666667</v>
      </c>
      <c r="Q137" s="25">
        <f t="shared" si="25"/>
        <v>1477.2658333333336</v>
      </c>
      <c r="R137" s="4">
        <f t="shared" si="16"/>
        <v>156.07333333333327</v>
      </c>
      <c r="S137" s="4">
        <f t="shared" si="20"/>
        <v>301.5333333333333</v>
      </c>
      <c r="T137" s="4">
        <f t="shared" si="23"/>
        <v>441.96416666666642</v>
      </c>
      <c r="U137" s="25">
        <f t="shared" si="19"/>
        <v>156.07333333333327</v>
      </c>
      <c r="V137" s="25">
        <f t="shared" si="19"/>
        <v>301.5333333333333</v>
      </c>
      <c r="W137" s="25">
        <f t="shared" si="19"/>
        <v>441.96416666666642</v>
      </c>
      <c r="X137" s="4">
        <f t="shared" si="17"/>
        <v>24358.885377777759</v>
      </c>
      <c r="Y137" s="4">
        <f t="shared" si="21"/>
        <v>90922.351111111086</v>
      </c>
      <c r="Z137" s="4">
        <f t="shared" si="24"/>
        <v>195332.32461736089</v>
      </c>
      <c r="AA137" s="29"/>
      <c r="AC137" s="26"/>
      <c r="AF137" s="28"/>
      <c r="AH137" s="28"/>
    </row>
    <row r="138" spans="4:34" ht="17.399999999999999" x14ac:dyDescent="0.3">
      <c r="D138" s="24">
        <v>133</v>
      </c>
      <c r="E138" s="11" t="s">
        <v>449</v>
      </c>
      <c r="F138" s="4">
        <v>1621.73</v>
      </c>
      <c r="G138" s="25">
        <f t="shared" ref="G138:G201" si="26">AVERAGE(F135:F137)</f>
        <v>1529.3733333333332</v>
      </c>
      <c r="H138" s="25">
        <f t="shared" si="14"/>
        <v>1519.72</v>
      </c>
      <c r="I138" s="25">
        <f t="shared" si="15"/>
        <v>1501.4875</v>
      </c>
      <c r="L138" s="24">
        <v>104</v>
      </c>
      <c r="M138" s="11" t="s">
        <v>420</v>
      </c>
      <c r="N138" s="4">
        <v>1766.31</v>
      </c>
      <c r="O138" s="25">
        <f t="shared" si="18"/>
        <v>1865.8566666666666</v>
      </c>
      <c r="P138" s="25">
        <f t="shared" si="22"/>
        <v>1694.8400000000001</v>
      </c>
      <c r="Q138" s="25">
        <f t="shared" si="25"/>
        <v>1532.4991666666667</v>
      </c>
      <c r="R138" s="4">
        <f t="shared" si="16"/>
        <v>-99.546666666666624</v>
      </c>
      <c r="S138" s="4">
        <f t="shared" si="20"/>
        <v>71.4699999999998</v>
      </c>
      <c r="T138" s="4">
        <f t="shared" si="23"/>
        <v>233.81083333333322</v>
      </c>
      <c r="U138" s="25">
        <f t="shared" si="19"/>
        <v>99.546666666666624</v>
      </c>
      <c r="V138" s="25">
        <f t="shared" si="19"/>
        <v>71.4699999999998</v>
      </c>
      <c r="W138" s="25">
        <f t="shared" si="19"/>
        <v>233.81083333333322</v>
      </c>
      <c r="X138" s="4">
        <f t="shared" si="17"/>
        <v>9909.5388444444361</v>
      </c>
      <c r="Y138" s="4">
        <f t="shared" si="21"/>
        <v>5107.9608999999718</v>
      </c>
      <c r="Z138" s="4">
        <f t="shared" si="24"/>
        <v>54667.505784027722</v>
      </c>
      <c r="AA138" s="29"/>
      <c r="AC138" s="26"/>
      <c r="AF138" s="28"/>
      <c r="AH138" s="28"/>
    </row>
    <row r="139" spans="4:34" ht="17.399999999999999" x14ac:dyDescent="0.3">
      <c r="D139" s="24">
        <v>134</v>
      </c>
      <c r="E139" s="11" t="s">
        <v>450</v>
      </c>
      <c r="F139" s="4">
        <v>1651.65</v>
      </c>
      <c r="G139" s="25">
        <f t="shared" si="26"/>
        <v>1569.96</v>
      </c>
      <c r="H139" s="25">
        <f t="shared" si="14"/>
        <v>1536.9783333333335</v>
      </c>
      <c r="I139" s="25">
        <f t="shared" si="15"/>
        <v>1515.8266666666668</v>
      </c>
      <c r="L139" s="24">
        <v>105</v>
      </c>
      <c r="M139" s="11" t="s">
        <v>421</v>
      </c>
      <c r="N139" s="4">
        <v>1663.89</v>
      </c>
      <c r="O139" s="25">
        <f t="shared" si="18"/>
        <v>1865.2733333333333</v>
      </c>
      <c r="P139" s="25">
        <f t="shared" si="22"/>
        <v>1746.4866666666667</v>
      </c>
      <c r="Q139" s="25">
        <f t="shared" si="25"/>
        <v>1572.2358333333334</v>
      </c>
      <c r="R139" s="4">
        <f t="shared" si="16"/>
        <v>-201.38333333333321</v>
      </c>
      <c r="S139" s="4">
        <f t="shared" si="20"/>
        <v>-82.596666666666579</v>
      </c>
      <c r="T139" s="4">
        <f t="shared" si="23"/>
        <v>91.654166666666697</v>
      </c>
      <c r="U139" s="25">
        <f t="shared" si="19"/>
        <v>201.38333333333321</v>
      </c>
      <c r="V139" s="25">
        <f t="shared" si="19"/>
        <v>82.596666666666579</v>
      </c>
      <c r="W139" s="25">
        <f t="shared" si="19"/>
        <v>91.654166666666697</v>
      </c>
      <c r="X139" s="4">
        <f t="shared" si="17"/>
        <v>40555.246944444392</v>
      </c>
      <c r="Y139" s="4">
        <f t="shared" si="21"/>
        <v>6822.2093444444299</v>
      </c>
      <c r="Z139" s="4">
        <f t="shared" si="24"/>
        <v>8400.4862673611169</v>
      </c>
      <c r="AA139" s="29"/>
      <c r="AC139" s="26"/>
      <c r="AF139" s="28"/>
      <c r="AH139" s="28"/>
    </row>
    <row r="140" spans="4:34" ht="17.399999999999999" x14ac:dyDescent="0.3">
      <c r="D140" s="24">
        <v>135</v>
      </c>
      <c r="E140" s="11" t="s">
        <v>451</v>
      </c>
      <c r="F140" s="4">
        <v>1755.92</v>
      </c>
      <c r="G140" s="25">
        <f t="shared" si="26"/>
        <v>1614.5066666666669</v>
      </c>
      <c r="H140" s="25">
        <f t="shared" si="14"/>
        <v>1560.11</v>
      </c>
      <c r="I140" s="25">
        <f t="shared" si="15"/>
        <v>1533.2250000000001</v>
      </c>
      <c r="L140" s="24">
        <v>106</v>
      </c>
      <c r="M140" s="11" t="s">
        <v>422</v>
      </c>
      <c r="N140" s="4">
        <v>1601.5</v>
      </c>
      <c r="O140" s="25">
        <f t="shared" si="18"/>
        <v>1783.1433333333334</v>
      </c>
      <c r="P140" s="25">
        <f t="shared" si="22"/>
        <v>1773.1499999999999</v>
      </c>
      <c r="Q140" s="25">
        <f t="shared" si="25"/>
        <v>1603.0008333333335</v>
      </c>
      <c r="R140" s="4">
        <f t="shared" si="16"/>
        <v>-181.64333333333343</v>
      </c>
      <c r="S140" s="4">
        <f t="shared" si="20"/>
        <v>-171.64999999999986</v>
      </c>
      <c r="T140" s="4">
        <f t="shared" si="23"/>
        <v>-1.5008333333335031</v>
      </c>
      <c r="U140" s="25">
        <f t="shared" si="19"/>
        <v>181.64333333333343</v>
      </c>
      <c r="V140" s="25">
        <f t="shared" si="19"/>
        <v>171.64999999999986</v>
      </c>
      <c r="W140" s="25">
        <f t="shared" si="19"/>
        <v>1.5008333333335031</v>
      </c>
      <c r="X140" s="4">
        <f t="shared" si="17"/>
        <v>32994.300544444479</v>
      </c>
      <c r="Y140" s="4">
        <f t="shared" si="21"/>
        <v>29463.722499999953</v>
      </c>
      <c r="Z140" s="4">
        <f t="shared" si="24"/>
        <v>2.2525006944449539</v>
      </c>
      <c r="AA140" s="29"/>
      <c r="AC140" s="26"/>
      <c r="AF140" s="28"/>
      <c r="AH140" s="28"/>
    </row>
    <row r="141" spans="4:34" ht="17.399999999999999" x14ac:dyDescent="0.3">
      <c r="D141" s="24">
        <v>136</v>
      </c>
      <c r="E141" s="11" t="s">
        <v>452</v>
      </c>
      <c r="F141" s="4">
        <v>1792.75</v>
      </c>
      <c r="G141" s="25">
        <f t="shared" si="26"/>
        <v>1676.4333333333334</v>
      </c>
      <c r="H141" s="25">
        <f t="shared" ref="H141:H204" si="27">AVERAGE(F135:F140)</f>
        <v>1602.9033333333334</v>
      </c>
      <c r="I141" s="25">
        <f t="shared" si="15"/>
        <v>1557.1208333333332</v>
      </c>
      <c r="L141" s="24">
        <v>107</v>
      </c>
      <c r="M141" s="11" t="s">
        <v>423</v>
      </c>
      <c r="N141" s="4">
        <v>1416.43</v>
      </c>
      <c r="O141" s="25">
        <f t="shared" si="18"/>
        <v>1677.2333333333333</v>
      </c>
      <c r="P141" s="25">
        <f t="shared" si="22"/>
        <v>1771.5449999999998</v>
      </c>
      <c r="Q141" s="25">
        <f t="shared" si="25"/>
        <v>1624.7516666666668</v>
      </c>
      <c r="R141" s="4">
        <f t="shared" si="16"/>
        <v>-260.80333333333328</v>
      </c>
      <c r="S141" s="4">
        <f t="shared" si="20"/>
        <v>-355.11499999999978</v>
      </c>
      <c r="T141" s="4">
        <f t="shared" si="23"/>
        <v>-208.32166666666672</v>
      </c>
      <c r="U141" s="25">
        <f t="shared" si="19"/>
        <v>260.80333333333328</v>
      </c>
      <c r="V141" s="25">
        <f t="shared" si="19"/>
        <v>355.11499999999978</v>
      </c>
      <c r="W141" s="25">
        <f t="shared" si="19"/>
        <v>208.32166666666672</v>
      </c>
      <c r="X141" s="4">
        <f t="shared" si="17"/>
        <v>68018.378677777757</v>
      </c>
      <c r="Y141" s="4">
        <f t="shared" si="21"/>
        <v>126106.66322499985</v>
      </c>
      <c r="Z141" s="4">
        <f t="shared" si="24"/>
        <v>43397.9168027778</v>
      </c>
      <c r="AA141" s="29"/>
      <c r="AC141" s="26"/>
      <c r="AF141" s="28"/>
      <c r="AH141" s="28"/>
    </row>
    <row r="142" spans="4:34" ht="17.399999999999999" x14ac:dyDescent="0.3">
      <c r="D142" s="24">
        <v>137</v>
      </c>
      <c r="E142" s="11" t="s">
        <v>453</v>
      </c>
      <c r="F142" s="4">
        <v>1772.88</v>
      </c>
      <c r="G142" s="25">
        <f t="shared" si="26"/>
        <v>1733.4399999999998</v>
      </c>
      <c r="H142" s="25">
        <f t="shared" si="27"/>
        <v>1651.7</v>
      </c>
      <c r="I142" s="25">
        <f t="shared" si="15"/>
        <v>1580.9208333333333</v>
      </c>
      <c r="L142" s="24">
        <v>108</v>
      </c>
      <c r="M142" s="11" t="s">
        <v>424</v>
      </c>
      <c r="N142" s="4">
        <v>1303.1199999999999</v>
      </c>
      <c r="O142" s="25">
        <f t="shared" si="18"/>
        <v>1560.6066666666668</v>
      </c>
      <c r="P142" s="25">
        <f t="shared" si="22"/>
        <v>1712.9399999999998</v>
      </c>
      <c r="Q142" s="25">
        <f t="shared" si="25"/>
        <v>1625.75</v>
      </c>
      <c r="R142" s="4">
        <f t="shared" si="16"/>
        <v>-257.48666666666691</v>
      </c>
      <c r="S142" s="4">
        <f t="shared" si="20"/>
        <v>-409.81999999999994</v>
      </c>
      <c r="T142" s="4">
        <f t="shared" si="23"/>
        <v>-322.63000000000011</v>
      </c>
      <c r="U142" s="25">
        <f t="shared" si="19"/>
        <v>257.48666666666691</v>
      </c>
      <c r="V142" s="25">
        <f t="shared" si="19"/>
        <v>409.81999999999994</v>
      </c>
      <c r="W142" s="25">
        <f t="shared" si="19"/>
        <v>322.63000000000011</v>
      </c>
      <c r="X142" s="4">
        <f t="shared" si="17"/>
        <v>66299.383511111228</v>
      </c>
      <c r="Y142" s="4">
        <f t="shared" si="21"/>
        <v>167952.43239999996</v>
      </c>
      <c r="Z142" s="4">
        <f t="shared" si="24"/>
        <v>104090.11690000007</v>
      </c>
      <c r="AA142" s="29"/>
      <c r="AC142" s="26"/>
      <c r="AF142" s="28"/>
      <c r="AH142" s="28"/>
    </row>
    <row r="143" spans="4:34" ht="17.399999999999999" x14ac:dyDescent="0.3">
      <c r="D143" s="24">
        <v>138</v>
      </c>
      <c r="E143" s="11" t="s">
        <v>454</v>
      </c>
      <c r="F143" s="4">
        <v>1736.25</v>
      </c>
      <c r="G143" s="25">
        <f t="shared" si="26"/>
        <v>1773.8500000000001</v>
      </c>
      <c r="H143" s="25">
        <f t="shared" si="27"/>
        <v>1694.1783333333333</v>
      </c>
      <c r="I143" s="25">
        <f t="shared" si="15"/>
        <v>1601.8283333333331</v>
      </c>
      <c r="L143" s="24">
        <v>109</v>
      </c>
      <c r="M143" s="11" t="s">
        <v>425</v>
      </c>
      <c r="N143" s="4">
        <v>1304.8900000000001</v>
      </c>
      <c r="O143" s="25">
        <f t="shared" si="18"/>
        <v>1440.3500000000001</v>
      </c>
      <c r="P143" s="25">
        <f t="shared" si="22"/>
        <v>1611.7466666666667</v>
      </c>
      <c r="Q143" s="25">
        <f t="shared" si="25"/>
        <v>1614.7216666666666</v>
      </c>
      <c r="R143" s="4">
        <f t="shared" si="16"/>
        <v>-135.46000000000004</v>
      </c>
      <c r="S143" s="4">
        <f t="shared" si="20"/>
        <v>-306.85666666666657</v>
      </c>
      <c r="T143" s="4">
        <f t="shared" si="23"/>
        <v>-309.83166666666648</v>
      </c>
      <c r="U143" s="25">
        <f t="shared" si="19"/>
        <v>135.46000000000004</v>
      </c>
      <c r="V143" s="25">
        <f t="shared" si="19"/>
        <v>306.85666666666657</v>
      </c>
      <c r="W143" s="25">
        <f t="shared" si="19"/>
        <v>309.83166666666648</v>
      </c>
      <c r="X143" s="4">
        <f t="shared" si="17"/>
        <v>18349.41160000001</v>
      </c>
      <c r="Y143" s="4">
        <f t="shared" si="21"/>
        <v>94161.013877777717</v>
      </c>
      <c r="Z143" s="4">
        <f t="shared" si="24"/>
        <v>95995.661669444322</v>
      </c>
      <c r="AA143" s="29"/>
      <c r="AC143" s="26"/>
      <c r="AF143" s="28"/>
      <c r="AH143" s="28"/>
    </row>
    <row r="144" spans="4:34" ht="17.399999999999999" x14ac:dyDescent="0.3">
      <c r="D144" s="24">
        <v>139</v>
      </c>
      <c r="E144" s="11" t="s">
        <v>455</v>
      </c>
      <c r="F144" s="4">
        <v>1754.36</v>
      </c>
      <c r="G144" s="25">
        <f t="shared" si="26"/>
        <v>1767.2933333333333</v>
      </c>
      <c r="H144" s="25">
        <f t="shared" si="27"/>
        <v>1721.8633333333335</v>
      </c>
      <c r="I144" s="25">
        <f t="shared" si="15"/>
        <v>1620.7916666666667</v>
      </c>
      <c r="L144" s="24">
        <v>110</v>
      </c>
      <c r="M144" s="11" t="s">
        <v>426</v>
      </c>
      <c r="N144" s="4">
        <v>1322.07</v>
      </c>
      <c r="O144" s="25">
        <f t="shared" si="18"/>
        <v>1341.4800000000002</v>
      </c>
      <c r="P144" s="25">
        <f t="shared" si="22"/>
        <v>1509.3566666666666</v>
      </c>
      <c r="Q144" s="25">
        <f t="shared" si="25"/>
        <v>1602.0983333333331</v>
      </c>
      <c r="R144" s="4">
        <f t="shared" si="16"/>
        <v>-19.410000000000309</v>
      </c>
      <c r="S144" s="4">
        <f t="shared" si="20"/>
        <v>-187.28666666666663</v>
      </c>
      <c r="T144" s="4">
        <f t="shared" si="23"/>
        <v>-280.02833333333319</v>
      </c>
      <c r="U144" s="25">
        <f t="shared" si="19"/>
        <v>19.410000000000309</v>
      </c>
      <c r="V144" s="25">
        <f t="shared" si="19"/>
        <v>187.28666666666663</v>
      </c>
      <c r="W144" s="25">
        <f t="shared" si="19"/>
        <v>280.02833333333319</v>
      </c>
      <c r="X144" s="4">
        <f t="shared" si="17"/>
        <v>376.74810000001202</v>
      </c>
      <c r="Y144" s="4">
        <f t="shared" si="21"/>
        <v>35076.2955111111</v>
      </c>
      <c r="Z144" s="4">
        <f t="shared" si="24"/>
        <v>78415.867469444362</v>
      </c>
      <c r="AA144" s="29"/>
      <c r="AC144" s="26"/>
      <c r="AF144" s="28"/>
      <c r="AH144" s="28"/>
    </row>
    <row r="145" spans="4:34" ht="17.399999999999999" x14ac:dyDescent="0.3">
      <c r="D145" s="24">
        <v>140</v>
      </c>
      <c r="E145" s="11" t="s">
        <v>456</v>
      </c>
      <c r="F145" s="4">
        <v>1757.89</v>
      </c>
      <c r="G145" s="25">
        <f t="shared" si="26"/>
        <v>1754.4966666666667</v>
      </c>
      <c r="H145" s="25">
        <f t="shared" si="27"/>
        <v>1743.9683333333335</v>
      </c>
      <c r="I145" s="25">
        <f t="shared" si="15"/>
        <v>1640.4733333333334</v>
      </c>
      <c r="L145" s="24">
        <v>111</v>
      </c>
      <c r="M145" s="11" t="s">
        <v>427</v>
      </c>
      <c r="N145" s="4">
        <v>1303.8499999999999</v>
      </c>
      <c r="O145" s="25">
        <f t="shared" si="18"/>
        <v>1310.0266666666666</v>
      </c>
      <c r="P145" s="25">
        <f t="shared" si="22"/>
        <v>1435.3166666666668</v>
      </c>
      <c r="Q145" s="25">
        <f t="shared" si="25"/>
        <v>1590.9016666666666</v>
      </c>
      <c r="R145" s="4">
        <f t="shared" si="16"/>
        <v>-6.1766666666667334</v>
      </c>
      <c r="S145" s="4">
        <f t="shared" si="20"/>
        <v>-131.46666666666692</v>
      </c>
      <c r="T145" s="4">
        <f t="shared" si="23"/>
        <v>-287.05166666666673</v>
      </c>
      <c r="U145" s="25">
        <f t="shared" si="19"/>
        <v>6.1766666666667334</v>
      </c>
      <c r="V145" s="25">
        <f t="shared" si="19"/>
        <v>131.46666666666692</v>
      </c>
      <c r="W145" s="25">
        <f t="shared" si="19"/>
        <v>287.05166666666673</v>
      </c>
      <c r="X145" s="4">
        <f t="shared" si="17"/>
        <v>38.151211111111934</v>
      </c>
      <c r="Y145" s="4">
        <f t="shared" si="21"/>
        <v>17283.484444444512</v>
      </c>
      <c r="Z145" s="4">
        <f t="shared" si="24"/>
        <v>82398.659336111145</v>
      </c>
      <c r="AA145" s="29"/>
      <c r="AC145" s="26"/>
      <c r="AF145" s="28"/>
      <c r="AH145" s="28"/>
    </row>
    <row r="146" spans="4:34" ht="17.399999999999999" x14ac:dyDescent="0.3">
      <c r="D146" s="24">
        <v>141</v>
      </c>
      <c r="E146" s="11" t="s">
        <v>457</v>
      </c>
      <c r="F146" s="4">
        <v>1746.28</v>
      </c>
      <c r="G146" s="25">
        <f t="shared" si="26"/>
        <v>1749.5</v>
      </c>
      <c r="H146" s="25">
        <f t="shared" si="27"/>
        <v>1761.675</v>
      </c>
      <c r="I146" s="25">
        <f t="shared" si="15"/>
        <v>1660.8924999999999</v>
      </c>
      <c r="L146" s="24">
        <v>112</v>
      </c>
      <c r="M146" s="11" t="s">
        <v>428</v>
      </c>
      <c r="N146" s="4">
        <v>1330.09</v>
      </c>
      <c r="O146" s="25">
        <f t="shared" si="18"/>
        <v>1310.27</v>
      </c>
      <c r="P146" s="25">
        <f t="shared" si="22"/>
        <v>1375.3100000000002</v>
      </c>
      <c r="Q146" s="25">
        <f t="shared" si="25"/>
        <v>1574.2299999999998</v>
      </c>
      <c r="R146" s="4">
        <f t="shared" si="16"/>
        <v>19.819999999999936</v>
      </c>
      <c r="S146" s="4">
        <f t="shared" si="20"/>
        <v>-45.220000000000255</v>
      </c>
      <c r="T146" s="4">
        <f t="shared" si="23"/>
        <v>-244.13999999999987</v>
      </c>
      <c r="U146" s="25">
        <f t="shared" si="19"/>
        <v>19.819999999999936</v>
      </c>
      <c r="V146" s="25">
        <f t="shared" si="19"/>
        <v>45.220000000000255</v>
      </c>
      <c r="W146" s="25">
        <f t="shared" si="19"/>
        <v>244.13999999999987</v>
      </c>
      <c r="X146" s="4">
        <f t="shared" si="17"/>
        <v>392.83239999999745</v>
      </c>
      <c r="Y146" s="4">
        <f t="shared" si="21"/>
        <v>2044.848400000023</v>
      </c>
      <c r="Z146" s="4">
        <f t="shared" si="24"/>
        <v>59604.339599999941</v>
      </c>
      <c r="AA146" s="29"/>
      <c r="AC146" s="26"/>
      <c r="AF146" s="28"/>
      <c r="AH146" s="28"/>
    </row>
    <row r="147" spans="4:34" ht="17.399999999999999" x14ac:dyDescent="0.3">
      <c r="D147" s="24">
        <v>142</v>
      </c>
      <c r="E147" s="11" t="s">
        <v>458</v>
      </c>
      <c r="F147" s="4">
        <v>1772.47</v>
      </c>
      <c r="G147" s="25">
        <f t="shared" si="26"/>
        <v>1752.8433333333332</v>
      </c>
      <c r="H147" s="25">
        <f t="shared" si="27"/>
        <v>1760.0683333333334</v>
      </c>
      <c r="I147" s="25">
        <f t="shared" ref="I147:I210" si="28">AVERAGE(F135:F146)</f>
        <v>1681.4858333333332</v>
      </c>
      <c r="L147" s="24">
        <v>113</v>
      </c>
      <c r="M147" s="11" t="s">
        <v>429</v>
      </c>
      <c r="N147" s="4">
        <v>1321.43</v>
      </c>
      <c r="O147" s="25">
        <f t="shared" si="18"/>
        <v>1318.67</v>
      </c>
      <c r="P147" s="25">
        <f t="shared" si="22"/>
        <v>1330.075</v>
      </c>
      <c r="Q147" s="25">
        <f t="shared" si="25"/>
        <v>1550.8099999999997</v>
      </c>
      <c r="R147" s="4">
        <f t="shared" si="16"/>
        <v>2.7599999999999909</v>
      </c>
      <c r="S147" s="4">
        <f t="shared" si="20"/>
        <v>-8.6449999999999818</v>
      </c>
      <c r="T147" s="4">
        <f t="shared" si="23"/>
        <v>-229.37999999999965</v>
      </c>
      <c r="U147" s="25">
        <f t="shared" si="19"/>
        <v>2.7599999999999909</v>
      </c>
      <c r="V147" s="25">
        <f t="shared" si="19"/>
        <v>8.6449999999999818</v>
      </c>
      <c r="W147" s="25">
        <f t="shared" si="19"/>
        <v>229.37999999999965</v>
      </c>
      <c r="X147" s="4">
        <f t="shared" si="17"/>
        <v>7.6175999999999497</v>
      </c>
      <c r="Y147" s="4">
        <f t="shared" si="21"/>
        <v>74.736024999999685</v>
      </c>
      <c r="Z147" s="4">
        <f t="shared" si="24"/>
        <v>52615.184399999838</v>
      </c>
      <c r="AA147" s="29"/>
      <c r="AC147" s="26"/>
      <c r="AF147" s="28"/>
      <c r="AH147" s="28"/>
    </row>
    <row r="148" spans="4:34" ht="17.399999999999999" x14ac:dyDescent="0.3">
      <c r="D148" s="24">
        <v>143</v>
      </c>
      <c r="E148" s="11" t="s">
        <v>459</v>
      </c>
      <c r="F148" s="4">
        <v>1788.03</v>
      </c>
      <c r="G148" s="25">
        <f t="shared" si="26"/>
        <v>1758.88</v>
      </c>
      <c r="H148" s="25">
        <f t="shared" si="27"/>
        <v>1756.6883333333333</v>
      </c>
      <c r="I148" s="25">
        <f t="shared" si="28"/>
        <v>1704.1941666666669</v>
      </c>
      <c r="L148" s="24">
        <v>114</v>
      </c>
      <c r="M148" s="11" t="s">
        <v>430</v>
      </c>
      <c r="N148" s="4">
        <v>1389.39</v>
      </c>
      <c r="O148" s="25">
        <f t="shared" si="18"/>
        <v>1318.4566666666667</v>
      </c>
      <c r="P148" s="25">
        <f t="shared" si="22"/>
        <v>1314.2416666666668</v>
      </c>
      <c r="Q148" s="25">
        <f t="shared" si="25"/>
        <v>1513.590833333333</v>
      </c>
      <c r="R148" s="4">
        <f t="shared" si="16"/>
        <v>70.933333333333394</v>
      </c>
      <c r="S148" s="4">
        <f t="shared" si="20"/>
        <v>75.148333333333312</v>
      </c>
      <c r="T148" s="4">
        <f t="shared" si="23"/>
        <v>-124.20083333333287</v>
      </c>
      <c r="U148" s="25">
        <f t="shared" si="19"/>
        <v>70.933333333333394</v>
      </c>
      <c r="V148" s="25">
        <f t="shared" si="19"/>
        <v>75.148333333333312</v>
      </c>
      <c r="W148" s="25">
        <f t="shared" si="19"/>
        <v>124.20083333333287</v>
      </c>
      <c r="X148" s="4">
        <f t="shared" si="17"/>
        <v>5031.5377777777867</v>
      </c>
      <c r="Y148" s="4">
        <f t="shared" si="21"/>
        <v>5647.272002777775</v>
      </c>
      <c r="Z148" s="4">
        <f t="shared" si="24"/>
        <v>15425.847000694328</v>
      </c>
      <c r="AA148" s="29"/>
      <c r="AC148" s="26"/>
      <c r="AF148" s="28"/>
      <c r="AH148" s="28"/>
    </row>
    <row r="149" spans="4:34" ht="17.399999999999999" x14ac:dyDescent="0.3">
      <c r="D149" s="24">
        <v>144</v>
      </c>
      <c r="E149" s="11" t="s">
        <v>460</v>
      </c>
      <c r="F149" s="4">
        <v>1792.34</v>
      </c>
      <c r="G149" s="25">
        <f t="shared" si="26"/>
        <v>1768.9266666666665</v>
      </c>
      <c r="H149" s="25">
        <f t="shared" si="27"/>
        <v>1759.2133333333334</v>
      </c>
      <c r="I149" s="25">
        <f t="shared" si="28"/>
        <v>1726.6958333333332</v>
      </c>
      <c r="L149" s="24">
        <v>115</v>
      </c>
      <c r="M149" s="11" t="s">
        <v>431</v>
      </c>
      <c r="N149" s="4">
        <v>1428.01</v>
      </c>
      <c r="O149" s="25">
        <f t="shared" si="18"/>
        <v>1346.97</v>
      </c>
      <c r="P149" s="25">
        <f t="shared" si="22"/>
        <v>1328.6200000000001</v>
      </c>
      <c r="Q149" s="25">
        <f t="shared" si="25"/>
        <v>1470.1833333333334</v>
      </c>
      <c r="R149" s="4">
        <f t="shared" si="16"/>
        <v>81.039999999999964</v>
      </c>
      <c r="S149" s="4">
        <f t="shared" si="20"/>
        <v>99.389999999999873</v>
      </c>
      <c r="T149" s="4">
        <f t="shared" si="23"/>
        <v>-42.173333333333403</v>
      </c>
      <c r="U149" s="25">
        <f t="shared" si="19"/>
        <v>81.039999999999964</v>
      </c>
      <c r="V149" s="25">
        <f t="shared" si="19"/>
        <v>99.389999999999873</v>
      </c>
      <c r="W149" s="25">
        <f t="shared" si="19"/>
        <v>42.173333333333403</v>
      </c>
      <c r="X149" s="4">
        <f t="shared" si="17"/>
        <v>6567.4815999999937</v>
      </c>
      <c r="Y149" s="4">
        <f t="shared" si="21"/>
        <v>9878.372099999975</v>
      </c>
      <c r="Z149" s="4">
        <f t="shared" si="24"/>
        <v>1778.5900444444503</v>
      </c>
      <c r="AA149" s="29"/>
      <c r="AC149" s="26"/>
      <c r="AF149" s="28"/>
      <c r="AH149" s="28"/>
    </row>
    <row r="150" spans="4:34" ht="17.399999999999999" x14ac:dyDescent="0.3">
      <c r="D150" s="24">
        <v>145</v>
      </c>
      <c r="E150" s="11" t="s">
        <v>461</v>
      </c>
      <c r="F150" s="4">
        <v>1805.14</v>
      </c>
      <c r="G150" s="25">
        <f t="shared" si="26"/>
        <v>1784.28</v>
      </c>
      <c r="H150" s="25">
        <f t="shared" si="27"/>
        <v>1768.5616666666667</v>
      </c>
      <c r="I150" s="25">
        <f t="shared" si="28"/>
        <v>1745.2124999999999</v>
      </c>
      <c r="L150" s="24">
        <v>116</v>
      </c>
      <c r="M150" s="11" t="s">
        <v>432</v>
      </c>
      <c r="N150" s="4">
        <v>1447.93</v>
      </c>
      <c r="O150" s="25">
        <f t="shared" si="18"/>
        <v>1379.61</v>
      </c>
      <c r="P150" s="25">
        <f t="shared" si="22"/>
        <v>1349.14</v>
      </c>
      <c r="Q150" s="25">
        <f t="shared" si="25"/>
        <v>1429.2483333333332</v>
      </c>
      <c r="R150" s="4">
        <f t="shared" si="16"/>
        <v>68.320000000000164</v>
      </c>
      <c r="S150" s="4">
        <f t="shared" si="20"/>
        <v>98.789999999999964</v>
      </c>
      <c r="T150" s="4">
        <f t="shared" si="23"/>
        <v>18.681666666666843</v>
      </c>
      <c r="U150" s="25">
        <f t="shared" si="19"/>
        <v>68.320000000000164</v>
      </c>
      <c r="V150" s="25">
        <f t="shared" si="19"/>
        <v>98.789999999999964</v>
      </c>
      <c r="W150" s="25">
        <f t="shared" si="19"/>
        <v>18.681666666666843</v>
      </c>
      <c r="X150" s="4">
        <f t="shared" si="17"/>
        <v>4667.622400000022</v>
      </c>
      <c r="Y150" s="4">
        <f t="shared" si="21"/>
        <v>9759.464099999992</v>
      </c>
      <c r="Z150" s="4">
        <f t="shared" si="24"/>
        <v>349.004669444451</v>
      </c>
      <c r="AA150" s="29"/>
      <c r="AC150" s="26"/>
      <c r="AF150" s="28"/>
      <c r="AH150" s="28"/>
    </row>
    <row r="151" spans="4:34" ht="17.399999999999999" x14ac:dyDescent="0.3">
      <c r="D151" s="24">
        <v>146</v>
      </c>
      <c r="E151" s="11" t="s">
        <v>462</v>
      </c>
      <c r="F151" s="4">
        <v>1828.8</v>
      </c>
      <c r="G151" s="25">
        <f t="shared" si="26"/>
        <v>1795.17</v>
      </c>
      <c r="H151" s="25">
        <f t="shared" si="27"/>
        <v>1777.0249999999999</v>
      </c>
      <c r="I151" s="25">
        <f t="shared" si="28"/>
        <v>1760.4966666666667</v>
      </c>
      <c r="L151" s="24">
        <v>117</v>
      </c>
      <c r="M151" s="11" t="s">
        <v>433</v>
      </c>
      <c r="N151" s="4">
        <v>1452.68</v>
      </c>
      <c r="O151" s="25">
        <f t="shared" si="18"/>
        <v>1421.7766666666666</v>
      </c>
      <c r="P151" s="25">
        <f t="shared" si="22"/>
        <v>1370.1166666666668</v>
      </c>
      <c r="Q151" s="25">
        <f t="shared" si="25"/>
        <v>1402.7166666666669</v>
      </c>
      <c r="R151" s="4">
        <f t="shared" si="16"/>
        <v>30.903333333333421</v>
      </c>
      <c r="S151" s="4">
        <f t="shared" si="20"/>
        <v>82.563333333333276</v>
      </c>
      <c r="T151" s="4">
        <f t="shared" si="23"/>
        <v>49.963333333333139</v>
      </c>
      <c r="U151" s="25">
        <f t="shared" si="19"/>
        <v>30.903333333333421</v>
      </c>
      <c r="V151" s="25">
        <f t="shared" si="19"/>
        <v>82.563333333333276</v>
      </c>
      <c r="W151" s="25">
        <f t="shared" si="19"/>
        <v>49.963333333333139</v>
      </c>
      <c r="X151" s="4">
        <f t="shared" si="17"/>
        <v>955.01601111111654</v>
      </c>
      <c r="Y151" s="4">
        <f t="shared" si="21"/>
        <v>6816.7040111111019</v>
      </c>
      <c r="Z151" s="4">
        <f t="shared" si="24"/>
        <v>2496.3346777777583</v>
      </c>
      <c r="AA151" s="29"/>
      <c r="AC151" s="26"/>
      <c r="AF151" s="28"/>
      <c r="AH151" s="28"/>
    </row>
    <row r="152" spans="4:34" ht="17.399999999999999" x14ac:dyDescent="0.3">
      <c r="D152" s="24">
        <v>147</v>
      </c>
      <c r="E152" s="11" t="s">
        <v>463</v>
      </c>
      <c r="F152" s="4">
        <v>1853.55</v>
      </c>
      <c r="G152" s="25">
        <f t="shared" si="26"/>
        <v>1808.76</v>
      </c>
      <c r="H152" s="25">
        <f t="shared" si="27"/>
        <v>1788.8433333333332</v>
      </c>
      <c r="I152" s="25">
        <f t="shared" si="28"/>
        <v>1775.2591666666665</v>
      </c>
      <c r="L152" s="24">
        <v>118</v>
      </c>
      <c r="M152" s="11" t="s">
        <v>434</v>
      </c>
      <c r="N152" s="4">
        <v>1409.16</v>
      </c>
      <c r="O152" s="25">
        <f t="shared" si="18"/>
        <v>1442.8733333333332</v>
      </c>
      <c r="P152" s="25">
        <f t="shared" si="22"/>
        <v>1394.9216666666669</v>
      </c>
      <c r="Q152" s="25">
        <f t="shared" si="25"/>
        <v>1385.1158333333333</v>
      </c>
      <c r="R152" s="4">
        <f t="shared" si="16"/>
        <v>-33.713333333333139</v>
      </c>
      <c r="S152" s="4">
        <f t="shared" si="20"/>
        <v>14.23833333333323</v>
      </c>
      <c r="T152" s="4">
        <f t="shared" si="23"/>
        <v>24.044166666666797</v>
      </c>
      <c r="U152" s="25">
        <f t="shared" si="19"/>
        <v>33.713333333333139</v>
      </c>
      <c r="V152" s="25">
        <f t="shared" si="19"/>
        <v>14.23833333333323</v>
      </c>
      <c r="W152" s="25">
        <f t="shared" si="19"/>
        <v>24.044166666666797</v>
      </c>
      <c r="X152" s="4">
        <f t="shared" si="17"/>
        <v>1136.5888444444313</v>
      </c>
      <c r="Y152" s="4">
        <f t="shared" si="21"/>
        <v>202.73013611110818</v>
      </c>
      <c r="Z152" s="4">
        <f t="shared" si="24"/>
        <v>578.12195069445067</v>
      </c>
      <c r="AA152" s="29"/>
      <c r="AC152" s="26"/>
      <c r="AF152" s="28"/>
      <c r="AH152" s="28"/>
    </row>
    <row r="153" spans="4:34" ht="17.399999999999999" x14ac:dyDescent="0.3">
      <c r="D153" s="24">
        <v>148</v>
      </c>
      <c r="E153" s="11" t="s">
        <v>464</v>
      </c>
      <c r="F153" s="4">
        <v>1865.56</v>
      </c>
      <c r="G153" s="25">
        <f t="shared" si="26"/>
        <v>1829.1633333333332</v>
      </c>
      <c r="H153" s="25">
        <f t="shared" si="27"/>
        <v>1806.7216666666666</v>
      </c>
      <c r="I153" s="25">
        <f t="shared" si="28"/>
        <v>1783.3949999999998</v>
      </c>
      <c r="L153" s="24">
        <v>119</v>
      </c>
      <c r="M153" s="11" t="s">
        <v>435</v>
      </c>
      <c r="N153" s="4">
        <v>1451.89</v>
      </c>
      <c r="O153" s="25">
        <f t="shared" si="18"/>
        <v>1436.5900000000001</v>
      </c>
      <c r="P153" s="25">
        <f t="shared" si="22"/>
        <v>1408.1000000000001</v>
      </c>
      <c r="Q153" s="25">
        <f t="shared" si="25"/>
        <v>1369.0875000000003</v>
      </c>
      <c r="R153" s="4">
        <f t="shared" si="16"/>
        <v>15.299999999999955</v>
      </c>
      <c r="S153" s="4">
        <f t="shared" si="20"/>
        <v>43.789999999999964</v>
      </c>
      <c r="T153" s="4">
        <f t="shared" si="23"/>
        <v>82.802499999999782</v>
      </c>
      <c r="U153" s="25">
        <f t="shared" si="19"/>
        <v>15.299999999999955</v>
      </c>
      <c r="V153" s="25">
        <f t="shared" si="19"/>
        <v>43.789999999999964</v>
      </c>
      <c r="W153" s="25">
        <f t="shared" si="19"/>
        <v>82.802499999999782</v>
      </c>
      <c r="X153" s="4">
        <f t="shared" si="17"/>
        <v>234.08999999999861</v>
      </c>
      <c r="Y153" s="4">
        <f t="shared" si="21"/>
        <v>1917.5640999999969</v>
      </c>
      <c r="Z153" s="4">
        <f t="shared" si="24"/>
        <v>6856.2540062499638</v>
      </c>
      <c r="AA153" s="29"/>
      <c r="AC153" s="26"/>
      <c r="AF153" s="28"/>
      <c r="AH153" s="28"/>
    </row>
    <row r="154" spans="4:34" ht="17.399999999999999" x14ac:dyDescent="0.3">
      <c r="D154" s="24">
        <v>149</v>
      </c>
      <c r="E154" s="11" t="s">
        <v>465</v>
      </c>
      <c r="F154" s="4">
        <v>1839.61</v>
      </c>
      <c r="G154" s="25">
        <f t="shared" si="26"/>
        <v>1849.3033333333333</v>
      </c>
      <c r="H154" s="25">
        <f t="shared" si="27"/>
        <v>1822.2366666666667</v>
      </c>
      <c r="I154" s="25">
        <f t="shared" si="28"/>
        <v>1789.4624999999999</v>
      </c>
      <c r="L154" s="24">
        <v>120</v>
      </c>
      <c r="M154" s="11" t="s">
        <v>436</v>
      </c>
      <c r="N154" s="4">
        <v>1441.25</v>
      </c>
      <c r="O154" s="25">
        <f t="shared" si="18"/>
        <v>1437.91</v>
      </c>
      <c r="P154" s="25">
        <f t="shared" si="22"/>
        <v>1429.8433333333332</v>
      </c>
      <c r="Q154" s="25">
        <f t="shared" si="25"/>
        <v>1372.0425000000002</v>
      </c>
      <c r="R154" s="4">
        <f t="shared" si="16"/>
        <v>3.3399999999999181</v>
      </c>
      <c r="S154" s="4">
        <f t="shared" si="20"/>
        <v>11.406666666666752</v>
      </c>
      <c r="T154" s="4">
        <f t="shared" si="23"/>
        <v>69.207499999999754</v>
      </c>
      <c r="U154" s="25">
        <f t="shared" si="19"/>
        <v>3.3399999999999181</v>
      </c>
      <c r="V154" s="25">
        <f t="shared" si="19"/>
        <v>11.406666666666752</v>
      </c>
      <c r="W154" s="25">
        <f t="shared" si="19"/>
        <v>69.207499999999754</v>
      </c>
      <c r="X154" s="4">
        <f t="shared" si="17"/>
        <v>11.155599999999453</v>
      </c>
      <c r="Y154" s="4">
        <f t="shared" si="21"/>
        <v>130.11204444444638</v>
      </c>
      <c r="Z154" s="4">
        <f t="shared" si="24"/>
        <v>4789.6780562499662</v>
      </c>
      <c r="AA154" s="29"/>
      <c r="AC154" s="26"/>
      <c r="AF154" s="28"/>
      <c r="AH154" s="28"/>
    </row>
    <row r="155" spans="4:34" ht="17.399999999999999" x14ac:dyDescent="0.3">
      <c r="D155" s="24">
        <v>150</v>
      </c>
      <c r="E155" s="11" t="s">
        <v>466</v>
      </c>
      <c r="F155" s="4">
        <v>1777.7</v>
      </c>
      <c r="G155" s="25">
        <f t="shared" si="26"/>
        <v>1852.9066666666665</v>
      </c>
      <c r="H155" s="25">
        <f t="shared" si="27"/>
        <v>1830.8333333333333</v>
      </c>
      <c r="I155" s="25">
        <f t="shared" si="28"/>
        <v>1795.0233333333335</v>
      </c>
      <c r="L155" s="24">
        <v>121</v>
      </c>
      <c r="M155" s="11" t="s">
        <v>437</v>
      </c>
      <c r="N155" s="4">
        <v>1449.66</v>
      </c>
      <c r="O155" s="25">
        <f t="shared" si="18"/>
        <v>1434.1000000000001</v>
      </c>
      <c r="P155" s="25">
        <f t="shared" si="22"/>
        <v>1438.4866666666667</v>
      </c>
      <c r="Q155" s="25">
        <f t="shared" si="25"/>
        <v>1383.5533333333333</v>
      </c>
      <c r="R155" s="4">
        <f t="shared" si="16"/>
        <v>15.559999999999945</v>
      </c>
      <c r="S155" s="4">
        <f t="shared" si="20"/>
        <v>11.173333333333403</v>
      </c>
      <c r="T155" s="4">
        <f t="shared" si="23"/>
        <v>66.106666666666797</v>
      </c>
      <c r="U155" s="25">
        <f t="shared" si="19"/>
        <v>15.559999999999945</v>
      </c>
      <c r="V155" s="25">
        <f t="shared" si="19"/>
        <v>11.173333333333403</v>
      </c>
      <c r="W155" s="25">
        <f t="shared" si="19"/>
        <v>66.106666666666797</v>
      </c>
      <c r="X155" s="4">
        <f t="shared" si="17"/>
        <v>242.11359999999831</v>
      </c>
      <c r="Y155" s="4">
        <f t="shared" si="21"/>
        <v>124.84337777777934</v>
      </c>
      <c r="Z155" s="4">
        <f t="shared" si="24"/>
        <v>4370.0913777777951</v>
      </c>
      <c r="AA155" s="29"/>
      <c r="AC155" s="26"/>
      <c r="AF155" s="28"/>
      <c r="AH155" s="28"/>
    </row>
    <row r="156" spans="4:34" ht="17.399999999999999" x14ac:dyDescent="0.3">
      <c r="D156" s="24">
        <v>151</v>
      </c>
      <c r="E156" s="11" t="s">
        <v>467</v>
      </c>
      <c r="F156" s="4">
        <v>1726.59</v>
      </c>
      <c r="G156" s="25">
        <f t="shared" si="26"/>
        <v>1827.6233333333332</v>
      </c>
      <c r="H156" s="25">
        <f t="shared" si="27"/>
        <v>1828.3933333333334</v>
      </c>
      <c r="I156" s="25">
        <f t="shared" si="28"/>
        <v>1798.4775</v>
      </c>
      <c r="L156" s="24">
        <v>122</v>
      </c>
      <c r="M156" s="11" t="s">
        <v>438</v>
      </c>
      <c r="N156" s="4">
        <v>1442.87</v>
      </c>
      <c r="O156" s="25">
        <f t="shared" si="18"/>
        <v>1447.6000000000001</v>
      </c>
      <c r="P156" s="25">
        <f t="shared" si="22"/>
        <v>1442.0950000000003</v>
      </c>
      <c r="Q156" s="25">
        <f t="shared" si="25"/>
        <v>1395.6175000000001</v>
      </c>
      <c r="R156" s="4">
        <f t="shared" si="16"/>
        <v>-4.7300000000002456</v>
      </c>
      <c r="S156" s="4">
        <f t="shared" si="20"/>
        <v>0.7749999999996362</v>
      </c>
      <c r="T156" s="4">
        <f t="shared" si="23"/>
        <v>47.252499999999827</v>
      </c>
      <c r="U156" s="25">
        <f t="shared" si="19"/>
        <v>4.7300000000002456</v>
      </c>
      <c r="V156" s="25">
        <f t="shared" si="19"/>
        <v>0.7749999999996362</v>
      </c>
      <c r="W156" s="25">
        <f t="shared" si="19"/>
        <v>47.252499999999827</v>
      </c>
      <c r="X156" s="4">
        <f t="shared" si="17"/>
        <v>22.372900000002321</v>
      </c>
      <c r="Y156" s="4">
        <f t="shared" si="21"/>
        <v>0.60062499999943608</v>
      </c>
      <c r="Z156" s="4">
        <f t="shared" si="24"/>
        <v>2232.7987562499839</v>
      </c>
      <c r="AA156" s="29"/>
      <c r="AC156" s="26"/>
      <c r="AF156" s="28"/>
      <c r="AH156" s="28"/>
    </row>
    <row r="157" spans="4:34" ht="17.399999999999999" x14ac:dyDescent="0.3">
      <c r="D157" s="24">
        <v>152</v>
      </c>
      <c r="E157" s="11" t="s">
        <v>468</v>
      </c>
      <c r="F157" s="4">
        <v>1784.78</v>
      </c>
      <c r="G157" s="25">
        <f t="shared" si="26"/>
        <v>1781.3</v>
      </c>
      <c r="H157" s="25">
        <f t="shared" si="27"/>
        <v>1815.3016666666665</v>
      </c>
      <c r="I157" s="25">
        <f t="shared" si="28"/>
        <v>1796.1633333333332</v>
      </c>
      <c r="L157" s="24">
        <v>123</v>
      </c>
      <c r="M157" s="11" t="s">
        <v>439</v>
      </c>
      <c r="N157" s="4">
        <v>1469.17</v>
      </c>
      <c r="O157" s="25">
        <f t="shared" si="18"/>
        <v>1444.5933333333332</v>
      </c>
      <c r="P157" s="25">
        <f t="shared" si="22"/>
        <v>1441.2516666666668</v>
      </c>
      <c r="Q157" s="25">
        <f t="shared" si="25"/>
        <v>1405.6841666666667</v>
      </c>
      <c r="R157" s="4">
        <f t="shared" si="16"/>
        <v>24.576666666666824</v>
      </c>
      <c r="S157" s="4">
        <f t="shared" si="20"/>
        <v>27.918333333333294</v>
      </c>
      <c r="T157" s="4">
        <f t="shared" si="23"/>
        <v>63.485833333333403</v>
      </c>
      <c r="U157" s="25">
        <f t="shared" si="19"/>
        <v>24.576666666666824</v>
      </c>
      <c r="V157" s="25">
        <f t="shared" si="19"/>
        <v>27.918333333333294</v>
      </c>
      <c r="W157" s="25">
        <f t="shared" si="19"/>
        <v>63.485833333333403</v>
      </c>
      <c r="X157" s="4">
        <f t="shared" si="17"/>
        <v>604.01254444445215</v>
      </c>
      <c r="Y157" s="4">
        <f t="shared" si="21"/>
        <v>779.43333611110893</v>
      </c>
      <c r="Z157" s="4">
        <f t="shared" si="24"/>
        <v>4030.4510340277866</v>
      </c>
      <c r="AA157" s="29"/>
      <c r="AC157" s="26"/>
      <c r="AF157" s="28"/>
      <c r="AH157" s="28"/>
    </row>
    <row r="158" spans="4:34" ht="17.399999999999999" x14ac:dyDescent="0.3">
      <c r="D158" s="24">
        <v>153</v>
      </c>
      <c r="E158" s="11" t="s">
        <v>469</v>
      </c>
      <c r="F158" s="4">
        <v>1836.55</v>
      </c>
      <c r="G158" s="25">
        <f t="shared" si="26"/>
        <v>1763.0233333333333</v>
      </c>
      <c r="H158" s="25">
        <f t="shared" si="27"/>
        <v>1807.9649999999999</v>
      </c>
      <c r="I158" s="25">
        <f t="shared" si="28"/>
        <v>1798.4041666666665</v>
      </c>
      <c r="L158" s="24">
        <v>124</v>
      </c>
      <c r="M158" s="11" t="s">
        <v>440</v>
      </c>
      <c r="N158" s="4">
        <v>1507.15</v>
      </c>
      <c r="O158" s="25">
        <f t="shared" si="18"/>
        <v>1453.8999999999999</v>
      </c>
      <c r="P158" s="25">
        <f t="shared" si="22"/>
        <v>1444</v>
      </c>
      <c r="Q158" s="25">
        <f t="shared" si="25"/>
        <v>1419.4608333333333</v>
      </c>
      <c r="R158" s="4">
        <f t="shared" si="16"/>
        <v>53.250000000000227</v>
      </c>
      <c r="S158" s="4">
        <f t="shared" si="20"/>
        <v>63.150000000000091</v>
      </c>
      <c r="T158" s="4">
        <f t="shared" si="23"/>
        <v>87.689166666666779</v>
      </c>
      <c r="U158" s="25">
        <f t="shared" si="19"/>
        <v>53.250000000000227</v>
      </c>
      <c r="V158" s="25">
        <f t="shared" si="19"/>
        <v>63.150000000000091</v>
      </c>
      <c r="W158" s="25">
        <f t="shared" si="19"/>
        <v>87.689166666666779</v>
      </c>
      <c r="X158" s="4">
        <f t="shared" si="17"/>
        <v>2835.5625000000241</v>
      </c>
      <c r="Y158" s="4">
        <f t="shared" si="21"/>
        <v>3987.9225000000115</v>
      </c>
      <c r="Z158" s="4">
        <f t="shared" si="24"/>
        <v>7689.3899506944645</v>
      </c>
      <c r="AA158" s="29"/>
      <c r="AC158" s="26"/>
      <c r="AF158" s="28"/>
      <c r="AH158" s="28"/>
    </row>
    <row r="159" spans="4:34" ht="17.399999999999999" x14ac:dyDescent="0.3">
      <c r="D159" s="24">
        <v>154</v>
      </c>
      <c r="E159" s="11" t="s">
        <v>470</v>
      </c>
      <c r="F159" s="4">
        <v>1820.8</v>
      </c>
      <c r="G159" s="25">
        <f t="shared" si="26"/>
        <v>1782.64</v>
      </c>
      <c r="H159" s="25">
        <f t="shared" si="27"/>
        <v>1805.1316666666664</v>
      </c>
      <c r="I159" s="25">
        <f t="shared" si="28"/>
        <v>1805.9266666666665</v>
      </c>
      <c r="L159" s="24">
        <v>125</v>
      </c>
      <c r="M159" s="11" t="s">
        <v>441</v>
      </c>
      <c r="N159" s="4">
        <v>1521.99</v>
      </c>
      <c r="O159" s="25">
        <f t="shared" si="18"/>
        <v>1473.0633333333335</v>
      </c>
      <c r="P159" s="25">
        <f t="shared" si="22"/>
        <v>1460.3316666666667</v>
      </c>
      <c r="Q159" s="25">
        <f t="shared" si="25"/>
        <v>1434.2158333333334</v>
      </c>
      <c r="R159" s="4">
        <f t="shared" si="16"/>
        <v>48.926666666666506</v>
      </c>
      <c r="S159" s="4">
        <f t="shared" si="20"/>
        <v>61.658333333333303</v>
      </c>
      <c r="T159" s="4">
        <f t="shared" si="23"/>
        <v>87.774166666666588</v>
      </c>
      <c r="U159" s="25">
        <f t="shared" si="19"/>
        <v>48.926666666666506</v>
      </c>
      <c r="V159" s="25">
        <f t="shared" si="19"/>
        <v>61.658333333333303</v>
      </c>
      <c r="W159" s="25">
        <f t="shared" si="19"/>
        <v>87.774166666666588</v>
      </c>
      <c r="X159" s="4">
        <f t="shared" si="17"/>
        <v>2393.8187111110956</v>
      </c>
      <c r="Y159" s="4">
        <f t="shared" si="21"/>
        <v>3801.7500694444407</v>
      </c>
      <c r="Z159" s="4">
        <f t="shared" si="24"/>
        <v>7704.3043340277636</v>
      </c>
      <c r="AA159" s="29"/>
      <c r="AC159" s="26"/>
      <c r="AF159" s="28"/>
      <c r="AH159" s="28"/>
    </row>
    <row r="160" spans="4:34" ht="17.399999999999999" x14ac:dyDescent="0.3">
      <c r="D160" s="24">
        <v>155</v>
      </c>
      <c r="E160" s="11" t="s">
        <v>471</v>
      </c>
      <c r="F160" s="4">
        <v>1777.65</v>
      </c>
      <c r="G160" s="25">
        <f t="shared" si="26"/>
        <v>1814.0433333333333</v>
      </c>
      <c r="H160" s="25">
        <f t="shared" si="27"/>
        <v>1797.6716666666664</v>
      </c>
      <c r="I160" s="25">
        <f t="shared" si="28"/>
        <v>1809.9541666666667</v>
      </c>
      <c r="L160" s="24">
        <v>126</v>
      </c>
      <c r="M160" s="11" t="s">
        <v>442</v>
      </c>
      <c r="N160" s="4">
        <v>1508.69</v>
      </c>
      <c r="O160" s="25">
        <f t="shared" si="18"/>
        <v>1499.4366666666667</v>
      </c>
      <c r="P160" s="25">
        <f t="shared" si="22"/>
        <v>1472.0150000000001</v>
      </c>
      <c r="Q160" s="25">
        <f t="shared" si="25"/>
        <v>1450.9291666666668</v>
      </c>
      <c r="R160" s="4">
        <f t="shared" si="16"/>
        <v>9.2533333333333303</v>
      </c>
      <c r="S160" s="4">
        <f t="shared" si="20"/>
        <v>36.674999999999955</v>
      </c>
      <c r="T160" s="4">
        <f t="shared" si="23"/>
        <v>57.760833333333267</v>
      </c>
      <c r="U160" s="25">
        <f t="shared" si="19"/>
        <v>9.2533333333333303</v>
      </c>
      <c r="V160" s="25">
        <f t="shared" si="19"/>
        <v>36.674999999999955</v>
      </c>
      <c r="W160" s="25">
        <f t="shared" si="19"/>
        <v>57.760833333333267</v>
      </c>
      <c r="X160" s="4">
        <f t="shared" si="17"/>
        <v>85.624177777777717</v>
      </c>
      <c r="Y160" s="4">
        <f t="shared" si="21"/>
        <v>1345.0556249999966</v>
      </c>
      <c r="Z160" s="4">
        <f t="shared" si="24"/>
        <v>3336.3138673611033</v>
      </c>
      <c r="AA160" s="29"/>
      <c r="AC160" s="26"/>
      <c r="AF160" s="28"/>
      <c r="AH160" s="28"/>
    </row>
    <row r="161" spans="4:34" ht="17.399999999999999" x14ac:dyDescent="0.3">
      <c r="D161" s="24">
        <v>156</v>
      </c>
      <c r="E161" s="11" t="s">
        <v>472</v>
      </c>
      <c r="F161" s="4">
        <v>1759.92</v>
      </c>
      <c r="G161" s="25">
        <f t="shared" si="26"/>
        <v>1811.6666666666667</v>
      </c>
      <c r="H161" s="25">
        <f t="shared" si="27"/>
        <v>1787.345</v>
      </c>
      <c r="I161" s="25">
        <f t="shared" si="28"/>
        <v>1809.0891666666669</v>
      </c>
      <c r="L161" s="24">
        <v>127</v>
      </c>
      <c r="M161" s="11" t="s">
        <v>443</v>
      </c>
      <c r="N161" s="4">
        <v>1518.18</v>
      </c>
      <c r="O161" s="25">
        <f t="shared" si="18"/>
        <v>1512.61</v>
      </c>
      <c r="P161" s="25">
        <f t="shared" si="22"/>
        <v>1483.2550000000001</v>
      </c>
      <c r="Q161" s="25">
        <f t="shared" si="25"/>
        <v>1460.8708333333334</v>
      </c>
      <c r="R161" s="4">
        <f t="shared" si="16"/>
        <v>5.5700000000001637</v>
      </c>
      <c r="S161" s="4">
        <f t="shared" si="20"/>
        <v>34.924999999999955</v>
      </c>
      <c r="T161" s="4">
        <f t="shared" si="23"/>
        <v>57.30916666666667</v>
      </c>
      <c r="U161" s="25">
        <f t="shared" si="19"/>
        <v>5.5700000000001637</v>
      </c>
      <c r="V161" s="25">
        <f t="shared" si="19"/>
        <v>34.924999999999955</v>
      </c>
      <c r="W161" s="25">
        <f t="shared" si="19"/>
        <v>57.30916666666667</v>
      </c>
      <c r="X161" s="4">
        <f t="shared" si="17"/>
        <v>31.024900000001825</v>
      </c>
      <c r="Y161" s="4">
        <f t="shared" si="21"/>
        <v>1219.7556249999968</v>
      </c>
      <c r="Z161" s="4">
        <f t="shared" si="24"/>
        <v>3284.3405840277783</v>
      </c>
      <c r="AA161" s="29"/>
      <c r="AC161" s="26"/>
      <c r="AF161" s="28"/>
      <c r="AH161" s="28"/>
    </row>
    <row r="162" spans="4:34" ht="17.399999999999999" x14ac:dyDescent="0.3">
      <c r="D162" s="24">
        <v>157</v>
      </c>
      <c r="E162" s="11" t="s">
        <v>473</v>
      </c>
      <c r="F162" s="4">
        <v>1749.59</v>
      </c>
      <c r="G162" s="25">
        <f t="shared" si="26"/>
        <v>1786.1233333333332</v>
      </c>
      <c r="H162" s="25">
        <f t="shared" si="27"/>
        <v>1784.3816666666669</v>
      </c>
      <c r="I162" s="25">
        <f t="shared" si="28"/>
        <v>1806.3875</v>
      </c>
      <c r="L162" s="24">
        <v>128</v>
      </c>
      <c r="M162" s="11" t="s">
        <v>444</v>
      </c>
      <c r="N162" s="4">
        <v>1512.86</v>
      </c>
      <c r="O162" s="25">
        <f t="shared" si="18"/>
        <v>1516.2866666666669</v>
      </c>
      <c r="P162" s="25">
        <f t="shared" si="22"/>
        <v>1494.6750000000002</v>
      </c>
      <c r="Q162" s="25">
        <f t="shared" si="25"/>
        <v>1468.3850000000002</v>
      </c>
      <c r="R162" s="4">
        <f t="shared" si="16"/>
        <v>-3.4266666666669607</v>
      </c>
      <c r="S162" s="4">
        <f t="shared" si="20"/>
        <v>18.184999999999718</v>
      </c>
      <c r="T162" s="4">
        <f t="shared" si="23"/>
        <v>44.474999999999682</v>
      </c>
      <c r="U162" s="25">
        <f t="shared" si="19"/>
        <v>3.4266666666669607</v>
      </c>
      <c r="V162" s="25">
        <f t="shared" si="19"/>
        <v>18.184999999999718</v>
      </c>
      <c r="W162" s="25">
        <f t="shared" si="19"/>
        <v>44.474999999999682</v>
      </c>
      <c r="X162" s="4">
        <f t="shared" si="17"/>
        <v>11.74204444444646</v>
      </c>
      <c r="Y162" s="4">
        <f t="shared" si="21"/>
        <v>330.69422499998973</v>
      </c>
      <c r="Z162" s="4">
        <f t="shared" si="24"/>
        <v>1978.0256249999718</v>
      </c>
      <c r="AA162" s="29"/>
      <c r="AC162" s="26"/>
      <c r="AF162" s="28"/>
      <c r="AH162" s="28"/>
    </row>
    <row r="163" spans="4:34" ht="17.399999999999999" x14ac:dyDescent="0.3">
      <c r="D163" s="24">
        <v>158</v>
      </c>
      <c r="E163" s="11" t="s">
        <v>474</v>
      </c>
      <c r="F163" s="4">
        <v>1766.73</v>
      </c>
      <c r="G163" s="25">
        <f t="shared" si="26"/>
        <v>1762.3866666666665</v>
      </c>
      <c r="H163" s="25">
        <f t="shared" si="27"/>
        <v>1788.2150000000001</v>
      </c>
      <c r="I163" s="25">
        <f t="shared" si="28"/>
        <v>1801.7583333333334</v>
      </c>
      <c r="L163" s="24">
        <v>129</v>
      </c>
      <c r="M163" s="11" t="s">
        <v>445</v>
      </c>
      <c r="N163" s="4">
        <v>1499.16</v>
      </c>
      <c r="O163" s="25">
        <f t="shared" si="18"/>
        <v>1513.2433333333331</v>
      </c>
      <c r="P163" s="25">
        <f t="shared" si="22"/>
        <v>1506.3400000000001</v>
      </c>
      <c r="Q163" s="25">
        <f t="shared" si="25"/>
        <v>1473.7958333333333</v>
      </c>
      <c r="R163" s="4">
        <f t="shared" si="16"/>
        <v>-14.08333333333303</v>
      </c>
      <c r="S163" s="4">
        <f t="shared" si="20"/>
        <v>-7.1800000000000637</v>
      </c>
      <c r="T163" s="4">
        <f t="shared" si="23"/>
        <v>25.364166666666733</v>
      </c>
      <c r="U163" s="25">
        <f t="shared" si="19"/>
        <v>14.08333333333303</v>
      </c>
      <c r="V163" s="25">
        <f t="shared" si="19"/>
        <v>7.1800000000000637</v>
      </c>
      <c r="W163" s="25">
        <f t="shared" si="19"/>
        <v>25.364166666666733</v>
      </c>
      <c r="X163" s="4">
        <f t="shared" si="17"/>
        <v>198.34027777776924</v>
      </c>
      <c r="Y163" s="4">
        <f t="shared" si="21"/>
        <v>51.552400000000915</v>
      </c>
      <c r="Z163" s="4">
        <f t="shared" si="24"/>
        <v>643.34095069444788</v>
      </c>
      <c r="AA163" s="29"/>
      <c r="AC163" s="26"/>
      <c r="AF163" s="28"/>
      <c r="AH163" s="28"/>
    </row>
    <row r="164" spans="4:34" ht="17.399999999999999" x14ac:dyDescent="0.3">
      <c r="D164" s="24">
        <v>159</v>
      </c>
      <c r="E164" s="11" t="s">
        <v>475</v>
      </c>
      <c r="F164" s="4">
        <v>1785.96</v>
      </c>
      <c r="G164" s="25">
        <f t="shared" si="26"/>
        <v>1758.7466666666667</v>
      </c>
      <c r="H164" s="25">
        <f t="shared" si="27"/>
        <v>1785.2066666666667</v>
      </c>
      <c r="I164" s="25">
        <f t="shared" si="28"/>
        <v>1796.5858333333333</v>
      </c>
      <c r="L164" s="24">
        <v>130</v>
      </c>
      <c r="M164" s="11" t="s">
        <v>446</v>
      </c>
      <c r="N164" s="4">
        <v>1499.97</v>
      </c>
      <c r="O164" s="25">
        <f t="shared" si="18"/>
        <v>1510.0666666666666</v>
      </c>
      <c r="P164" s="25">
        <f t="shared" si="22"/>
        <v>1511.3383333333334</v>
      </c>
      <c r="Q164" s="25">
        <f t="shared" si="25"/>
        <v>1477.6691666666668</v>
      </c>
      <c r="R164" s="4">
        <f t="shared" si="16"/>
        <v>-10.096666666666579</v>
      </c>
      <c r="S164" s="4">
        <f t="shared" si="20"/>
        <v>-11.368333333333339</v>
      </c>
      <c r="T164" s="4">
        <f t="shared" si="23"/>
        <v>22.30083333333323</v>
      </c>
      <c r="U164" s="25">
        <f t="shared" si="19"/>
        <v>10.096666666666579</v>
      </c>
      <c r="V164" s="25">
        <f t="shared" si="19"/>
        <v>11.368333333333339</v>
      </c>
      <c r="W164" s="25">
        <f t="shared" si="19"/>
        <v>22.30083333333323</v>
      </c>
      <c r="X164" s="4">
        <f t="shared" si="17"/>
        <v>101.942677777776</v>
      </c>
      <c r="Y164" s="4">
        <f t="shared" si="21"/>
        <v>129.23900277777793</v>
      </c>
      <c r="Z164" s="4">
        <f t="shared" si="24"/>
        <v>497.32716736110649</v>
      </c>
      <c r="AA164" s="29"/>
      <c r="AC164" s="26"/>
      <c r="AF164" s="28"/>
      <c r="AH164" s="28"/>
    </row>
    <row r="165" spans="4:34" ht="17.399999999999999" x14ac:dyDescent="0.3">
      <c r="D165" s="24">
        <v>160</v>
      </c>
      <c r="E165" s="11" t="s">
        <v>476</v>
      </c>
      <c r="F165" s="4">
        <v>1745.21</v>
      </c>
      <c r="G165" s="25">
        <f t="shared" si="26"/>
        <v>1767.4266666666665</v>
      </c>
      <c r="H165" s="25">
        <f t="shared" si="27"/>
        <v>1776.7750000000003</v>
      </c>
      <c r="I165" s="25">
        <f t="shared" si="28"/>
        <v>1790.9533333333329</v>
      </c>
      <c r="L165" s="24">
        <v>131</v>
      </c>
      <c r="M165" s="11" t="s">
        <v>447</v>
      </c>
      <c r="N165" s="4">
        <v>1518.01</v>
      </c>
      <c r="O165" s="25">
        <f t="shared" si="18"/>
        <v>1503.9966666666667</v>
      </c>
      <c r="P165" s="25">
        <f t="shared" si="22"/>
        <v>1510.1416666666667</v>
      </c>
      <c r="Q165" s="25">
        <f t="shared" si="25"/>
        <v>1485.2366666666667</v>
      </c>
      <c r="R165" s="4">
        <f t="shared" si="16"/>
        <v>14.013333333333321</v>
      </c>
      <c r="S165" s="4">
        <f t="shared" si="20"/>
        <v>7.8683333333333394</v>
      </c>
      <c r="T165" s="4">
        <f t="shared" si="23"/>
        <v>32.773333333333312</v>
      </c>
      <c r="U165" s="25">
        <f t="shared" si="19"/>
        <v>14.013333333333321</v>
      </c>
      <c r="V165" s="25">
        <f t="shared" si="19"/>
        <v>7.8683333333333394</v>
      </c>
      <c r="W165" s="25">
        <f t="shared" si="19"/>
        <v>32.773333333333312</v>
      </c>
      <c r="X165" s="4">
        <f t="shared" si="17"/>
        <v>196.37351111111076</v>
      </c>
      <c r="Y165" s="4">
        <f t="shared" si="21"/>
        <v>61.910669444444537</v>
      </c>
      <c r="Z165" s="4">
        <f t="shared" si="24"/>
        <v>1074.0913777777764</v>
      </c>
      <c r="AA165" s="29"/>
      <c r="AC165" s="26"/>
      <c r="AF165" s="28"/>
      <c r="AH165" s="28"/>
    </row>
    <row r="166" spans="4:34" ht="17.399999999999999" x14ac:dyDescent="0.3">
      <c r="D166" s="24">
        <v>161</v>
      </c>
      <c r="E166" s="11" t="s">
        <v>477</v>
      </c>
      <c r="F166" s="4">
        <v>1699.44</v>
      </c>
      <c r="G166" s="25">
        <f t="shared" si="26"/>
        <v>1765.9666666666665</v>
      </c>
      <c r="H166" s="25">
        <f t="shared" si="27"/>
        <v>1764.1766666666663</v>
      </c>
      <c r="I166" s="25">
        <f t="shared" si="28"/>
        <v>1780.9241666666665</v>
      </c>
      <c r="L166" s="24">
        <v>132</v>
      </c>
      <c r="M166" s="11" t="s">
        <v>448</v>
      </c>
      <c r="N166" s="4">
        <v>1570.14</v>
      </c>
      <c r="O166" s="25">
        <f t="shared" si="18"/>
        <v>1505.7133333333334</v>
      </c>
      <c r="P166" s="25">
        <f t="shared" si="22"/>
        <v>1509.4783333333332</v>
      </c>
      <c r="Q166" s="25">
        <f t="shared" si="25"/>
        <v>1490.7466666666667</v>
      </c>
      <c r="R166" s="4">
        <f t="shared" ref="R166:R229" si="29">N166-O166</f>
        <v>64.426666666666733</v>
      </c>
      <c r="S166" s="4">
        <f t="shared" si="20"/>
        <v>60.661666666666861</v>
      </c>
      <c r="T166" s="4">
        <f t="shared" si="23"/>
        <v>79.39333333333343</v>
      </c>
      <c r="U166" s="25">
        <f t="shared" si="19"/>
        <v>64.426666666666733</v>
      </c>
      <c r="V166" s="25">
        <f t="shared" si="19"/>
        <v>60.661666666666861</v>
      </c>
      <c r="W166" s="25">
        <f t="shared" si="19"/>
        <v>79.39333333333343</v>
      </c>
      <c r="X166" s="4">
        <f t="shared" ref="X166:X229" si="30">R166^2</f>
        <v>4150.7953777777866</v>
      </c>
      <c r="Y166" s="4">
        <f t="shared" si="21"/>
        <v>3679.8378027778012</v>
      </c>
      <c r="Z166" s="4">
        <f t="shared" si="24"/>
        <v>6303.3013777777933</v>
      </c>
      <c r="AA166" s="29"/>
      <c r="AC166" s="26"/>
      <c r="AF166" s="28"/>
      <c r="AH166" s="28"/>
    </row>
    <row r="167" spans="4:34" ht="17.399999999999999" x14ac:dyDescent="0.3">
      <c r="D167" s="24">
        <v>162</v>
      </c>
      <c r="E167" s="11" t="s">
        <v>478</v>
      </c>
      <c r="F167" s="4">
        <v>1701.02</v>
      </c>
      <c r="G167" s="25">
        <f t="shared" si="26"/>
        <v>1743.5366666666669</v>
      </c>
      <c r="H167" s="25">
        <f t="shared" si="27"/>
        <v>1751.1416666666667</v>
      </c>
      <c r="I167" s="25">
        <f t="shared" si="28"/>
        <v>1769.2433333333331</v>
      </c>
      <c r="L167" s="24">
        <v>133</v>
      </c>
      <c r="M167" s="11" t="s">
        <v>449</v>
      </c>
      <c r="N167" s="4">
        <v>1621.73</v>
      </c>
      <c r="O167" s="25">
        <f t="shared" ref="O167:O230" si="31">AVERAGE(N164:N166)</f>
        <v>1529.3733333333332</v>
      </c>
      <c r="P167" s="25">
        <f t="shared" si="22"/>
        <v>1519.72</v>
      </c>
      <c r="Q167" s="25">
        <f t="shared" si="25"/>
        <v>1501.4875</v>
      </c>
      <c r="R167" s="4">
        <f t="shared" si="29"/>
        <v>92.356666666666797</v>
      </c>
      <c r="S167" s="4">
        <f t="shared" si="20"/>
        <v>102.00999999999999</v>
      </c>
      <c r="T167" s="4">
        <f t="shared" si="23"/>
        <v>120.24250000000006</v>
      </c>
      <c r="U167" s="25">
        <f t="shared" ref="U167:W230" si="32">ABS(R167)</f>
        <v>92.356666666666797</v>
      </c>
      <c r="V167" s="25">
        <f t="shared" si="32"/>
        <v>102.00999999999999</v>
      </c>
      <c r="W167" s="25">
        <f t="shared" si="32"/>
        <v>120.24250000000006</v>
      </c>
      <c r="X167" s="4">
        <f t="shared" si="30"/>
        <v>8529.7538777778027</v>
      </c>
      <c r="Y167" s="4">
        <f t="shared" si="21"/>
        <v>10406.040099999998</v>
      </c>
      <c r="Z167" s="4">
        <f t="shared" si="24"/>
        <v>14458.258806250014</v>
      </c>
      <c r="AA167" s="29"/>
      <c r="AC167" s="26"/>
      <c r="AF167" s="28"/>
      <c r="AH167" s="28"/>
    </row>
    <row r="168" spans="4:34" ht="17.399999999999999" x14ac:dyDescent="0.3">
      <c r="D168" s="24">
        <v>163</v>
      </c>
      <c r="E168" s="11" t="s">
        <v>479</v>
      </c>
      <c r="F168" s="4">
        <v>1729.69</v>
      </c>
      <c r="G168" s="25">
        <f t="shared" si="26"/>
        <v>1715.2233333333334</v>
      </c>
      <c r="H168" s="25">
        <f t="shared" si="27"/>
        <v>1741.325</v>
      </c>
      <c r="I168" s="25">
        <f t="shared" si="28"/>
        <v>1762.8533333333332</v>
      </c>
      <c r="L168" s="24">
        <v>134</v>
      </c>
      <c r="M168" s="11" t="s">
        <v>450</v>
      </c>
      <c r="N168" s="4">
        <v>1651.65</v>
      </c>
      <c r="O168" s="25">
        <f t="shared" si="31"/>
        <v>1569.96</v>
      </c>
      <c r="P168" s="25">
        <f t="shared" si="22"/>
        <v>1536.9783333333335</v>
      </c>
      <c r="Q168" s="25">
        <f t="shared" si="25"/>
        <v>1515.8266666666668</v>
      </c>
      <c r="R168" s="4">
        <f t="shared" si="29"/>
        <v>81.690000000000055</v>
      </c>
      <c r="S168" s="4">
        <f t="shared" si="20"/>
        <v>114.67166666666662</v>
      </c>
      <c r="T168" s="4">
        <f t="shared" si="23"/>
        <v>135.82333333333327</v>
      </c>
      <c r="U168" s="25">
        <f t="shared" si="32"/>
        <v>81.690000000000055</v>
      </c>
      <c r="V168" s="25">
        <f t="shared" si="32"/>
        <v>114.67166666666662</v>
      </c>
      <c r="W168" s="25">
        <f t="shared" si="32"/>
        <v>135.82333333333327</v>
      </c>
      <c r="X168" s="4">
        <f t="shared" si="30"/>
        <v>6673.2561000000087</v>
      </c>
      <c r="Y168" s="4">
        <f t="shared" si="21"/>
        <v>13149.591136111101</v>
      </c>
      <c r="Z168" s="4">
        <f t="shared" si="24"/>
        <v>18447.977877777761</v>
      </c>
      <c r="AA168" s="29"/>
      <c r="AC168" s="26"/>
      <c r="AF168" s="28"/>
      <c r="AH168" s="28"/>
    </row>
    <row r="169" spans="4:34" ht="17.399999999999999" x14ac:dyDescent="0.3">
      <c r="D169" s="24">
        <v>164</v>
      </c>
      <c r="E169" s="11" t="s">
        <v>480</v>
      </c>
      <c r="F169" s="4">
        <v>1743.62</v>
      </c>
      <c r="G169" s="25">
        <f t="shared" si="26"/>
        <v>1710.05</v>
      </c>
      <c r="H169" s="25">
        <f t="shared" si="27"/>
        <v>1738.0083333333334</v>
      </c>
      <c r="I169" s="25">
        <f t="shared" si="28"/>
        <v>1763.1116666666665</v>
      </c>
      <c r="L169" s="24">
        <v>135</v>
      </c>
      <c r="M169" s="11" t="s">
        <v>451</v>
      </c>
      <c r="N169" s="4">
        <v>1755.92</v>
      </c>
      <c r="O169" s="25">
        <f t="shared" si="31"/>
        <v>1614.5066666666669</v>
      </c>
      <c r="P169" s="25">
        <f t="shared" si="22"/>
        <v>1560.11</v>
      </c>
      <c r="Q169" s="25">
        <f t="shared" si="25"/>
        <v>1533.2250000000001</v>
      </c>
      <c r="R169" s="4">
        <f t="shared" si="29"/>
        <v>141.41333333333318</v>
      </c>
      <c r="S169" s="4">
        <f t="shared" ref="S169:S232" si="33">N169-P169</f>
        <v>195.81000000000017</v>
      </c>
      <c r="T169" s="4">
        <f t="shared" si="23"/>
        <v>222.69499999999994</v>
      </c>
      <c r="U169" s="25">
        <f t="shared" si="32"/>
        <v>141.41333333333318</v>
      </c>
      <c r="V169" s="25">
        <f t="shared" si="32"/>
        <v>195.81000000000017</v>
      </c>
      <c r="W169" s="25">
        <f t="shared" si="32"/>
        <v>222.69499999999994</v>
      </c>
      <c r="X169" s="4">
        <f t="shared" si="30"/>
        <v>19997.730844444402</v>
      </c>
      <c r="Y169" s="4">
        <f t="shared" ref="Y169:Y232" si="34">S169^2</f>
        <v>38341.556100000067</v>
      </c>
      <c r="Z169" s="4">
        <f t="shared" si="24"/>
        <v>49593.063024999974</v>
      </c>
      <c r="AA169" s="29"/>
      <c r="AC169" s="26"/>
      <c r="AF169" s="28"/>
      <c r="AH169" s="28"/>
    </row>
    <row r="170" spans="4:34" ht="17.399999999999999" x14ac:dyDescent="0.3">
      <c r="D170" s="24">
        <v>165</v>
      </c>
      <c r="E170" s="11" t="s">
        <v>481</v>
      </c>
      <c r="F170" s="4">
        <v>1734.29</v>
      </c>
      <c r="G170" s="25">
        <f t="shared" si="26"/>
        <v>1724.7766666666666</v>
      </c>
      <c r="H170" s="25">
        <f t="shared" si="27"/>
        <v>1734.156666666667</v>
      </c>
      <c r="I170" s="25">
        <f t="shared" si="28"/>
        <v>1759.6816666666664</v>
      </c>
      <c r="L170" s="24">
        <v>136</v>
      </c>
      <c r="M170" s="11" t="s">
        <v>452</v>
      </c>
      <c r="N170" s="4">
        <v>1792.75</v>
      </c>
      <c r="O170" s="25">
        <f t="shared" si="31"/>
        <v>1676.4333333333334</v>
      </c>
      <c r="P170" s="25">
        <f t="shared" ref="P170:P233" si="35">AVERAGE(N164:N169)</f>
        <v>1602.9033333333334</v>
      </c>
      <c r="Q170" s="25">
        <f t="shared" si="25"/>
        <v>1557.1208333333332</v>
      </c>
      <c r="R170" s="4">
        <f t="shared" si="29"/>
        <v>116.31666666666661</v>
      </c>
      <c r="S170" s="4">
        <f t="shared" si="33"/>
        <v>189.84666666666658</v>
      </c>
      <c r="T170" s="4">
        <f t="shared" si="23"/>
        <v>235.62916666666683</v>
      </c>
      <c r="U170" s="25">
        <f t="shared" si="32"/>
        <v>116.31666666666661</v>
      </c>
      <c r="V170" s="25">
        <f t="shared" si="32"/>
        <v>189.84666666666658</v>
      </c>
      <c r="W170" s="25">
        <f t="shared" si="32"/>
        <v>235.62916666666683</v>
      </c>
      <c r="X170" s="4">
        <f t="shared" si="30"/>
        <v>13529.56694444443</v>
      </c>
      <c r="Y170" s="4">
        <f t="shared" si="34"/>
        <v>36041.756844444411</v>
      </c>
      <c r="Z170" s="4">
        <f t="shared" si="24"/>
        <v>55521.104184027856</v>
      </c>
      <c r="AA170" s="29"/>
      <c r="AC170" s="26"/>
      <c r="AF170" s="28"/>
      <c r="AH170" s="28"/>
    </row>
    <row r="171" spans="4:34" ht="17.399999999999999" x14ac:dyDescent="0.3">
      <c r="D171" s="24">
        <v>166</v>
      </c>
      <c r="E171" s="11" t="s">
        <v>482</v>
      </c>
      <c r="F171" s="4">
        <v>1708.68</v>
      </c>
      <c r="G171" s="25">
        <f t="shared" si="26"/>
        <v>1735.8666666666668</v>
      </c>
      <c r="H171" s="25">
        <f t="shared" si="27"/>
        <v>1725.5450000000001</v>
      </c>
      <c r="I171" s="25">
        <f t="shared" si="28"/>
        <v>1751.16</v>
      </c>
      <c r="L171" s="24">
        <v>137</v>
      </c>
      <c r="M171" s="11" t="s">
        <v>453</v>
      </c>
      <c r="N171" s="4">
        <v>1772.88</v>
      </c>
      <c r="O171" s="25">
        <f t="shared" si="31"/>
        <v>1733.4399999999998</v>
      </c>
      <c r="P171" s="25">
        <f t="shared" si="35"/>
        <v>1651.7</v>
      </c>
      <c r="Q171" s="25">
        <f t="shared" si="25"/>
        <v>1580.9208333333333</v>
      </c>
      <c r="R171" s="4">
        <f t="shared" si="29"/>
        <v>39.440000000000282</v>
      </c>
      <c r="S171" s="4">
        <f t="shared" si="33"/>
        <v>121.18000000000006</v>
      </c>
      <c r="T171" s="4">
        <f t="shared" si="23"/>
        <v>191.95916666666676</v>
      </c>
      <c r="U171" s="25">
        <f t="shared" si="32"/>
        <v>39.440000000000282</v>
      </c>
      <c r="V171" s="25">
        <f t="shared" si="32"/>
        <v>121.18000000000006</v>
      </c>
      <c r="W171" s="25">
        <f t="shared" si="32"/>
        <v>191.95916666666676</v>
      </c>
      <c r="X171" s="4">
        <f t="shared" si="30"/>
        <v>1555.5136000000223</v>
      </c>
      <c r="Y171" s="4">
        <f t="shared" si="34"/>
        <v>14684.592400000016</v>
      </c>
      <c r="Z171" s="4">
        <f t="shared" si="24"/>
        <v>36848.321667361146</v>
      </c>
      <c r="AA171" s="29"/>
      <c r="AC171" s="26"/>
      <c r="AF171" s="28"/>
      <c r="AH171" s="28"/>
    </row>
    <row r="172" spans="4:34" ht="17.399999999999999" x14ac:dyDescent="0.3">
      <c r="D172" s="24">
        <v>167</v>
      </c>
      <c r="E172" s="11" t="s">
        <v>483</v>
      </c>
      <c r="F172" s="4">
        <v>1692.86</v>
      </c>
      <c r="G172" s="25">
        <f t="shared" si="26"/>
        <v>1728.8633333333335</v>
      </c>
      <c r="H172" s="25">
        <f t="shared" si="27"/>
        <v>1719.4566666666667</v>
      </c>
      <c r="I172" s="25">
        <f t="shared" si="28"/>
        <v>1741.8166666666666</v>
      </c>
      <c r="L172" s="24">
        <v>138</v>
      </c>
      <c r="M172" s="11" t="s">
        <v>454</v>
      </c>
      <c r="N172" s="4">
        <v>1736.25</v>
      </c>
      <c r="O172" s="25">
        <f t="shared" si="31"/>
        <v>1773.8500000000001</v>
      </c>
      <c r="P172" s="25">
        <f t="shared" si="35"/>
        <v>1694.1783333333333</v>
      </c>
      <c r="Q172" s="25">
        <f t="shared" si="25"/>
        <v>1601.8283333333331</v>
      </c>
      <c r="R172" s="4">
        <f t="shared" si="29"/>
        <v>-37.600000000000136</v>
      </c>
      <c r="S172" s="4">
        <f t="shared" si="33"/>
        <v>42.071666666666715</v>
      </c>
      <c r="T172" s="4">
        <f t="shared" si="23"/>
        <v>134.42166666666685</v>
      </c>
      <c r="U172" s="25">
        <f t="shared" si="32"/>
        <v>37.600000000000136</v>
      </c>
      <c r="V172" s="25">
        <f t="shared" si="32"/>
        <v>42.071666666666715</v>
      </c>
      <c r="W172" s="25">
        <f t="shared" si="32"/>
        <v>134.42166666666685</v>
      </c>
      <c r="X172" s="4">
        <f t="shared" si="30"/>
        <v>1413.7600000000102</v>
      </c>
      <c r="Y172" s="4">
        <f t="shared" si="34"/>
        <v>1770.0251361111152</v>
      </c>
      <c r="Z172" s="4">
        <f t="shared" si="24"/>
        <v>18069.184469444495</v>
      </c>
      <c r="AA172" s="29"/>
      <c r="AC172" s="26"/>
      <c r="AF172" s="28"/>
      <c r="AH172" s="28"/>
    </row>
    <row r="173" spans="4:34" ht="17.399999999999999" x14ac:dyDescent="0.3">
      <c r="D173" s="24">
        <v>168</v>
      </c>
      <c r="E173" s="11" t="s">
        <v>484</v>
      </c>
      <c r="F173" s="4">
        <v>1699.13</v>
      </c>
      <c r="G173" s="25">
        <f t="shared" si="26"/>
        <v>1711.9433333333334</v>
      </c>
      <c r="H173" s="25">
        <f t="shared" si="27"/>
        <v>1718.36</v>
      </c>
      <c r="I173" s="25">
        <f t="shared" si="28"/>
        <v>1734.7508333333335</v>
      </c>
      <c r="L173" s="24">
        <v>139</v>
      </c>
      <c r="M173" s="11" t="s">
        <v>455</v>
      </c>
      <c r="N173" s="4">
        <v>1754.36</v>
      </c>
      <c r="O173" s="25">
        <f t="shared" si="31"/>
        <v>1767.2933333333333</v>
      </c>
      <c r="P173" s="25">
        <f t="shared" si="35"/>
        <v>1721.8633333333335</v>
      </c>
      <c r="Q173" s="25">
        <f t="shared" si="25"/>
        <v>1620.7916666666667</v>
      </c>
      <c r="R173" s="4">
        <f t="shared" si="29"/>
        <v>-12.933333333333394</v>
      </c>
      <c r="S173" s="4">
        <f t="shared" si="33"/>
        <v>32.496666666666442</v>
      </c>
      <c r="T173" s="4">
        <f t="shared" si="23"/>
        <v>133.56833333333316</v>
      </c>
      <c r="U173" s="25">
        <f t="shared" si="32"/>
        <v>12.933333333333394</v>
      </c>
      <c r="V173" s="25">
        <f t="shared" si="32"/>
        <v>32.496666666666442</v>
      </c>
      <c r="W173" s="25">
        <f t="shared" si="32"/>
        <v>133.56833333333316</v>
      </c>
      <c r="X173" s="4">
        <f t="shared" si="30"/>
        <v>167.27111111111267</v>
      </c>
      <c r="Y173" s="4">
        <f t="shared" si="34"/>
        <v>1056.0333444444298</v>
      </c>
      <c r="Z173" s="4">
        <f t="shared" si="24"/>
        <v>17840.499669444398</v>
      </c>
      <c r="AA173" s="29"/>
      <c r="AC173" s="26"/>
      <c r="AF173" s="28"/>
      <c r="AH173" s="28"/>
    </row>
    <row r="174" spans="4:34" ht="17.399999999999999" x14ac:dyDescent="0.3">
      <c r="D174" s="24">
        <v>169</v>
      </c>
      <c r="E174" s="11" t="s">
        <v>485</v>
      </c>
      <c r="F174" s="4">
        <v>1705.09</v>
      </c>
      <c r="G174" s="25">
        <f t="shared" si="26"/>
        <v>1700.2233333333334</v>
      </c>
      <c r="H174" s="25">
        <f t="shared" si="27"/>
        <v>1718.0450000000001</v>
      </c>
      <c r="I174" s="25">
        <f t="shared" si="28"/>
        <v>1729.6850000000004</v>
      </c>
      <c r="L174" s="24">
        <v>140</v>
      </c>
      <c r="M174" s="11" t="s">
        <v>456</v>
      </c>
      <c r="N174" s="4">
        <v>1757.89</v>
      </c>
      <c r="O174" s="25">
        <f t="shared" si="31"/>
        <v>1754.4966666666667</v>
      </c>
      <c r="P174" s="25">
        <f t="shared" si="35"/>
        <v>1743.9683333333335</v>
      </c>
      <c r="Q174" s="25">
        <f t="shared" si="25"/>
        <v>1640.4733333333334</v>
      </c>
      <c r="R174" s="4">
        <f t="shared" si="29"/>
        <v>3.3933333333334303</v>
      </c>
      <c r="S174" s="4">
        <f t="shared" si="33"/>
        <v>13.921666666666624</v>
      </c>
      <c r="T174" s="4">
        <f t="shared" si="23"/>
        <v>117.41666666666674</v>
      </c>
      <c r="U174" s="25">
        <f t="shared" si="32"/>
        <v>3.3933333333334303</v>
      </c>
      <c r="V174" s="25">
        <f t="shared" si="32"/>
        <v>13.921666666666624</v>
      </c>
      <c r="W174" s="25">
        <f t="shared" si="32"/>
        <v>117.41666666666674</v>
      </c>
      <c r="X174" s="4">
        <f t="shared" si="30"/>
        <v>11.514711111111769</v>
      </c>
      <c r="Y174" s="4">
        <f t="shared" si="34"/>
        <v>193.8128027777766</v>
      </c>
      <c r="Z174" s="4">
        <f t="shared" si="24"/>
        <v>13786.67361111113</v>
      </c>
      <c r="AA174" s="29"/>
      <c r="AC174" s="26"/>
      <c r="AF174" s="28"/>
      <c r="AH174" s="28"/>
    </row>
    <row r="175" spans="4:34" ht="17.399999999999999" x14ac:dyDescent="0.3">
      <c r="D175" s="24">
        <v>170</v>
      </c>
      <c r="E175" s="11" t="s">
        <v>486</v>
      </c>
      <c r="F175" s="4">
        <v>1698.49</v>
      </c>
      <c r="G175" s="25">
        <f t="shared" si="26"/>
        <v>1699.0266666666666</v>
      </c>
      <c r="H175" s="25">
        <f t="shared" si="27"/>
        <v>1713.9449999999999</v>
      </c>
      <c r="I175" s="25">
        <f t="shared" si="28"/>
        <v>1725.9766666666671</v>
      </c>
      <c r="L175" s="24">
        <v>141</v>
      </c>
      <c r="M175" s="11" t="s">
        <v>457</v>
      </c>
      <c r="N175" s="4">
        <v>1746.28</v>
      </c>
      <c r="O175" s="25">
        <f t="shared" si="31"/>
        <v>1749.5</v>
      </c>
      <c r="P175" s="25">
        <f t="shared" si="35"/>
        <v>1761.675</v>
      </c>
      <c r="Q175" s="25">
        <f t="shared" si="25"/>
        <v>1660.8924999999999</v>
      </c>
      <c r="R175" s="4">
        <f t="shared" si="29"/>
        <v>-3.2200000000000273</v>
      </c>
      <c r="S175" s="4">
        <f t="shared" si="33"/>
        <v>-15.394999999999982</v>
      </c>
      <c r="T175" s="4">
        <f t="shared" ref="T175:T238" si="36">N175-Q175</f>
        <v>85.387500000000045</v>
      </c>
      <c r="U175" s="25">
        <f t="shared" si="32"/>
        <v>3.2200000000000273</v>
      </c>
      <c r="V175" s="25">
        <f t="shared" si="32"/>
        <v>15.394999999999982</v>
      </c>
      <c r="W175" s="25">
        <f t="shared" si="32"/>
        <v>85.387500000000045</v>
      </c>
      <c r="X175" s="4">
        <f t="shared" si="30"/>
        <v>10.368400000000175</v>
      </c>
      <c r="Y175" s="4">
        <f t="shared" si="34"/>
        <v>237.00602499999945</v>
      </c>
      <c r="Z175" s="4">
        <f t="shared" ref="Z175:Z238" si="37">T175^2</f>
        <v>7291.025156250008</v>
      </c>
      <c r="AA175" s="29"/>
      <c r="AC175" s="26"/>
      <c r="AF175" s="28"/>
      <c r="AH175" s="28"/>
    </row>
    <row r="176" spans="4:34" ht="17.399999999999999" x14ac:dyDescent="0.3">
      <c r="D176" s="24">
        <v>171</v>
      </c>
      <c r="E176" s="11" t="s">
        <v>487</v>
      </c>
      <c r="F176" s="4">
        <v>1696.03</v>
      </c>
      <c r="G176" s="25">
        <f t="shared" si="26"/>
        <v>1700.9033333333334</v>
      </c>
      <c r="H176" s="25">
        <f t="shared" si="27"/>
        <v>1706.4233333333332</v>
      </c>
      <c r="I176" s="25">
        <f t="shared" si="28"/>
        <v>1720.2900000000006</v>
      </c>
      <c r="L176" s="24">
        <v>142</v>
      </c>
      <c r="M176" s="11" t="s">
        <v>458</v>
      </c>
      <c r="N176" s="4">
        <v>1772.47</v>
      </c>
      <c r="O176" s="25">
        <f t="shared" si="31"/>
        <v>1752.8433333333332</v>
      </c>
      <c r="P176" s="25">
        <f t="shared" si="35"/>
        <v>1760.0683333333334</v>
      </c>
      <c r="Q176" s="25">
        <f t="shared" ref="Q176:Q239" si="38">AVERAGE(N164:N175)</f>
        <v>1681.4858333333332</v>
      </c>
      <c r="R176" s="4">
        <f t="shared" si="29"/>
        <v>19.626666666666779</v>
      </c>
      <c r="S176" s="4">
        <f t="shared" si="33"/>
        <v>12.401666666666642</v>
      </c>
      <c r="T176" s="4">
        <f t="shared" si="36"/>
        <v>90.984166666666852</v>
      </c>
      <c r="U176" s="25">
        <f t="shared" si="32"/>
        <v>19.626666666666779</v>
      </c>
      <c r="V176" s="25">
        <f t="shared" si="32"/>
        <v>12.401666666666642</v>
      </c>
      <c r="W176" s="25">
        <f t="shared" si="32"/>
        <v>90.984166666666852</v>
      </c>
      <c r="X176" s="4">
        <f t="shared" si="30"/>
        <v>385.20604444444882</v>
      </c>
      <c r="Y176" s="4">
        <f t="shared" si="34"/>
        <v>153.80133611111052</v>
      </c>
      <c r="Z176" s="4">
        <f t="shared" si="37"/>
        <v>8278.1185840278122</v>
      </c>
      <c r="AA176" s="29"/>
      <c r="AC176" s="26"/>
      <c r="AF176" s="28"/>
      <c r="AH176" s="28"/>
    </row>
    <row r="177" spans="4:34" ht="17.399999999999999" x14ac:dyDescent="0.3">
      <c r="D177" s="24">
        <v>172</v>
      </c>
      <c r="E177" s="11" t="s">
        <v>488</v>
      </c>
      <c r="F177" s="4">
        <v>1688.93</v>
      </c>
      <c r="G177" s="25">
        <f t="shared" si="26"/>
        <v>1699.87</v>
      </c>
      <c r="H177" s="25">
        <f t="shared" si="27"/>
        <v>1700.0466666666669</v>
      </c>
      <c r="I177" s="25">
        <f t="shared" si="28"/>
        <v>1712.7958333333336</v>
      </c>
      <c r="L177" s="24">
        <v>143</v>
      </c>
      <c r="M177" s="11" t="s">
        <v>459</v>
      </c>
      <c r="N177" s="4">
        <v>1788.03</v>
      </c>
      <c r="O177" s="25">
        <f t="shared" si="31"/>
        <v>1758.88</v>
      </c>
      <c r="P177" s="25">
        <f t="shared" si="35"/>
        <v>1756.6883333333333</v>
      </c>
      <c r="Q177" s="25">
        <f t="shared" si="38"/>
        <v>1704.1941666666669</v>
      </c>
      <c r="R177" s="4">
        <f t="shared" si="29"/>
        <v>29.149999999999864</v>
      </c>
      <c r="S177" s="4">
        <f t="shared" si="33"/>
        <v>31.341666666666697</v>
      </c>
      <c r="T177" s="4">
        <f t="shared" si="36"/>
        <v>83.835833333333085</v>
      </c>
      <c r="U177" s="25">
        <f t="shared" si="32"/>
        <v>29.149999999999864</v>
      </c>
      <c r="V177" s="25">
        <f t="shared" si="32"/>
        <v>31.341666666666697</v>
      </c>
      <c r="W177" s="25">
        <f t="shared" si="32"/>
        <v>83.835833333333085</v>
      </c>
      <c r="X177" s="4">
        <f t="shared" si="30"/>
        <v>849.72249999999201</v>
      </c>
      <c r="Y177" s="4">
        <f t="shared" si="34"/>
        <v>982.30006944444631</v>
      </c>
      <c r="Z177" s="4">
        <f t="shared" si="37"/>
        <v>7028.4469506944024</v>
      </c>
      <c r="AA177" s="29"/>
      <c r="AC177" s="26"/>
      <c r="AF177" s="28"/>
      <c r="AH177" s="28"/>
    </row>
    <row r="178" spans="4:34" ht="17.399999999999999" x14ac:dyDescent="0.3">
      <c r="D178" s="24">
        <v>173</v>
      </c>
      <c r="E178" s="11" t="s">
        <v>489</v>
      </c>
      <c r="F178" s="4">
        <v>1680.9</v>
      </c>
      <c r="G178" s="25">
        <f t="shared" si="26"/>
        <v>1694.4833333333333</v>
      </c>
      <c r="H178" s="25">
        <f t="shared" si="27"/>
        <v>1696.7550000000001</v>
      </c>
      <c r="I178" s="25">
        <f t="shared" si="28"/>
        <v>1708.1058333333333</v>
      </c>
      <c r="L178" s="24">
        <v>144</v>
      </c>
      <c r="M178" s="11" t="s">
        <v>460</v>
      </c>
      <c r="N178" s="4">
        <v>1792.34</v>
      </c>
      <c r="O178" s="25">
        <f t="shared" si="31"/>
        <v>1768.9266666666665</v>
      </c>
      <c r="P178" s="25">
        <f t="shared" si="35"/>
        <v>1759.2133333333334</v>
      </c>
      <c r="Q178" s="25">
        <f t="shared" si="38"/>
        <v>1726.6958333333332</v>
      </c>
      <c r="R178" s="4">
        <f t="shared" si="29"/>
        <v>23.413333333333412</v>
      </c>
      <c r="S178" s="4">
        <f t="shared" si="33"/>
        <v>33.126666666666551</v>
      </c>
      <c r="T178" s="4">
        <f t="shared" si="36"/>
        <v>65.644166666666706</v>
      </c>
      <c r="U178" s="25">
        <f t="shared" si="32"/>
        <v>23.413333333333412</v>
      </c>
      <c r="V178" s="25">
        <f t="shared" si="32"/>
        <v>33.126666666666551</v>
      </c>
      <c r="W178" s="25">
        <f t="shared" si="32"/>
        <v>65.644166666666706</v>
      </c>
      <c r="X178" s="4">
        <f t="shared" si="30"/>
        <v>548.18417777778143</v>
      </c>
      <c r="Y178" s="4">
        <f t="shared" si="34"/>
        <v>1097.3760444444367</v>
      </c>
      <c r="Z178" s="4">
        <f t="shared" si="37"/>
        <v>4309.1566173611163</v>
      </c>
      <c r="AA178" s="29"/>
      <c r="AC178" s="26"/>
      <c r="AF178" s="28"/>
      <c r="AH178" s="28"/>
    </row>
    <row r="179" spans="4:34" ht="17.399999999999999" x14ac:dyDescent="0.3">
      <c r="D179" s="24">
        <v>174</v>
      </c>
      <c r="E179" s="11" t="s">
        <v>490</v>
      </c>
      <c r="F179" s="4">
        <v>1670.23</v>
      </c>
      <c r="G179" s="25">
        <f t="shared" si="26"/>
        <v>1688.6200000000001</v>
      </c>
      <c r="H179" s="25">
        <f t="shared" si="27"/>
        <v>1694.7616666666665</v>
      </c>
      <c r="I179" s="25">
        <f t="shared" si="28"/>
        <v>1706.5608333333337</v>
      </c>
      <c r="L179" s="24">
        <v>145</v>
      </c>
      <c r="M179" s="11" t="s">
        <v>461</v>
      </c>
      <c r="N179" s="4">
        <v>1805.14</v>
      </c>
      <c r="O179" s="25">
        <f t="shared" si="31"/>
        <v>1784.28</v>
      </c>
      <c r="P179" s="25">
        <f t="shared" si="35"/>
        <v>1768.5616666666667</v>
      </c>
      <c r="Q179" s="25">
        <f t="shared" si="38"/>
        <v>1745.2124999999999</v>
      </c>
      <c r="R179" s="4">
        <f t="shared" si="29"/>
        <v>20.860000000000127</v>
      </c>
      <c r="S179" s="4">
        <f t="shared" si="33"/>
        <v>36.578333333333376</v>
      </c>
      <c r="T179" s="4">
        <f t="shared" si="36"/>
        <v>59.927500000000236</v>
      </c>
      <c r="U179" s="25">
        <f t="shared" si="32"/>
        <v>20.860000000000127</v>
      </c>
      <c r="V179" s="25">
        <f t="shared" si="32"/>
        <v>36.578333333333376</v>
      </c>
      <c r="W179" s="25">
        <f t="shared" si="32"/>
        <v>59.927500000000236</v>
      </c>
      <c r="X179" s="4">
        <f t="shared" si="30"/>
        <v>435.13960000000532</v>
      </c>
      <c r="Y179" s="4">
        <f t="shared" si="34"/>
        <v>1337.9744694444475</v>
      </c>
      <c r="Z179" s="4">
        <f t="shared" si="37"/>
        <v>3591.3052562500284</v>
      </c>
      <c r="AA179" s="29"/>
      <c r="AC179" s="26"/>
      <c r="AF179" s="28"/>
      <c r="AH179" s="28"/>
    </row>
    <row r="180" spans="4:34" ht="17.399999999999999" x14ac:dyDescent="0.3">
      <c r="D180" s="24">
        <v>175</v>
      </c>
      <c r="E180" s="11" t="s">
        <v>491</v>
      </c>
      <c r="F180" s="4">
        <v>1661.47</v>
      </c>
      <c r="G180" s="25">
        <f t="shared" si="26"/>
        <v>1680.0199999999998</v>
      </c>
      <c r="H180" s="25">
        <f t="shared" si="27"/>
        <v>1689.9449999999999</v>
      </c>
      <c r="I180" s="25">
        <f t="shared" si="28"/>
        <v>1703.9950000000001</v>
      </c>
      <c r="L180" s="24">
        <v>146</v>
      </c>
      <c r="M180" s="11" t="s">
        <v>462</v>
      </c>
      <c r="N180" s="4">
        <v>1828.8</v>
      </c>
      <c r="O180" s="25">
        <f t="shared" si="31"/>
        <v>1795.17</v>
      </c>
      <c r="P180" s="25">
        <f t="shared" si="35"/>
        <v>1777.0249999999999</v>
      </c>
      <c r="Q180" s="25">
        <f t="shared" si="38"/>
        <v>1760.4966666666667</v>
      </c>
      <c r="R180" s="4">
        <f t="shared" si="29"/>
        <v>33.629999999999882</v>
      </c>
      <c r="S180" s="4">
        <f t="shared" si="33"/>
        <v>51.775000000000091</v>
      </c>
      <c r="T180" s="4">
        <f t="shared" si="36"/>
        <v>68.303333333333285</v>
      </c>
      <c r="U180" s="25">
        <f t="shared" si="32"/>
        <v>33.629999999999882</v>
      </c>
      <c r="V180" s="25">
        <f t="shared" si="32"/>
        <v>51.775000000000091</v>
      </c>
      <c r="W180" s="25">
        <f t="shared" si="32"/>
        <v>68.303333333333285</v>
      </c>
      <c r="X180" s="4">
        <f t="shared" si="30"/>
        <v>1130.9768999999922</v>
      </c>
      <c r="Y180" s="4">
        <f t="shared" si="34"/>
        <v>2680.6506250000093</v>
      </c>
      <c r="Z180" s="4">
        <f t="shared" si="37"/>
        <v>4665.3453444444376</v>
      </c>
      <c r="AA180" s="29"/>
      <c r="AC180" s="26"/>
      <c r="AF180" s="28"/>
      <c r="AH180" s="28"/>
    </row>
    <row r="181" spans="4:34" ht="17.399999999999999" x14ac:dyDescent="0.3">
      <c r="D181" s="24">
        <v>176</v>
      </c>
      <c r="E181" s="11" t="s">
        <v>492</v>
      </c>
      <c r="F181" s="4">
        <v>1644.45</v>
      </c>
      <c r="G181" s="25">
        <f t="shared" si="26"/>
        <v>1670.8666666666668</v>
      </c>
      <c r="H181" s="25">
        <f t="shared" si="27"/>
        <v>1682.675</v>
      </c>
      <c r="I181" s="25">
        <f t="shared" si="28"/>
        <v>1698.3100000000002</v>
      </c>
      <c r="L181" s="24">
        <v>147</v>
      </c>
      <c r="M181" s="11" t="s">
        <v>463</v>
      </c>
      <c r="N181" s="4">
        <v>1853.55</v>
      </c>
      <c r="O181" s="25">
        <f t="shared" si="31"/>
        <v>1808.76</v>
      </c>
      <c r="P181" s="25">
        <f t="shared" si="35"/>
        <v>1788.8433333333332</v>
      </c>
      <c r="Q181" s="25">
        <f t="shared" si="38"/>
        <v>1775.2591666666665</v>
      </c>
      <c r="R181" s="4">
        <f t="shared" si="29"/>
        <v>44.789999999999964</v>
      </c>
      <c r="S181" s="4">
        <f t="shared" si="33"/>
        <v>64.706666666666706</v>
      </c>
      <c r="T181" s="4">
        <f t="shared" si="36"/>
        <v>78.290833333333467</v>
      </c>
      <c r="U181" s="25">
        <f t="shared" si="32"/>
        <v>44.789999999999964</v>
      </c>
      <c r="V181" s="25">
        <f t="shared" si="32"/>
        <v>64.706666666666706</v>
      </c>
      <c r="W181" s="25">
        <f t="shared" si="32"/>
        <v>78.290833333333467</v>
      </c>
      <c r="X181" s="4">
        <f t="shared" si="30"/>
        <v>2006.1440999999968</v>
      </c>
      <c r="Y181" s="4">
        <f t="shared" si="34"/>
        <v>4186.9527111111165</v>
      </c>
      <c r="Z181" s="4">
        <f t="shared" si="37"/>
        <v>6129.4545840277988</v>
      </c>
      <c r="AA181" s="29"/>
      <c r="AC181" s="26"/>
      <c r="AF181" s="28"/>
      <c r="AH181" s="28"/>
    </row>
    <row r="182" spans="4:34" ht="17.399999999999999" x14ac:dyDescent="0.3">
      <c r="D182" s="24">
        <v>177</v>
      </c>
      <c r="E182" s="11" t="s">
        <v>493</v>
      </c>
      <c r="F182" s="4">
        <v>1618.07</v>
      </c>
      <c r="G182" s="25">
        <f t="shared" si="26"/>
        <v>1658.7166666666665</v>
      </c>
      <c r="H182" s="25">
        <f t="shared" si="27"/>
        <v>1673.6683333333333</v>
      </c>
      <c r="I182" s="25">
        <f t="shared" si="28"/>
        <v>1690.0458333333336</v>
      </c>
      <c r="L182" s="24">
        <v>148</v>
      </c>
      <c r="M182" s="11" t="s">
        <v>464</v>
      </c>
      <c r="N182" s="4">
        <v>1865.56</v>
      </c>
      <c r="O182" s="25">
        <f t="shared" si="31"/>
        <v>1829.1633333333332</v>
      </c>
      <c r="P182" s="25">
        <f t="shared" si="35"/>
        <v>1806.7216666666666</v>
      </c>
      <c r="Q182" s="25">
        <f t="shared" si="38"/>
        <v>1783.3949999999998</v>
      </c>
      <c r="R182" s="4">
        <f t="shared" si="29"/>
        <v>36.396666666666761</v>
      </c>
      <c r="S182" s="4">
        <f t="shared" si="33"/>
        <v>58.838333333333367</v>
      </c>
      <c r="T182" s="4">
        <f t="shared" si="36"/>
        <v>82.165000000000191</v>
      </c>
      <c r="U182" s="25">
        <f t="shared" si="32"/>
        <v>36.396666666666761</v>
      </c>
      <c r="V182" s="25">
        <f t="shared" si="32"/>
        <v>58.838333333333367</v>
      </c>
      <c r="W182" s="25">
        <f t="shared" si="32"/>
        <v>82.165000000000191</v>
      </c>
      <c r="X182" s="4">
        <f t="shared" si="30"/>
        <v>1324.7173444444513</v>
      </c>
      <c r="Y182" s="4">
        <f t="shared" si="34"/>
        <v>3461.9494694444484</v>
      </c>
      <c r="Z182" s="4">
        <f t="shared" si="37"/>
        <v>6751.0872250000311</v>
      </c>
      <c r="AA182" s="29"/>
      <c r="AC182" s="26"/>
      <c r="AF182" s="28"/>
      <c r="AH182" s="28"/>
    </row>
    <row r="183" spans="4:34" ht="17.399999999999999" x14ac:dyDescent="0.3">
      <c r="D183" s="24">
        <v>178</v>
      </c>
      <c r="E183" s="11" t="s">
        <v>494</v>
      </c>
      <c r="F183" s="4">
        <v>1584.95</v>
      </c>
      <c r="G183" s="25">
        <f t="shared" si="26"/>
        <v>1641.33</v>
      </c>
      <c r="H183" s="25">
        <f t="shared" si="27"/>
        <v>1660.675</v>
      </c>
      <c r="I183" s="25">
        <f t="shared" si="28"/>
        <v>1680.3608333333334</v>
      </c>
      <c r="L183" s="24">
        <v>149</v>
      </c>
      <c r="M183" s="11" t="s">
        <v>465</v>
      </c>
      <c r="N183" s="4">
        <v>1839.61</v>
      </c>
      <c r="O183" s="25">
        <f t="shared" si="31"/>
        <v>1849.3033333333333</v>
      </c>
      <c r="P183" s="25">
        <f t="shared" si="35"/>
        <v>1822.2366666666667</v>
      </c>
      <c r="Q183" s="25">
        <f t="shared" si="38"/>
        <v>1789.4624999999999</v>
      </c>
      <c r="R183" s="4">
        <f t="shared" si="29"/>
        <v>-9.6933333333333849</v>
      </c>
      <c r="S183" s="4">
        <f t="shared" si="33"/>
        <v>17.373333333333221</v>
      </c>
      <c r="T183" s="4">
        <f t="shared" si="36"/>
        <v>50.147500000000036</v>
      </c>
      <c r="U183" s="25">
        <f t="shared" si="32"/>
        <v>9.6933333333333849</v>
      </c>
      <c r="V183" s="25">
        <f t="shared" si="32"/>
        <v>17.373333333333221</v>
      </c>
      <c r="W183" s="25">
        <f t="shared" si="32"/>
        <v>50.147500000000036</v>
      </c>
      <c r="X183" s="4">
        <f t="shared" si="30"/>
        <v>93.960711111112104</v>
      </c>
      <c r="Y183" s="4">
        <f t="shared" si="34"/>
        <v>301.83271111110719</v>
      </c>
      <c r="Z183" s="4">
        <f t="shared" si="37"/>
        <v>2514.7717562500038</v>
      </c>
      <c r="AA183" s="29"/>
      <c r="AC183" s="26"/>
      <c r="AF183" s="28"/>
      <c r="AH183" s="28"/>
    </row>
    <row r="184" spans="4:34" ht="17.399999999999999" x14ac:dyDescent="0.3">
      <c r="D184" s="24">
        <v>179</v>
      </c>
      <c r="E184" s="11" t="s">
        <v>495</v>
      </c>
      <c r="F184" s="4">
        <v>1534.25</v>
      </c>
      <c r="G184" s="25">
        <f t="shared" si="26"/>
        <v>1615.8233333333335</v>
      </c>
      <c r="H184" s="25">
        <f t="shared" si="27"/>
        <v>1643.3450000000003</v>
      </c>
      <c r="I184" s="25">
        <f t="shared" si="28"/>
        <v>1670.05</v>
      </c>
      <c r="L184" s="24">
        <v>150</v>
      </c>
      <c r="M184" s="11" t="s">
        <v>466</v>
      </c>
      <c r="N184" s="4">
        <v>1777.7</v>
      </c>
      <c r="O184" s="25">
        <f t="shared" si="31"/>
        <v>1852.9066666666665</v>
      </c>
      <c r="P184" s="25">
        <f t="shared" si="35"/>
        <v>1830.8333333333333</v>
      </c>
      <c r="Q184" s="25">
        <f t="shared" si="38"/>
        <v>1795.0233333333335</v>
      </c>
      <c r="R184" s="4">
        <f t="shared" si="29"/>
        <v>-75.206666666666479</v>
      </c>
      <c r="S184" s="4">
        <f t="shared" si="33"/>
        <v>-53.133333333333212</v>
      </c>
      <c r="T184" s="4">
        <f t="shared" si="36"/>
        <v>-17.323333333333494</v>
      </c>
      <c r="U184" s="25">
        <f t="shared" si="32"/>
        <v>75.206666666666479</v>
      </c>
      <c r="V184" s="25">
        <f t="shared" si="32"/>
        <v>53.133333333333212</v>
      </c>
      <c r="W184" s="25">
        <f t="shared" si="32"/>
        <v>17.323333333333494</v>
      </c>
      <c r="X184" s="4">
        <f t="shared" si="30"/>
        <v>5656.042711111083</v>
      </c>
      <c r="Y184" s="4">
        <f t="shared" si="34"/>
        <v>2823.1511111110981</v>
      </c>
      <c r="Z184" s="4">
        <f t="shared" si="37"/>
        <v>300.09787777778337</v>
      </c>
      <c r="AA184" s="29"/>
      <c r="AC184" s="26"/>
      <c r="AF184" s="28"/>
      <c r="AH184" s="28"/>
    </row>
    <row r="185" spans="4:34" ht="17.399999999999999" x14ac:dyDescent="0.3">
      <c r="D185" s="24">
        <v>180</v>
      </c>
      <c r="E185" s="11" t="s">
        <v>496</v>
      </c>
      <c r="F185" s="4">
        <v>1461.04</v>
      </c>
      <c r="G185" s="25">
        <f t="shared" si="26"/>
        <v>1579.0900000000001</v>
      </c>
      <c r="H185" s="25">
        <f t="shared" si="27"/>
        <v>1618.903333333333</v>
      </c>
      <c r="I185" s="25">
        <f t="shared" si="28"/>
        <v>1656.8325000000002</v>
      </c>
      <c r="L185" s="24">
        <v>151</v>
      </c>
      <c r="M185" s="11" t="s">
        <v>467</v>
      </c>
      <c r="N185" s="4">
        <v>1726.59</v>
      </c>
      <c r="O185" s="25">
        <f t="shared" si="31"/>
        <v>1827.6233333333332</v>
      </c>
      <c r="P185" s="25">
        <f t="shared" si="35"/>
        <v>1828.3933333333334</v>
      </c>
      <c r="Q185" s="25">
        <f t="shared" si="38"/>
        <v>1798.4775</v>
      </c>
      <c r="R185" s="4">
        <f t="shared" si="29"/>
        <v>-101.0333333333333</v>
      </c>
      <c r="S185" s="4">
        <f t="shared" si="33"/>
        <v>-101.80333333333351</v>
      </c>
      <c r="T185" s="4">
        <f t="shared" si="36"/>
        <v>-71.887500000000045</v>
      </c>
      <c r="U185" s="25">
        <f t="shared" si="32"/>
        <v>101.0333333333333</v>
      </c>
      <c r="V185" s="25">
        <f t="shared" si="32"/>
        <v>101.80333333333351</v>
      </c>
      <c r="W185" s="25">
        <f t="shared" si="32"/>
        <v>71.887500000000045</v>
      </c>
      <c r="X185" s="4">
        <f t="shared" si="30"/>
        <v>10207.734444444439</v>
      </c>
      <c r="Y185" s="4">
        <f t="shared" si="34"/>
        <v>10363.918677777814</v>
      </c>
      <c r="Z185" s="4">
        <f t="shared" si="37"/>
        <v>5167.8126562500065</v>
      </c>
      <c r="AA185" s="29"/>
      <c r="AC185" s="26"/>
      <c r="AF185" s="28"/>
      <c r="AH185" s="28"/>
    </row>
    <row r="186" spans="4:34" ht="17.399999999999999" x14ac:dyDescent="0.3">
      <c r="D186" s="24">
        <v>181</v>
      </c>
      <c r="E186" s="11" t="s">
        <v>497</v>
      </c>
      <c r="F186" s="4">
        <v>1330.47</v>
      </c>
      <c r="G186" s="25">
        <f t="shared" si="26"/>
        <v>1526.7466666666667</v>
      </c>
      <c r="H186" s="25">
        <f t="shared" si="27"/>
        <v>1584.0383333333332</v>
      </c>
      <c r="I186" s="25">
        <f t="shared" si="28"/>
        <v>1636.9916666666668</v>
      </c>
      <c r="L186" s="24">
        <v>152</v>
      </c>
      <c r="M186" s="11" t="s">
        <v>468</v>
      </c>
      <c r="N186" s="4">
        <v>1784.78</v>
      </c>
      <c r="O186" s="25">
        <f t="shared" si="31"/>
        <v>1781.3</v>
      </c>
      <c r="P186" s="25">
        <f t="shared" si="35"/>
        <v>1815.3016666666665</v>
      </c>
      <c r="Q186" s="25">
        <f t="shared" si="38"/>
        <v>1796.1633333333332</v>
      </c>
      <c r="R186" s="4">
        <f t="shared" si="29"/>
        <v>3.4800000000000182</v>
      </c>
      <c r="S186" s="4">
        <f t="shared" si="33"/>
        <v>-30.521666666666533</v>
      </c>
      <c r="T186" s="4">
        <f t="shared" si="36"/>
        <v>-11.383333333333212</v>
      </c>
      <c r="U186" s="25">
        <f t="shared" si="32"/>
        <v>3.4800000000000182</v>
      </c>
      <c r="V186" s="25">
        <f t="shared" si="32"/>
        <v>30.521666666666533</v>
      </c>
      <c r="W186" s="25">
        <f t="shared" si="32"/>
        <v>11.383333333333212</v>
      </c>
      <c r="X186" s="4">
        <f t="shared" si="30"/>
        <v>12.110400000000126</v>
      </c>
      <c r="Y186" s="4">
        <f t="shared" si="34"/>
        <v>931.57213611110296</v>
      </c>
      <c r="Z186" s="4">
        <f t="shared" si="37"/>
        <v>129.58027777777502</v>
      </c>
      <c r="AA186" s="29"/>
      <c r="AC186" s="26"/>
      <c r="AF186" s="28"/>
      <c r="AH186" s="28"/>
    </row>
    <row r="187" spans="4:34" ht="17.399999999999999" x14ac:dyDescent="0.3">
      <c r="D187" s="24">
        <v>182</v>
      </c>
      <c r="E187" s="11" t="s">
        <v>498</v>
      </c>
      <c r="F187" s="4">
        <v>1277.1199999999999</v>
      </c>
      <c r="G187" s="25">
        <f t="shared" si="26"/>
        <v>1441.92</v>
      </c>
      <c r="H187" s="25">
        <f t="shared" si="27"/>
        <v>1528.8716666666667</v>
      </c>
      <c r="I187" s="25">
        <f t="shared" si="28"/>
        <v>1605.7733333333335</v>
      </c>
      <c r="L187" s="24">
        <v>153</v>
      </c>
      <c r="M187" s="11" t="s">
        <v>469</v>
      </c>
      <c r="N187" s="4">
        <v>1836.55</v>
      </c>
      <c r="O187" s="25">
        <f t="shared" si="31"/>
        <v>1763.0233333333333</v>
      </c>
      <c r="P187" s="25">
        <f t="shared" si="35"/>
        <v>1807.9649999999999</v>
      </c>
      <c r="Q187" s="25">
        <f t="shared" si="38"/>
        <v>1798.4041666666665</v>
      </c>
      <c r="R187" s="4">
        <f t="shared" si="29"/>
        <v>73.526666666666642</v>
      </c>
      <c r="S187" s="4">
        <f t="shared" si="33"/>
        <v>28.585000000000036</v>
      </c>
      <c r="T187" s="4">
        <f t="shared" si="36"/>
        <v>38.145833333333485</v>
      </c>
      <c r="U187" s="25">
        <f t="shared" si="32"/>
        <v>73.526666666666642</v>
      </c>
      <c r="V187" s="25">
        <f t="shared" si="32"/>
        <v>28.585000000000036</v>
      </c>
      <c r="W187" s="25">
        <f t="shared" si="32"/>
        <v>38.145833333333485</v>
      </c>
      <c r="X187" s="4">
        <f t="shared" si="30"/>
        <v>5406.1707111111073</v>
      </c>
      <c r="Y187" s="4">
        <f t="shared" si="34"/>
        <v>817.10222500000214</v>
      </c>
      <c r="Z187" s="4">
        <f t="shared" si="37"/>
        <v>1455.1046006944559</v>
      </c>
      <c r="AA187" s="29"/>
      <c r="AC187" s="26"/>
      <c r="AF187" s="28"/>
      <c r="AH187" s="28"/>
    </row>
    <row r="188" spans="4:34" ht="17.399999999999999" x14ac:dyDescent="0.3">
      <c r="D188" s="24">
        <v>183</v>
      </c>
      <c r="E188" s="11" t="s">
        <v>499</v>
      </c>
      <c r="F188" s="4">
        <v>1326.82</v>
      </c>
      <c r="G188" s="25">
        <f t="shared" si="26"/>
        <v>1356.21</v>
      </c>
      <c r="H188" s="25">
        <f t="shared" si="27"/>
        <v>1467.6500000000003</v>
      </c>
      <c r="I188" s="25">
        <f t="shared" si="28"/>
        <v>1570.6591666666666</v>
      </c>
      <c r="L188" s="24">
        <v>154</v>
      </c>
      <c r="M188" s="11" t="s">
        <v>470</v>
      </c>
      <c r="N188" s="4">
        <v>1820.8</v>
      </c>
      <c r="O188" s="25">
        <f t="shared" si="31"/>
        <v>1782.64</v>
      </c>
      <c r="P188" s="25">
        <f t="shared" si="35"/>
        <v>1805.1316666666664</v>
      </c>
      <c r="Q188" s="25">
        <f t="shared" si="38"/>
        <v>1805.9266666666665</v>
      </c>
      <c r="R188" s="4">
        <f t="shared" si="29"/>
        <v>38.159999999999854</v>
      </c>
      <c r="S188" s="4">
        <f t="shared" si="33"/>
        <v>15.668333333333521</v>
      </c>
      <c r="T188" s="4">
        <f t="shared" si="36"/>
        <v>14.873333333333449</v>
      </c>
      <c r="U188" s="25">
        <f t="shared" si="32"/>
        <v>38.159999999999854</v>
      </c>
      <c r="V188" s="25">
        <f t="shared" si="32"/>
        <v>15.668333333333521</v>
      </c>
      <c r="W188" s="25">
        <f t="shared" si="32"/>
        <v>14.873333333333449</v>
      </c>
      <c r="X188" s="4">
        <f t="shared" si="30"/>
        <v>1456.1855999999889</v>
      </c>
      <c r="Y188" s="4">
        <f t="shared" si="34"/>
        <v>245.49666944445033</v>
      </c>
      <c r="Z188" s="4">
        <f t="shared" si="37"/>
        <v>221.21604444444787</v>
      </c>
      <c r="AA188" s="29"/>
      <c r="AC188" s="26"/>
      <c r="AF188" s="28"/>
      <c r="AH188" s="28"/>
    </row>
    <row r="189" spans="4:34" ht="17.399999999999999" x14ac:dyDescent="0.3">
      <c r="D189" s="24">
        <v>184</v>
      </c>
      <c r="E189" s="11" t="s">
        <v>500</v>
      </c>
      <c r="F189" s="4">
        <v>1320.18</v>
      </c>
      <c r="G189" s="25">
        <f t="shared" si="26"/>
        <v>1311.47</v>
      </c>
      <c r="H189" s="25">
        <f t="shared" si="27"/>
        <v>1419.1083333333333</v>
      </c>
      <c r="I189" s="25">
        <f t="shared" si="28"/>
        <v>1539.8916666666667</v>
      </c>
      <c r="L189" s="24">
        <v>155</v>
      </c>
      <c r="M189" s="11" t="s">
        <v>471</v>
      </c>
      <c r="N189" s="4">
        <v>1777.65</v>
      </c>
      <c r="O189" s="25">
        <f t="shared" si="31"/>
        <v>1814.0433333333333</v>
      </c>
      <c r="P189" s="25">
        <f t="shared" si="35"/>
        <v>1797.6716666666664</v>
      </c>
      <c r="Q189" s="25">
        <f t="shared" si="38"/>
        <v>1809.9541666666667</v>
      </c>
      <c r="R189" s="4">
        <f t="shared" si="29"/>
        <v>-36.393333333333203</v>
      </c>
      <c r="S189" s="4">
        <f t="shared" si="33"/>
        <v>-20.021666666666306</v>
      </c>
      <c r="T189" s="4">
        <f t="shared" si="36"/>
        <v>-32.304166666666561</v>
      </c>
      <c r="U189" s="25">
        <f t="shared" si="32"/>
        <v>36.393333333333203</v>
      </c>
      <c r="V189" s="25">
        <f t="shared" si="32"/>
        <v>20.021666666666306</v>
      </c>
      <c r="W189" s="25">
        <f t="shared" si="32"/>
        <v>32.304166666666561</v>
      </c>
      <c r="X189" s="4">
        <f t="shared" si="30"/>
        <v>1324.4747111111017</v>
      </c>
      <c r="Y189" s="4">
        <f t="shared" si="34"/>
        <v>400.86713611109667</v>
      </c>
      <c r="Z189" s="4">
        <f t="shared" si="37"/>
        <v>1043.5591840277709</v>
      </c>
      <c r="AA189" s="29"/>
      <c r="AC189" s="26"/>
      <c r="AF189" s="28"/>
      <c r="AH189" s="28"/>
    </row>
    <row r="190" spans="4:34" ht="17.399999999999999" x14ac:dyDescent="0.3">
      <c r="D190" s="24">
        <v>185</v>
      </c>
      <c r="E190" s="11" t="s">
        <v>501</v>
      </c>
      <c r="F190" s="4">
        <v>1343.53</v>
      </c>
      <c r="G190" s="25">
        <f t="shared" si="26"/>
        <v>1308.04</v>
      </c>
      <c r="H190" s="25">
        <f t="shared" si="27"/>
        <v>1374.9799999999998</v>
      </c>
      <c r="I190" s="25">
        <f t="shared" si="28"/>
        <v>1509.1625000000001</v>
      </c>
      <c r="L190" s="24">
        <v>156</v>
      </c>
      <c r="M190" s="11" t="s">
        <v>472</v>
      </c>
      <c r="N190" s="4">
        <v>1759.92</v>
      </c>
      <c r="O190" s="25">
        <f t="shared" si="31"/>
        <v>1811.6666666666667</v>
      </c>
      <c r="P190" s="25">
        <f t="shared" si="35"/>
        <v>1787.345</v>
      </c>
      <c r="Q190" s="25">
        <f t="shared" si="38"/>
        <v>1809.0891666666669</v>
      </c>
      <c r="R190" s="4">
        <f t="shared" si="29"/>
        <v>-51.74666666666667</v>
      </c>
      <c r="S190" s="4">
        <f t="shared" si="33"/>
        <v>-27.424999999999955</v>
      </c>
      <c r="T190" s="4">
        <f t="shared" si="36"/>
        <v>-49.169166666666797</v>
      </c>
      <c r="U190" s="25">
        <f t="shared" si="32"/>
        <v>51.74666666666667</v>
      </c>
      <c r="V190" s="25">
        <f t="shared" si="32"/>
        <v>27.424999999999955</v>
      </c>
      <c r="W190" s="25">
        <f t="shared" si="32"/>
        <v>49.169166666666797</v>
      </c>
      <c r="X190" s="4">
        <f t="shared" si="30"/>
        <v>2677.7175111111114</v>
      </c>
      <c r="Y190" s="4">
        <f t="shared" si="34"/>
        <v>752.13062499999751</v>
      </c>
      <c r="Z190" s="4">
        <f t="shared" si="37"/>
        <v>2417.6069506944573</v>
      </c>
      <c r="AA190" s="29"/>
      <c r="AC190" s="26"/>
      <c r="AF190" s="28"/>
      <c r="AH190" s="28"/>
    </row>
    <row r="191" spans="4:34" ht="17.399999999999999" x14ac:dyDescent="0.3">
      <c r="D191" s="24">
        <v>186</v>
      </c>
      <c r="E191" s="11" t="s">
        <v>502</v>
      </c>
      <c r="F191" s="4">
        <v>1368.8</v>
      </c>
      <c r="G191" s="25">
        <f t="shared" si="26"/>
        <v>1330.1766666666665</v>
      </c>
      <c r="H191" s="25">
        <f t="shared" si="27"/>
        <v>1343.1933333333334</v>
      </c>
      <c r="I191" s="25">
        <f t="shared" si="28"/>
        <v>1481.0483333333332</v>
      </c>
      <c r="L191" s="24">
        <v>157</v>
      </c>
      <c r="M191" s="11" t="s">
        <v>473</v>
      </c>
      <c r="N191" s="4">
        <v>1749.59</v>
      </c>
      <c r="O191" s="25">
        <f t="shared" si="31"/>
        <v>1786.1233333333332</v>
      </c>
      <c r="P191" s="25">
        <f t="shared" si="35"/>
        <v>1784.3816666666669</v>
      </c>
      <c r="Q191" s="25">
        <f t="shared" si="38"/>
        <v>1806.3875</v>
      </c>
      <c r="R191" s="4">
        <f t="shared" si="29"/>
        <v>-36.533333333333303</v>
      </c>
      <c r="S191" s="4">
        <f t="shared" si="33"/>
        <v>-34.79166666666697</v>
      </c>
      <c r="T191" s="4">
        <f t="shared" si="36"/>
        <v>-56.797500000000127</v>
      </c>
      <c r="U191" s="25">
        <f t="shared" si="32"/>
        <v>36.533333333333303</v>
      </c>
      <c r="V191" s="25">
        <f t="shared" si="32"/>
        <v>34.79166666666697</v>
      </c>
      <c r="W191" s="25">
        <f t="shared" si="32"/>
        <v>56.797500000000127</v>
      </c>
      <c r="X191" s="4">
        <f t="shared" si="30"/>
        <v>1334.6844444444423</v>
      </c>
      <c r="Y191" s="4">
        <f t="shared" si="34"/>
        <v>1210.4600694444655</v>
      </c>
      <c r="Z191" s="4">
        <f t="shared" si="37"/>
        <v>3225.9560062500145</v>
      </c>
      <c r="AA191" s="29"/>
      <c r="AC191" s="26"/>
      <c r="AF191" s="28"/>
      <c r="AH191" s="28"/>
    </row>
    <row r="192" spans="4:34" ht="17.399999999999999" x14ac:dyDescent="0.3">
      <c r="D192" s="24">
        <v>187</v>
      </c>
      <c r="E192" s="11" t="s">
        <v>503</v>
      </c>
      <c r="F192" s="4">
        <v>1354.65</v>
      </c>
      <c r="G192" s="25">
        <f t="shared" si="26"/>
        <v>1344.17</v>
      </c>
      <c r="H192" s="25">
        <f t="shared" si="27"/>
        <v>1327.82</v>
      </c>
      <c r="I192" s="25">
        <f t="shared" si="28"/>
        <v>1455.9291666666668</v>
      </c>
      <c r="L192" s="24">
        <v>158</v>
      </c>
      <c r="M192" s="11" t="s">
        <v>474</v>
      </c>
      <c r="N192" s="4">
        <v>1766.73</v>
      </c>
      <c r="O192" s="25">
        <f t="shared" si="31"/>
        <v>1762.3866666666665</v>
      </c>
      <c r="P192" s="25">
        <f t="shared" si="35"/>
        <v>1788.2150000000001</v>
      </c>
      <c r="Q192" s="25">
        <f t="shared" si="38"/>
        <v>1801.7583333333334</v>
      </c>
      <c r="R192" s="4">
        <f t="shared" si="29"/>
        <v>4.3433333333334758</v>
      </c>
      <c r="S192" s="4">
        <f t="shared" si="33"/>
        <v>-21.485000000000127</v>
      </c>
      <c r="T192" s="4">
        <f t="shared" si="36"/>
        <v>-35.028333333333421</v>
      </c>
      <c r="U192" s="25">
        <f t="shared" si="32"/>
        <v>4.3433333333334758</v>
      </c>
      <c r="V192" s="25">
        <f t="shared" si="32"/>
        <v>21.485000000000127</v>
      </c>
      <c r="W192" s="25">
        <f t="shared" si="32"/>
        <v>35.028333333333421</v>
      </c>
      <c r="X192" s="4">
        <f t="shared" si="30"/>
        <v>18.864544444445681</v>
      </c>
      <c r="Y192" s="4">
        <f t="shared" si="34"/>
        <v>461.60522500000548</v>
      </c>
      <c r="Z192" s="4">
        <f t="shared" si="37"/>
        <v>1226.9841361111173</v>
      </c>
      <c r="AA192" s="29"/>
      <c r="AC192" s="26"/>
      <c r="AF192" s="28"/>
      <c r="AH192" s="28"/>
    </row>
    <row r="193" spans="4:34" ht="17.399999999999999" x14ac:dyDescent="0.3">
      <c r="D193" s="24">
        <v>188</v>
      </c>
      <c r="E193" s="11" t="s">
        <v>504</v>
      </c>
      <c r="F193" s="4">
        <v>1307.77</v>
      </c>
      <c r="G193" s="25">
        <f t="shared" si="26"/>
        <v>1355.66</v>
      </c>
      <c r="H193" s="25">
        <f t="shared" si="27"/>
        <v>1331.8500000000001</v>
      </c>
      <c r="I193" s="25">
        <f t="shared" si="28"/>
        <v>1430.3608333333332</v>
      </c>
      <c r="L193" s="24">
        <v>159</v>
      </c>
      <c r="M193" s="11" t="s">
        <v>475</v>
      </c>
      <c r="N193" s="4">
        <v>1785.96</v>
      </c>
      <c r="O193" s="25">
        <f t="shared" si="31"/>
        <v>1758.7466666666667</v>
      </c>
      <c r="P193" s="25">
        <f t="shared" si="35"/>
        <v>1785.2066666666667</v>
      </c>
      <c r="Q193" s="25">
        <f t="shared" si="38"/>
        <v>1796.5858333333333</v>
      </c>
      <c r="R193" s="4">
        <f t="shared" si="29"/>
        <v>27.213333333333367</v>
      </c>
      <c r="S193" s="4">
        <f t="shared" si="33"/>
        <v>0.7533333333333303</v>
      </c>
      <c r="T193" s="4">
        <f t="shared" si="36"/>
        <v>-10.625833333333276</v>
      </c>
      <c r="U193" s="25">
        <f t="shared" si="32"/>
        <v>27.213333333333367</v>
      </c>
      <c r="V193" s="25">
        <f t="shared" si="32"/>
        <v>0.7533333333333303</v>
      </c>
      <c r="W193" s="25">
        <f t="shared" si="32"/>
        <v>10.625833333333276</v>
      </c>
      <c r="X193" s="4">
        <f t="shared" si="30"/>
        <v>740.56551111111298</v>
      </c>
      <c r="Y193" s="4">
        <f t="shared" si="34"/>
        <v>0.56751111111110653</v>
      </c>
      <c r="Z193" s="4">
        <f t="shared" si="37"/>
        <v>112.90833402777655</v>
      </c>
      <c r="AA193" s="29"/>
      <c r="AC193" s="26"/>
      <c r="AF193" s="28"/>
      <c r="AH193" s="28"/>
    </row>
    <row r="194" spans="4:34" ht="17.399999999999999" x14ac:dyDescent="0.3">
      <c r="D194" s="24">
        <v>189</v>
      </c>
      <c r="E194" s="11" t="s">
        <v>505</v>
      </c>
      <c r="F194" s="4">
        <v>1263.79</v>
      </c>
      <c r="G194" s="25">
        <f t="shared" si="26"/>
        <v>1343.74</v>
      </c>
      <c r="H194" s="25">
        <f t="shared" si="27"/>
        <v>1336.9583333333333</v>
      </c>
      <c r="I194" s="25">
        <f t="shared" si="28"/>
        <v>1402.3041666666668</v>
      </c>
      <c r="L194" s="24">
        <v>160</v>
      </c>
      <c r="M194" s="11" t="s">
        <v>476</v>
      </c>
      <c r="N194" s="4">
        <v>1745.21</v>
      </c>
      <c r="O194" s="25">
        <f t="shared" si="31"/>
        <v>1767.4266666666665</v>
      </c>
      <c r="P194" s="25">
        <f t="shared" si="35"/>
        <v>1776.7750000000003</v>
      </c>
      <c r="Q194" s="25">
        <f t="shared" si="38"/>
        <v>1790.9533333333329</v>
      </c>
      <c r="R194" s="4">
        <f t="shared" si="29"/>
        <v>-22.21666666666647</v>
      </c>
      <c r="S194" s="4">
        <f t="shared" si="33"/>
        <v>-31.565000000000282</v>
      </c>
      <c r="T194" s="4">
        <f t="shared" si="36"/>
        <v>-45.743333333332885</v>
      </c>
      <c r="U194" s="25">
        <f t="shared" si="32"/>
        <v>22.21666666666647</v>
      </c>
      <c r="V194" s="25">
        <f t="shared" si="32"/>
        <v>31.565000000000282</v>
      </c>
      <c r="W194" s="25">
        <f t="shared" si="32"/>
        <v>45.743333333332885</v>
      </c>
      <c r="X194" s="4">
        <f t="shared" si="30"/>
        <v>493.58027777776903</v>
      </c>
      <c r="Y194" s="4">
        <f t="shared" si="34"/>
        <v>996.34922500001778</v>
      </c>
      <c r="Z194" s="4">
        <f t="shared" si="37"/>
        <v>2092.4525444444034</v>
      </c>
      <c r="AA194" s="29"/>
      <c r="AC194" s="26"/>
      <c r="AF194" s="28"/>
      <c r="AH194" s="28"/>
    </row>
    <row r="195" spans="4:34" ht="17.399999999999999" x14ac:dyDescent="0.3">
      <c r="D195" s="24">
        <v>190</v>
      </c>
      <c r="E195" s="11" t="s">
        <v>506</v>
      </c>
      <c r="F195" s="4">
        <v>1251.92</v>
      </c>
      <c r="G195" s="25">
        <f t="shared" si="26"/>
        <v>1308.7366666666667</v>
      </c>
      <c r="H195" s="25">
        <f t="shared" si="27"/>
        <v>1326.4533333333334</v>
      </c>
      <c r="I195" s="25">
        <f t="shared" si="28"/>
        <v>1372.7808333333332</v>
      </c>
      <c r="L195" s="24">
        <v>161</v>
      </c>
      <c r="M195" s="11" t="s">
        <v>477</v>
      </c>
      <c r="N195" s="4">
        <v>1699.44</v>
      </c>
      <c r="O195" s="25">
        <f t="shared" si="31"/>
        <v>1765.9666666666665</v>
      </c>
      <c r="P195" s="25">
        <f t="shared" si="35"/>
        <v>1764.1766666666663</v>
      </c>
      <c r="Q195" s="25">
        <f t="shared" si="38"/>
        <v>1780.9241666666665</v>
      </c>
      <c r="R195" s="4">
        <f t="shared" si="29"/>
        <v>-66.526666666666415</v>
      </c>
      <c r="S195" s="4">
        <f t="shared" si="33"/>
        <v>-64.736666666666224</v>
      </c>
      <c r="T195" s="4">
        <f t="shared" si="36"/>
        <v>-81.484166666666397</v>
      </c>
      <c r="U195" s="25">
        <f t="shared" si="32"/>
        <v>66.526666666666415</v>
      </c>
      <c r="V195" s="25">
        <f t="shared" si="32"/>
        <v>64.736666666666224</v>
      </c>
      <c r="W195" s="25">
        <f t="shared" si="32"/>
        <v>81.484166666666397</v>
      </c>
      <c r="X195" s="4">
        <f t="shared" si="30"/>
        <v>4425.7973777777443</v>
      </c>
      <c r="Y195" s="4">
        <f t="shared" si="34"/>
        <v>4190.8360111110542</v>
      </c>
      <c r="Z195" s="4">
        <f t="shared" si="37"/>
        <v>6639.6694173610667</v>
      </c>
      <c r="AA195" s="29"/>
      <c r="AC195" s="26"/>
      <c r="AF195" s="28"/>
      <c r="AH195" s="28"/>
    </row>
    <row r="196" spans="4:34" ht="17.399999999999999" x14ac:dyDescent="0.3">
      <c r="D196" s="24">
        <v>191</v>
      </c>
      <c r="E196" s="11" t="s">
        <v>507</v>
      </c>
      <c r="F196" s="4">
        <v>1234.95</v>
      </c>
      <c r="G196" s="25">
        <f t="shared" si="26"/>
        <v>1274.4933333333333</v>
      </c>
      <c r="H196" s="25">
        <f t="shared" si="27"/>
        <v>1315.0766666666666</v>
      </c>
      <c r="I196" s="25">
        <f t="shared" si="28"/>
        <v>1345.0283333333332</v>
      </c>
      <c r="L196" s="24">
        <v>162</v>
      </c>
      <c r="M196" s="11" t="s">
        <v>478</v>
      </c>
      <c r="N196" s="4">
        <v>1701.02</v>
      </c>
      <c r="O196" s="25">
        <f t="shared" si="31"/>
        <v>1743.5366666666669</v>
      </c>
      <c r="P196" s="25">
        <f t="shared" si="35"/>
        <v>1751.1416666666667</v>
      </c>
      <c r="Q196" s="25">
        <f t="shared" si="38"/>
        <v>1769.2433333333331</v>
      </c>
      <c r="R196" s="4">
        <f t="shared" si="29"/>
        <v>-42.516666666666879</v>
      </c>
      <c r="S196" s="4">
        <f t="shared" si="33"/>
        <v>-50.12166666666667</v>
      </c>
      <c r="T196" s="4">
        <f t="shared" si="36"/>
        <v>-68.22333333333313</v>
      </c>
      <c r="U196" s="25">
        <f t="shared" si="32"/>
        <v>42.516666666666879</v>
      </c>
      <c r="V196" s="25">
        <f t="shared" si="32"/>
        <v>50.12166666666667</v>
      </c>
      <c r="W196" s="25">
        <f t="shared" si="32"/>
        <v>68.22333333333313</v>
      </c>
      <c r="X196" s="4">
        <f t="shared" si="30"/>
        <v>1807.6669444444624</v>
      </c>
      <c r="Y196" s="4">
        <f t="shared" si="34"/>
        <v>2512.1814694444447</v>
      </c>
      <c r="Z196" s="4">
        <f t="shared" si="37"/>
        <v>4654.4232111110832</v>
      </c>
      <c r="AA196" s="29"/>
      <c r="AC196" s="26"/>
      <c r="AF196" s="28"/>
      <c r="AH196" s="28"/>
    </row>
    <row r="197" spans="4:34" ht="17.399999999999999" x14ac:dyDescent="0.3">
      <c r="D197" s="24">
        <v>192</v>
      </c>
      <c r="E197" s="11" t="s">
        <v>508</v>
      </c>
      <c r="F197" s="4">
        <v>1211.03</v>
      </c>
      <c r="G197" s="25">
        <f t="shared" si="26"/>
        <v>1250.22</v>
      </c>
      <c r="H197" s="25">
        <f t="shared" si="27"/>
        <v>1296.98</v>
      </c>
      <c r="I197" s="25">
        <f t="shared" si="28"/>
        <v>1320.0866666666666</v>
      </c>
      <c r="L197" s="24">
        <v>163</v>
      </c>
      <c r="M197" s="11" t="s">
        <v>479</v>
      </c>
      <c r="N197" s="4">
        <v>1729.69</v>
      </c>
      <c r="O197" s="25">
        <f t="shared" si="31"/>
        <v>1715.2233333333334</v>
      </c>
      <c r="P197" s="25">
        <f t="shared" si="35"/>
        <v>1741.325</v>
      </c>
      <c r="Q197" s="25">
        <f t="shared" si="38"/>
        <v>1762.8533333333332</v>
      </c>
      <c r="R197" s="4">
        <f t="shared" si="29"/>
        <v>14.466666666666697</v>
      </c>
      <c r="S197" s="4">
        <f t="shared" si="33"/>
        <v>-11.634999999999991</v>
      </c>
      <c r="T197" s="4">
        <f t="shared" si="36"/>
        <v>-33.163333333333185</v>
      </c>
      <c r="U197" s="25">
        <f t="shared" si="32"/>
        <v>14.466666666666697</v>
      </c>
      <c r="V197" s="25">
        <f t="shared" si="32"/>
        <v>11.634999999999991</v>
      </c>
      <c r="W197" s="25">
        <f t="shared" si="32"/>
        <v>33.163333333333185</v>
      </c>
      <c r="X197" s="4">
        <f t="shared" si="30"/>
        <v>209.28444444444531</v>
      </c>
      <c r="Y197" s="4">
        <f t="shared" si="34"/>
        <v>135.37322499999979</v>
      </c>
      <c r="Z197" s="4">
        <f t="shared" si="37"/>
        <v>1099.8066777777678</v>
      </c>
      <c r="AA197" s="29"/>
      <c r="AC197" s="26"/>
      <c r="AF197" s="28"/>
      <c r="AH197" s="28"/>
    </row>
    <row r="198" spans="4:34" ht="17.399999999999999" x14ac:dyDescent="0.3">
      <c r="D198" s="24">
        <v>193</v>
      </c>
      <c r="E198" s="11" t="s">
        <v>509</v>
      </c>
      <c r="F198" s="4">
        <v>1157.33</v>
      </c>
      <c r="G198" s="25">
        <f t="shared" si="26"/>
        <v>1232.6333333333332</v>
      </c>
      <c r="H198" s="25">
        <f t="shared" si="27"/>
        <v>1270.6849999999999</v>
      </c>
      <c r="I198" s="25">
        <f t="shared" si="28"/>
        <v>1299.2525000000003</v>
      </c>
      <c r="L198" s="24">
        <v>164</v>
      </c>
      <c r="M198" s="11" t="s">
        <v>480</v>
      </c>
      <c r="N198" s="4">
        <v>1743.62</v>
      </c>
      <c r="O198" s="25">
        <f t="shared" si="31"/>
        <v>1710.05</v>
      </c>
      <c r="P198" s="25">
        <f t="shared" si="35"/>
        <v>1738.0083333333334</v>
      </c>
      <c r="Q198" s="25">
        <f t="shared" si="38"/>
        <v>1763.1116666666665</v>
      </c>
      <c r="R198" s="4">
        <f t="shared" si="29"/>
        <v>33.569999999999936</v>
      </c>
      <c r="S198" s="4">
        <f t="shared" si="33"/>
        <v>5.6116666666664514</v>
      </c>
      <c r="T198" s="4">
        <f t="shared" si="36"/>
        <v>-19.491666666666561</v>
      </c>
      <c r="U198" s="25">
        <f t="shared" si="32"/>
        <v>33.569999999999936</v>
      </c>
      <c r="V198" s="25">
        <f t="shared" si="32"/>
        <v>5.6116666666664514</v>
      </c>
      <c r="W198" s="25">
        <f t="shared" si="32"/>
        <v>19.491666666666561</v>
      </c>
      <c r="X198" s="4">
        <f t="shared" si="30"/>
        <v>1126.9448999999956</v>
      </c>
      <c r="Y198" s="4">
        <f t="shared" si="34"/>
        <v>31.490802777775361</v>
      </c>
      <c r="Z198" s="4">
        <f t="shared" si="37"/>
        <v>379.92506944444028</v>
      </c>
      <c r="AA198" s="29"/>
      <c r="AC198" s="26"/>
      <c r="AF198" s="28"/>
      <c r="AH198" s="28"/>
    </row>
    <row r="199" spans="4:34" ht="17.399999999999999" x14ac:dyDescent="0.3">
      <c r="D199" s="24">
        <v>194</v>
      </c>
      <c r="E199" s="11" t="s">
        <v>510</v>
      </c>
      <c r="F199" s="4">
        <v>1101.1199999999999</v>
      </c>
      <c r="G199" s="25">
        <f t="shared" si="26"/>
        <v>1201.1033333333332</v>
      </c>
      <c r="H199" s="25">
        <f t="shared" si="27"/>
        <v>1237.7983333333334</v>
      </c>
      <c r="I199" s="25">
        <f t="shared" si="28"/>
        <v>1284.8241666666668</v>
      </c>
      <c r="L199" s="24">
        <v>165</v>
      </c>
      <c r="M199" s="11" t="s">
        <v>481</v>
      </c>
      <c r="N199" s="4">
        <v>1734.29</v>
      </c>
      <c r="O199" s="25">
        <f t="shared" si="31"/>
        <v>1724.7766666666666</v>
      </c>
      <c r="P199" s="25">
        <f t="shared" si="35"/>
        <v>1734.156666666667</v>
      </c>
      <c r="Q199" s="25">
        <f t="shared" si="38"/>
        <v>1759.6816666666664</v>
      </c>
      <c r="R199" s="4">
        <f t="shared" si="29"/>
        <v>9.5133333333333212</v>
      </c>
      <c r="S199" s="4">
        <f t="shared" si="33"/>
        <v>0.13333333333298469</v>
      </c>
      <c r="T199" s="4">
        <f t="shared" si="36"/>
        <v>-25.391666666666424</v>
      </c>
      <c r="U199" s="25">
        <f t="shared" si="32"/>
        <v>9.5133333333333212</v>
      </c>
      <c r="V199" s="25">
        <f t="shared" si="32"/>
        <v>0.13333333333298469</v>
      </c>
      <c r="W199" s="25">
        <f t="shared" si="32"/>
        <v>25.391666666666424</v>
      </c>
      <c r="X199" s="4">
        <f t="shared" si="30"/>
        <v>90.503511111110882</v>
      </c>
      <c r="Y199" s="4">
        <f t="shared" si="34"/>
        <v>1.7777777777684807E-2</v>
      </c>
      <c r="Z199" s="4">
        <f t="shared" si="37"/>
        <v>644.73673611109882</v>
      </c>
      <c r="AA199" s="29"/>
      <c r="AC199" s="26"/>
      <c r="AF199" s="28"/>
      <c r="AH199" s="28"/>
    </row>
    <row r="200" spans="4:34" ht="17.399999999999999" x14ac:dyDescent="0.3">
      <c r="D200" s="24">
        <v>195</v>
      </c>
      <c r="E200" s="11" t="s">
        <v>511</v>
      </c>
      <c r="F200" s="4">
        <v>1103.1500000000001</v>
      </c>
      <c r="G200" s="25">
        <f t="shared" si="26"/>
        <v>1156.4933333333331</v>
      </c>
      <c r="H200" s="25">
        <f t="shared" si="27"/>
        <v>1203.3566666666666</v>
      </c>
      <c r="I200" s="25">
        <f t="shared" si="28"/>
        <v>1270.1575000000003</v>
      </c>
      <c r="L200" s="24">
        <v>166</v>
      </c>
      <c r="M200" s="11" t="s">
        <v>482</v>
      </c>
      <c r="N200" s="4">
        <v>1708.68</v>
      </c>
      <c r="O200" s="25">
        <f t="shared" si="31"/>
        <v>1735.8666666666668</v>
      </c>
      <c r="P200" s="25">
        <f t="shared" si="35"/>
        <v>1725.5450000000001</v>
      </c>
      <c r="Q200" s="25">
        <f t="shared" si="38"/>
        <v>1751.16</v>
      </c>
      <c r="R200" s="4">
        <f t="shared" si="29"/>
        <v>-27.186666666666724</v>
      </c>
      <c r="S200" s="4">
        <f t="shared" si="33"/>
        <v>-16.865000000000009</v>
      </c>
      <c r="T200" s="4">
        <f t="shared" si="36"/>
        <v>-42.480000000000018</v>
      </c>
      <c r="U200" s="25">
        <f t="shared" si="32"/>
        <v>27.186666666666724</v>
      </c>
      <c r="V200" s="25">
        <f t="shared" si="32"/>
        <v>16.865000000000009</v>
      </c>
      <c r="W200" s="25">
        <f t="shared" si="32"/>
        <v>42.480000000000018</v>
      </c>
      <c r="X200" s="4">
        <f t="shared" si="30"/>
        <v>739.11484444444761</v>
      </c>
      <c r="Y200" s="4">
        <f t="shared" si="34"/>
        <v>284.42822500000028</v>
      </c>
      <c r="Z200" s="4">
        <f t="shared" si="37"/>
        <v>1804.5504000000014</v>
      </c>
      <c r="AA200" s="29"/>
      <c r="AC200" s="26"/>
      <c r="AF200" s="28"/>
      <c r="AH200" s="28"/>
    </row>
    <row r="201" spans="4:34" ht="17.399999999999999" x14ac:dyDescent="0.3">
      <c r="D201" s="24">
        <v>196</v>
      </c>
      <c r="E201" s="11" t="s">
        <v>512</v>
      </c>
      <c r="F201" s="4">
        <v>1121.3599999999999</v>
      </c>
      <c r="G201" s="25">
        <f t="shared" si="26"/>
        <v>1120.5333333333333</v>
      </c>
      <c r="H201" s="25">
        <f t="shared" si="27"/>
        <v>1176.5833333333333</v>
      </c>
      <c r="I201" s="25">
        <f t="shared" si="28"/>
        <v>1251.5183333333332</v>
      </c>
      <c r="L201" s="24">
        <v>167</v>
      </c>
      <c r="M201" s="11" t="s">
        <v>483</v>
      </c>
      <c r="N201" s="4">
        <v>1692.86</v>
      </c>
      <c r="O201" s="25">
        <f t="shared" si="31"/>
        <v>1728.8633333333335</v>
      </c>
      <c r="P201" s="25">
        <f t="shared" si="35"/>
        <v>1719.4566666666667</v>
      </c>
      <c r="Q201" s="25">
        <f t="shared" si="38"/>
        <v>1741.8166666666666</v>
      </c>
      <c r="R201" s="4">
        <f t="shared" si="29"/>
        <v>-36.003333333333558</v>
      </c>
      <c r="S201" s="4">
        <f t="shared" si="33"/>
        <v>-26.596666666666806</v>
      </c>
      <c r="T201" s="4">
        <f t="shared" si="36"/>
        <v>-48.956666666666706</v>
      </c>
      <c r="U201" s="25">
        <f t="shared" si="32"/>
        <v>36.003333333333558</v>
      </c>
      <c r="V201" s="25">
        <f t="shared" si="32"/>
        <v>26.596666666666806</v>
      </c>
      <c r="W201" s="25">
        <f t="shared" si="32"/>
        <v>48.956666666666706</v>
      </c>
      <c r="X201" s="4">
        <f t="shared" si="30"/>
        <v>1296.2400111111272</v>
      </c>
      <c r="Y201" s="4">
        <f t="shared" si="34"/>
        <v>707.38267777778515</v>
      </c>
      <c r="Z201" s="4">
        <f t="shared" si="37"/>
        <v>2396.7552111111149</v>
      </c>
      <c r="AA201" s="29"/>
      <c r="AC201" s="26"/>
      <c r="AF201" s="28"/>
      <c r="AH201" s="28"/>
    </row>
    <row r="202" spans="4:34" ht="17.399999999999999" x14ac:dyDescent="0.3">
      <c r="D202" s="24">
        <v>197</v>
      </c>
      <c r="E202" s="11" t="s">
        <v>513</v>
      </c>
      <c r="F202" s="4">
        <v>1157.9100000000001</v>
      </c>
      <c r="G202" s="25">
        <f t="shared" ref="G202:G265" si="39">AVERAGE(F199:F201)</f>
        <v>1108.5433333333333</v>
      </c>
      <c r="H202" s="25">
        <f t="shared" si="27"/>
        <v>1154.8233333333333</v>
      </c>
      <c r="I202" s="25">
        <f t="shared" si="28"/>
        <v>1234.95</v>
      </c>
      <c r="L202" s="24">
        <v>168</v>
      </c>
      <c r="M202" s="11" t="s">
        <v>484</v>
      </c>
      <c r="N202" s="4">
        <v>1699.13</v>
      </c>
      <c r="O202" s="25">
        <f t="shared" si="31"/>
        <v>1711.9433333333334</v>
      </c>
      <c r="P202" s="25">
        <f t="shared" si="35"/>
        <v>1718.36</v>
      </c>
      <c r="Q202" s="25">
        <f t="shared" si="38"/>
        <v>1734.7508333333335</v>
      </c>
      <c r="R202" s="4">
        <f t="shared" si="29"/>
        <v>-12.813333333333276</v>
      </c>
      <c r="S202" s="4">
        <f t="shared" si="33"/>
        <v>-19.229999999999791</v>
      </c>
      <c r="T202" s="4">
        <f t="shared" si="36"/>
        <v>-35.620833333333394</v>
      </c>
      <c r="U202" s="25">
        <f t="shared" si="32"/>
        <v>12.813333333333276</v>
      </c>
      <c r="V202" s="25">
        <f t="shared" si="32"/>
        <v>19.229999999999791</v>
      </c>
      <c r="W202" s="25">
        <f t="shared" si="32"/>
        <v>35.620833333333394</v>
      </c>
      <c r="X202" s="4">
        <f t="shared" si="30"/>
        <v>164.18151111110964</v>
      </c>
      <c r="Y202" s="4">
        <f t="shared" si="34"/>
        <v>369.79289999999196</v>
      </c>
      <c r="Z202" s="4">
        <f t="shared" si="37"/>
        <v>1268.8437673611154</v>
      </c>
      <c r="AA202" s="29"/>
      <c r="AC202" s="26"/>
      <c r="AF202" s="28"/>
      <c r="AH202" s="28"/>
    </row>
    <row r="203" spans="4:34" ht="17.399999999999999" x14ac:dyDescent="0.3">
      <c r="D203" s="24">
        <v>198</v>
      </c>
      <c r="E203" s="11" t="s">
        <v>514</v>
      </c>
      <c r="F203" s="4">
        <v>1225.25</v>
      </c>
      <c r="G203" s="25">
        <f t="shared" si="39"/>
        <v>1127.4733333333334</v>
      </c>
      <c r="H203" s="25">
        <f t="shared" si="27"/>
        <v>1141.9833333333331</v>
      </c>
      <c r="I203" s="25">
        <f t="shared" si="28"/>
        <v>1219.4816666666668</v>
      </c>
      <c r="L203" s="24">
        <v>169</v>
      </c>
      <c r="M203" s="11" t="s">
        <v>485</v>
      </c>
      <c r="N203" s="4">
        <v>1705.09</v>
      </c>
      <c r="O203" s="25">
        <f t="shared" si="31"/>
        <v>1700.2233333333334</v>
      </c>
      <c r="P203" s="25">
        <f t="shared" si="35"/>
        <v>1718.0450000000001</v>
      </c>
      <c r="Q203" s="25">
        <f t="shared" si="38"/>
        <v>1729.6850000000004</v>
      </c>
      <c r="R203" s="4">
        <f t="shared" si="29"/>
        <v>4.8666666666665606</v>
      </c>
      <c r="S203" s="4">
        <f t="shared" si="33"/>
        <v>-12.955000000000155</v>
      </c>
      <c r="T203" s="4">
        <f t="shared" si="36"/>
        <v>-24.595000000000482</v>
      </c>
      <c r="U203" s="25">
        <f t="shared" si="32"/>
        <v>4.8666666666665606</v>
      </c>
      <c r="V203" s="25">
        <f t="shared" si="32"/>
        <v>12.955000000000155</v>
      </c>
      <c r="W203" s="25">
        <f t="shared" si="32"/>
        <v>24.595000000000482</v>
      </c>
      <c r="X203" s="4">
        <f t="shared" si="30"/>
        <v>23.684444444443411</v>
      </c>
      <c r="Y203" s="4">
        <f t="shared" si="34"/>
        <v>167.83202500000399</v>
      </c>
      <c r="Z203" s="4">
        <f t="shared" si="37"/>
        <v>604.91402500002368</v>
      </c>
      <c r="AA203" s="29"/>
      <c r="AC203" s="26"/>
      <c r="AF203" s="28"/>
      <c r="AH203" s="28"/>
    </row>
    <row r="204" spans="4:34" ht="17.399999999999999" x14ac:dyDescent="0.3">
      <c r="D204" s="24">
        <v>199</v>
      </c>
      <c r="E204" s="11" t="s">
        <v>515</v>
      </c>
      <c r="F204" s="4">
        <v>1228.3699999999999</v>
      </c>
      <c r="G204" s="25">
        <f t="shared" si="39"/>
        <v>1168.1733333333334</v>
      </c>
      <c r="H204" s="25">
        <f t="shared" si="27"/>
        <v>1144.3533333333332</v>
      </c>
      <c r="I204" s="25">
        <f t="shared" si="28"/>
        <v>1207.5191666666665</v>
      </c>
      <c r="L204" s="24">
        <v>170</v>
      </c>
      <c r="M204" s="11" t="s">
        <v>486</v>
      </c>
      <c r="N204" s="4">
        <v>1698.49</v>
      </c>
      <c r="O204" s="25">
        <f t="shared" si="31"/>
        <v>1699.0266666666666</v>
      </c>
      <c r="P204" s="25">
        <f t="shared" si="35"/>
        <v>1713.9449999999999</v>
      </c>
      <c r="Q204" s="25">
        <f t="shared" si="38"/>
        <v>1725.9766666666671</v>
      </c>
      <c r="R204" s="4">
        <f t="shared" si="29"/>
        <v>-0.53666666666663332</v>
      </c>
      <c r="S204" s="4">
        <f t="shared" si="33"/>
        <v>-15.454999999999927</v>
      </c>
      <c r="T204" s="4">
        <f t="shared" si="36"/>
        <v>-27.486666666667134</v>
      </c>
      <c r="U204" s="25">
        <f t="shared" si="32"/>
        <v>0.53666666666663332</v>
      </c>
      <c r="V204" s="25">
        <f t="shared" si="32"/>
        <v>15.454999999999927</v>
      </c>
      <c r="W204" s="25">
        <f t="shared" si="32"/>
        <v>27.486666666667134</v>
      </c>
      <c r="X204" s="4">
        <f t="shared" si="30"/>
        <v>0.2880111111110753</v>
      </c>
      <c r="Y204" s="4">
        <f t="shared" si="34"/>
        <v>238.85702499999775</v>
      </c>
      <c r="Z204" s="4">
        <f t="shared" si="37"/>
        <v>755.51684444447017</v>
      </c>
      <c r="AA204" s="29"/>
      <c r="AC204" s="26"/>
      <c r="AF204" s="28"/>
      <c r="AH204" s="28"/>
    </row>
    <row r="205" spans="4:34" ht="17.399999999999999" x14ac:dyDescent="0.3">
      <c r="D205" s="24">
        <v>200</v>
      </c>
      <c r="E205" s="11" t="s">
        <v>516</v>
      </c>
      <c r="F205" s="4">
        <v>1207.22</v>
      </c>
      <c r="G205" s="25">
        <f t="shared" si="39"/>
        <v>1203.8433333333332</v>
      </c>
      <c r="H205" s="25">
        <f t="shared" ref="H205:H268" si="40">AVERAGE(F199:F204)</f>
        <v>1156.1933333333334</v>
      </c>
      <c r="I205" s="25">
        <f t="shared" si="28"/>
        <v>1196.9958333333334</v>
      </c>
      <c r="L205" s="24">
        <v>171</v>
      </c>
      <c r="M205" s="11" t="s">
        <v>487</v>
      </c>
      <c r="N205" s="4">
        <v>1696.03</v>
      </c>
      <c r="O205" s="25">
        <f t="shared" si="31"/>
        <v>1700.9033333333334</v>
      </c>
      <c r="P205" s="25">
        <f t="shared" si="35"/>
        <v>1706.4233333333332</v>
      </c>
      <c r="Q205" s="25">
        <f t="shared" si="38"/>
        <v>1720.2900000000006</v>
      </c>
      <c r="R205" s="4">
        <f t="shared" si="29"/>
        <v>-4.8733333333334485</v>
      </c>
      <c r="S205" s="4">
        <f t="shared" si="33"/>
        <v>-10.393333333333203</v>
      </c>
      <c r="T205" s="4">
        <f t="shared" si="36"/>
        <v>-24.260000000000673</v>
      </c>
      <c r="U205" s="25">
        <f t="shared" si="32"/>
        <v>4.8733333333334485</v>
      </c>
      <c r="V205" s="25">
        <f t="shared" si="32"/>
        <v>10.393333333333203</v>
      </c>
      <c r="W205" s="25">
        <f t="shared" si="32"/>
        <v>24.260000000000673</v>
      </c>
      <c r="X205" s="4">
        <f t="shared" si="30"/>
        <v>23.7493777777789</v>
      </c>
      <c r="Y205" s="4">
        <f t="shared" si="34"/>
        <v>108.02137777777507</v>
      </c>
      <c r="Z205" s="4">
        <f t="shared" si="37"/>
        <v>588.54760000003262</v>
      </c>
      <c r="AA205" s="29"/>
      <c r="AC205" s="26"/>
      <c r="AF205" s="28"/>
      <c r="AH205" s="28"/>
    </row>
    <row r="206" spans="4:34" ht="17.399999999999999" x14ac:dyDescent="0.3">
      <c r="D206" s="24">
        <v>201</v>
      </c>
      <c r="E206" s="11" t="s">
        <v>517</v>
      </c>
      <c r="F206" s="4">
        <v>1203.04</v>
      </c>
      <c r="G206" s="25">
        <f t="shared" si="39"/>
        <v>1220.28</v>
      </c>
      <c r="H206" s="25">
        <f t="shared" si="40"/>
        <v>1173.8766666666668</v>
      </c>
      <c r="I206" s="25">
        <f t="shared" si="28"/>
        <v>1188.6166666666666</v>
      </c>
      <c r="L206" s="24">
        <v>172</v>
      </c>
      <c r="M206" s="11" t="s">
        <v>488</v>
      </c>
      <c r="N206" s="4">
        <v>1688.93</v>
      </c>
      <c r="O206" s="25">
        <f t="shared" si="31"/>
        <v>1699.87</v>
      </c>
      <c r="P206" s="25">
        <f t="shared" si="35"/>
        <v>1700.0466666666669</v>
      </c>
      <c r="Q206" s="25">
        <f t="shared" si="38"/>
        <v>1712.7958333333336</v>
      </c>
      <c r="R206" s="4">
        <f t="shared" si="29"/>
        <v>-10.939999999999827</v>
      </c>
      <c r="S206" s="4">
        <f t="shared" si="33"/>
        <v>-11.116666666666788</v>
      </c>
      <c r="T206" s="4">
        <f t="shared" si="36"/>
        <v>-23.865833333333512</v>
      </c>
      <c r="U206" s="25">
        <f t="shared" si="32"/>
        <v>10.939999999999827</v>
      </c>
      <c r="V206" s="25">
        <f t="shared" si="32"/>
        <v>11.116666666666788</v>
      </c>
      <c r="W206" s="25">
        <f t="shared" si="32"/>
        <v>23.865833333333512</v>
      </c>
      <c r="X206" s="4">
        <f t="shared" si="30"/>
        <v>119.68359999999622</v>
      </c>
      <c r="Y206" s="4">
        <f t="shared" si="34"/>
        <v>123.58027777778048</v>
      </c>
      <c r="Z206" s="4">
        <f t="shared" si="37"/>
        <v>569.57800069445295</v>
      </c>
      <c r="AA206" s="29"/>
      <c r="AC206" s="26"/>
      <c r="AF206" s="28"/>
      <c r="AH206" s="28"/>
    </row>
    <row r="207" spans="4:34" ht="17.399999999999999" x14ac:dyDescent="0.3">
      <c r="D207" s="24">
        <v>202</v>
      </c>
      <c r="E207" s="11" t="s">
        <v>518</v>
      </c>
      <c r="F207" s="4">
        <v>1211.1400000000001</v>
      </c>
      <c r="G207" s="25">
        <f t="shared" si="39"/>
        <v>1212.8766666666668</v>
      </c>
      <c r="H207" s="25">
        <f t="shared" si="40"/>
        <v>1190.5249999999999</v>
      </c>
      <c r="I207" s="25">
        <f t="shared" si="28"/>
        <v>1183.5541666666666</v>
      </c>
      <c r="L207" s="24">
        <v>173</v>
      </c>
      <c r="M207" s="11" t="s">
        <v>489</v>
      </c>
      <c r="N207" s="4">
        <v>1680.9</v>
      </c>
      <c r="O207" s="25">
        <f t="shared" si="31"/>
        <v>1694.4833333333333</v>
      </c>
      <c r="P207" s="25">
        <f t="shared" si="35"/>
        <v>1696.7550000000001</v>
      </c>
      <c r="Q207" s="25">
        <f t="shared" si="38"/>
        <v>1708.1058333333333</v>
      </c>
      <c r="R207" s="4">
        <f t="shared" si="29"/>
        <v>-13.583333333333258</v>
      </c>
      <c r="S207" s="4">
        <f t="shared" si="33"/>
        <v>-15.855000000000018</v>
      </c>
      <c r="T207" s="4">
        <f t="shared" si="36"/>
        <v>-27.205833333333203</v>
      </c>
      <c r="U207" s="25">
        <f t="shared" si="32"/>
        <v>13.583333333333258</v>
      </c>
      <c r="V207" s="25">
        <f t="shared" si="32"/>
        <v>15.855000000000018</v>
      </c>
      <c r="W207" s="25">
        <f t="shared" si="32"/>
        <v>27.205833333333203</v>
      </c>
      <c r="X207" s="4">
        <f t="shared" si="30"/>
        <v>184.50694444444238</v>
      </c>
      <c r="Y207" s="4">
        <f t="shared" si="34"/>
        <v>251.38102500000059</v>
      </c>
      <c r="Z207" s="4">
        <f t="shared" si="37"/>
        <v>740.15736736110398</v>
      </c>
      <c r="AA207" s="29"/>
      <c r="AC207" s="26"/>
      <c r="AF207" s="28"/>
      <c r="AH207" s="28"/>
    </row>
    <row r="208" spans="4:34" ht="17.399999999999999" x14ac:dyDescent="0.3">
      <c r="D208" s="24">
        <v>203</v>
      </c>
      <c r="E208" s="11" t="s">
        <v>519</v>
      </c>
      <c r="F208" s="4">
        <v>1222.73</v>
      </c>
      <c r="G208" s="25">
        <f t="shared" si="39"/>
        <v>1207.1333333333334</v>
      </c>
      <c r="H208" s="25">
        <f t="shared" si="40"/>
        <v>1205.4883333333335</v>
      </c>
      <c r="I208" s="25">
        <f t="shared" si="28"/>
        <v>1180.155833333333</v>
      </c>
      <c r="L208" s="24">
        <v>174</v>
      </c>
      <c r="M208" s="11" t="s">
        <v>490</v>
      </c>
      <c r="N208" s="4">
        <v>1670.23</v>
      </c>
      <c r="O208" s="25">
        <f t="shared" si="31"/>
        <v>1688.6200000000001</v>
      </c>
      <c r="P208" s="25">
        <f t="shared" si="35"/>
        <v>1694.7616666666665</v>
      </c>
      <c r="Q208" s="25">
        <f t="shared" si="38"/>
        <v>1706.5608333333337</v>
      </c>
      <c r="R208" s="4">
        <f t="shared" si="29"/>
        <v>-18.3900000000001</v>
      </c>
      <c r="S208" s="4">
        <f t="shared" si="33"/>
        <v>-24.531666666666524</v>
      </c>
      <c r="T208" s="4">
        <f t="shared" si="36"/>
        <v>-36.330833333333658</v>
      </c>
      <c r="U208" s="25">
        <f t="shared" si="32"/>
        <v>18.3900000000001</v>
      </c>
      <c r="V208" s="25">
        <f t="shared" si="32"/>
        <v>24.531666666666524</v>
      </c>
      <c r="W208" s="25">
        <f t="shared" si="32"/>
        <v>36.330833333333658</v>
      </c>
      <c r="X208" s="4">
        <f t="shared" si="30"/>
        <v>338.19210000000368</v>
      </c>
      <c r="Y208" s="4">
        <f t="shared" si="34"/>
        <v>601.80266944443747</v>
      </c>
      <c r="Z208" s="4">
        <f t="shared" si="37"/>
        <v>1319.929450694468</v>
      </c>
      <c r="AA208" s="29"/>
      <c r="AC208" s="26"/>
      <c r="AF208" s="28"/>
      <c r="AH208" s="28"/>
    </row>
    <row r="209" spans="4:34" ht="17.399999999999999" x14ac:dyDescent="0.3">
      <c r="D209" s="24">
        <v>204</v>
      </c>
      <c r="E209" s="11" t="s">
        <v>520</v>
      </c>
      <c r="F209" s="4">
        <v>1249.6500000000001</v>
      </c>
      <c r="G209" s="25">
        <f t="shared" si="39"/>
        <v>1212.3033333333335</v>
      </c>
      <c r="H209" s="25">
        <f t="shared" si="40"/>
        <v>1216.2916666666667</v>
      </c>
      <c r="I209" s="25">
        <f t="shared" si="28"/>
        <v>1179.1374999999998</v>
      </c>
      <c r="L209" s="24">
        <v>175</v>
      </c>
      <c r="M209" s="11" t="s">
        <v>491</v>
      </c>
      <c r="N209" s="4">
        <v>1661.47</v>
      </c>
      <c r="O209" s="25">
        <f t="shared" si="31"/>
        <v>1680.0199999999998</v>
      </c>
      <c r="P209" s="25">
        <f t="shared" si="35"/>
        <v>1689.9449999999999</v>
      </c>
      <c r="Q209" s="25">
        <f t="shared" si="38"/>
        <v>1703.9950000000001</v>
      </c>
      <c r="R209" s="4">
        <f t="shared" si="29"/>
        <v>-18.549999999999727</v>
      </c>
      <c r="S209" s="4">
        <f t="shared" si="33"/>
        <v>-28.474999999999909</v>
      </c>
      <c r="T209" s="4">
        <f t="shared" si="36"/>
        <v>-42.525000000000091</v>
      </c>
      <c r="U209" s="25">
        <f t="shared" si="32"/>
        <v>18.549999999999727</v>
      </c>
      <c r="V209" s="25">
        <f t="shared" si="32"/>
        <v>28.474999999999909</v>
      </c>
      <c r="W209" s="25">
        <f t="shared" si="32"/>
        <v>42.525000000000091</v>
      </c>
      <c r="X209" s="4">
        <f t="shared" si="30"/>
        <v>344.1024999999899</v>
      </c>
      <c r="Y209" s="4">
        <f t="shared" si="34"/>
        <v>810.82562499999483</v>
      </c>
      <c r="Z209" s="4">
        <f t="shared" si="37"/>
        <v>1808.3756250000076</v>
      </c>
      <c r="AA209" s="29"/>
      <c r="AC209" s="26"/>
      <c r="AF209" s="28"/>
      <c r="AH209" s="28"/>
    </row>
    <row r="210" spans="4:34" ht="17.399999999999999" x14ac:dyDescent="0.3">
      <c r="D210" s="24">
        <v>205</v>
      </c>
      <c r="E210" s="11" t="s">
        <v>521</v>
      </c>
      <c r="F210" s="4">
        <v>1300.18</v>
      </c>
      <c r="G210" s="25">
        <f t="shared" si="39"/>
        <v>1227.8399999999999</v>
      </c>
      <c r="H210" s="25">
        <f t="shared" si="40"/>
        <v>1220.3583333333333</v>
      </c>
      <c r="I210" s="25">
        <f t="shared" si="28"/>
        <v>1182.3558333333333</v>
      </c>
      <c r="L210" s="24">
        <v>176</v>
      </c>
      <c r="M210" s="11" t="s">
        <v>492</v>
      </c>
      <c r="N210" s="4">
        <v>1644.45</v>
      </c>
      <c r="O210" s="25">
        <f t="shared" si="31"/>
        <v>1670.8666666666668</v>
      </c>
      <c r="P210" s="25">
        <f t="shared" si="35"/>
        <v>1682.675</v>
      </c>
      <c r="Q210" s="25">
        <f t="shared" si="38"/>
        <v>1698.3100000000002</v>
      </c>
      <c r="R210" s="4">
        <f t="shared" si="29"/>
        <v>-26.416666666666742</v>
      </c>
      <c r="S210" s="4">
        <f t="shared" si="33"/>
        <v>-38.224999999999909</v>
      </c>
      <c r="T210" s="4">
        <f t="shared" si="36"/>
        <v>-53.860000000000127</v>
      </c>
      <c r="U210" s="25">
        <f t="shared" si="32"/>
        <v>26.416666666666742</v>
      </c>
      <c r="V210" s="25">
        <f t="shared" si="32"/>
        <v>38.224999999999909</v>
      </c>
      <c r="W210" s="25">
        <f t="shared" si="32"/>
        <v>53.860000000000127</v>
      </c>
      <c r="X210" s="4">
        <f t="shared" si="30"/>
        <v>697.84027777778181</v>
      </c>
      <c r="Y210" s="4">
        <f t="shared" si="34"/>
        <v>1461.1506249999929</v>
      </c>
      <c r="Z210" s="4">
        <f t="shared" si="37"/>
        <v>2900.8996000000138</v>
      </c>
      <c r="AA210" s="29"/>
      <c r="AC210" s="26"/>
      <c r="AF210" s="28"/>
      <c r="AH210" s="28"/>
    </row>
    <row r="211" spans="4:34" ht="17.399999999999999" x14ac:dyDescent="0.3">
      <c r="D211" s="24">
        <v>206</v>
      </c>
      <c r="E211" s="11" t="s">
        <v>522</v>
      </c>
      <c r="F211" s="4">
        <v>1307.5</v>
      </c>
      <c r="G211" s="25">
        <f t="shared" si="39"/>
        <v>1257.5200000000002</v>
      </c>
      <c r="H211" s="25">
        <f t="shared" si="40"/>
        <v>1232.3266666666668</v>
      </c>
      <c r="I211" s="25">
        <f t="shared" ref="I211:I274" si="41">AVERAGE(F199:F210)</f>
        <v>1194.26</v>
      </c>
      <c r="L211" s="24">
        <v>177</v>
      </c>
      <c r="M211" s="11" t="s">
        <v>493</v>
      </c>
      <c r="N211" s="4">
        <v>1618.07</v>
      </c>
      <c r="O211" s="25">
        <f t="shared" si="31"/>
        <v>1658.7166666666665</v>
      </c>
      <c r="P211" s="25">
        <f t="shared" si="35"/>
        <v>1673.6683333333333</v>
      </c>
      <c r="Q211" s="25">
        <f t="shared" si="38"/>
        <v>1690.0458333333336</v>
      </c>
      <c r="R211" s="4">
        <f t="shared" si="29"/>
        <v>-40.646666666666533</v>
      </c>
      <c r="S211" s="4">
        <f t="shared" si="33"/>
        <v>-55.598333333333358</v>
      </c>
      <c r="T211" s="4">
        <f t="shared" si="36"/>
        <v>-71.97583333333364</v>
      </c>
      <c r="U211" s="25">
        <f t="shared" si="32"/>
        <v>40.646666666666533</v>
      </c>
      <c r="V211" s="25">
        <f t="shared" si="32"/>
        <v>55.598333333333358</v>
      </c>
      <c r="W211" s="25">
        <f t="shared" si="32"/>
        <v>71.97583333333364</v>
      </c>
      <c r="X211" s="4">
        <f t="shared" si="30"/>
        <v>1652.1515111111003</v>
      </c>
      <c r="Y211" s="4">
        <f t="shared" si="34"/>
        <v>3091.1746694444473</v>
      </c>
      <c r="Z211" s="4">
        <f t="shared" si="37"/>
        <v>5180.5205840278222</v>
      </c>
      <c r="AA211" s="29"/>
      <c r="AC211" s="26"/>
      <c r="AF211" s="28"/>
      <c r="AH211" s="28"/>
    </row>
    <row r="212" spans="4:34" ht="17.399999999999999" x14ac:dyDescent="0.3">
      <c r="D212" s="24">
        <v>207</v>
      </c>
      <c r="E212" s="11" t="s">
        <v>523</v>
      </c>
      <c r="F212" s="4">
        <v>1297.28</v>
      </c>
      <c r="G212" s="25">
        <f t="shared" si="39"/>
        <v>1285.7766666666666</v>
      </c>
      <c r="H212" s="25">
        <f t="shared" si="40"/>
        <v>1249.0400000000002</v>
      </c>
      <c r="I212" s="25">
        <f t="shared" si="41"/>
        <v>1211.4583333333333</v>
      </c>
      <c r="L212" s="24">
        <v>178</v>
      </c>
      <c r="M212" s="11" t="s">
        <v>494</v>
      </c>
      <c r="N212" s="4">
        <v>1584.95</v>
      </c>
      <c r="O212" s="25">
        <f t="shared" si="31"/>
        <v>1641.33</v>
      </c>
      <c r="P212" s="25">
        <f t="shared" si="35"/>
        <v>1660.675</v>
      </c>
      <c r="Q212" s="25">
        <f t="shared" si="38"/>
        <v>1680.3608333333334</v>
      </c>
      <c r="R212" s="4">
        <f t="shared" si="29"/>
        <v>-56.379999999999882</v>
      </c>
      <c r="S212" s="4">
        <f t="shared" si="33"/>
        <v>-75.724999999999909</v>
      </c>
      <c r="T212" s="4">
        <f t="shared" si="36"/>
        <v>-95.410833333333358</v>
      </c>
      <c r="U212" s="25">
        <f t="shared" si="32"/>
        <v>56.379999999999882</v>
      </c>
      <c r="V212" s="25">
        <f t="shared" si="32"/>
        <v>75.724999999999909</v>
      </c>
      <c r="W212" s="25">
        <f t="shared" si="32"/>
        <v>95.410833333333358</v>
      </c>
      <c r="X212" s="4">
        <f t="shared" si="30"/>
        <v>3178.7043999999869</v>
      </c>
      <c r="Y212" s="4">
        <f t="shared" si="34"/>
        <v>5734.2756249999866</v>
      </c>
      <c r="Z212" s="4">
        <f t="shared" si="37"/>
        <v>9103.2271173611152</v>
      </c>
      <c r="AA212" s="29"/>
      <c r="AC212" s="26"/>
      <c r="AF212" s="28"/>
      <c r="AH212" s="28"/>
    </row>
    <row r="213" spans="4:34" ht="17.399999999999999" x14ac:dyDescent="0.3">
      <c r="D213" s="24">
        <v>208</v>
      </c>
      <c r="E213" s="11" t="s">
        <v>524</v>
      </c>
      <c r="F213" s="4">
        <v>1277.8399999999999</v>
      </c>
      <c r="G213" s="25">
        <f t="shared" si="39"/>
        <v>1301.6533333333334</v>
      </c>
      <c r="H213" s="25">
        <f t="shared" si="40"/>
        <v>1264.7466666666667</v>
      </c>
      <c r="I213" s="25">
        <f t="shared" si="41"/>
        <v>1227.6358333333333</v>
      </c>
      <c r="L213" s="24">
        <v>179</v>
      </c>
      <c r="M213" s="11" t="s">
        <v>495</v>
      </c>
      <c r="N213" s="4">
        <v>1534.25</v>
      </c>
      <c r="O213" s="25">
        <f t="shared" si="31"/>
        <v>1615.8233333333335</v>
      </c>
      <c r="P213" s="25">
        <f t="shared" si="35"/>
        <v>1643.3450000000003</v>
      </c>
      <c r="Q213" s="25">
        <f t="shared" si="38"/>
        <v>1670.05</v>
      </c>
      <c r="R213" s="4">
        <f t="shared" si="29"/>
        <v>-81.573333333333494</v>
      </c>
      <c r="S213" s="4">
        <f t="shared" si="33"/>
        <v>-109.09500000000025</v>
      </c>
      <c r="T213" s="4">
        <f t="shared" si="36"/>
        <v>-135.79999999999995</v>
      </c>
      <c r="U213" s="25">
        <f t="shared" si="32"/>
        <v>81.573333333333494</v>
      </c>
      <c r="V213" s="25">
        <f t="shared" si="32"/>
        <v>109.09500000000025</v>
      </c>
      <c r="W213" s="25">
        <f t="shared" si="32"/>
        <v>135.79999999999995</v>
      </c>
      <c r="X213" s="4">
        <f t="shared" si="30"/>
        <v>6654.2087111111377</v>
      </c>
      <c r="Y213" s="4">
        <f t="shared" si="34"/>
        <v>11901.719025000055</v>
      </c>
      <c r="Z213" s="4">
        <f t="shared" si="37"/>
        <v>18441.639999999989</v>
      </c>
      <c r="AA213" s="29"/>
      <c r="AC213" s="26"/>
      <c r="AF213" s="28"/>
      <c r="AH213" s="28"/>
    </row>
    <row r="214" spans="4:34" ht="17.399999999999999" x14ac:dyDescent="0.3">
      <c r="D214" s="24">
        <v>209</v>
      </c>
      <c r="E214" s="11" t="s">
        <v>525</v>
      </c>
      <c r="F214" s="4">
        <v>1271.3900000000001</v>
      </c>
      <c r="G214" s="25">
        <f t="shared" si="39"/>
        <v>1294.2066666666667</v>
      </c>
      <c r="H214" s="25">
        <f t="shared" si="40"/>
        <v>1275.8633333333335</v>
      </c>
      <c r="I214" s="25">
        <f t="shared" si="41"/>
        <v>1240.6758333333335</v>
      </c>
      <c r="L214" s="24">
        <v>180</v>
      </c>
      <c r="M214" s="11" t="s">
        <v>496</v>
      </c>
      <c r="N214" s="4">
        <v>1461.04</v>
      </c>
      <c r="O214" s="25">
        <f t="shared" si="31"/>
        <v>1579.0900000000001</v>
      </c>
      <c r="P214" s="25">
        <f t="shared" si="35"/>
        <v>1618.903333333333</v>
      </c>
      <c r="Q214" s="25">
        <f t="shared" si="38"/>
        <v>1656.8325000000002</v>
      </c>
      <c r="R214" s="4">
        <f t="shared" si="29"/>
        <v>-118.05000000000018</v>
      </c>
      <c r="S214" s="4">
        <f t="shared" si="33"/>
        <v>-157.863333333333</v>
      </c>
      <c r="T214" s="4">
        <f t="shared" si="36"/>
        <v>-195.79250000000025</v>
      </c>
      <c r="U214" s="25">
        <f t="shared" si="32"/>
        <v>118.05000000000018</v>
      </c>
      <c r="V214" s="25">
        <f t="shared" si="32"/>
        <v>157.863333333333</v>
      </c>
      <c r="W214" s="25">
        <f t="shared" si="32"/>
        <v>195.79250000000025</v>
      </c>
      <c r="X214" s="4">
        <f t="shared" si="30"/>
        <v>13935.802500000043</v>
      </c>
      <c r="Y214" s="4">
        <f t="shared" si="34"/>
        <v>24920.832011111008</v>
      </c>
      <c r="Z214" s="4">
        <f t="shared" si="37"/>
        <v>38334.703056250095</v>
      </c>
      <c r="AA214" s="29"/>
      <c r="AC214" s="26"/>
      <c r="AF214" s="28"/>
      <c r="AH214" s="28"/>
    </row>
    <row r="215" spans="4:34" ht="17.399999999999999" x14ac:dyDescent="0.3">
      <c r="D215" s="24">
        <v>210</v>
      </c>
      <c r="E215" s="11" t="s">
        <v>526</v>
      </c>
      <c r="F215" s="4">
        <v>1251.47</v>
      </c>
      <c r="G215" s="25">
        <f t="shared" si="39"/>
        <v>1282.17</v>
      </c>
      <c r="H215" s="25">
        <f t="shared" si="40"/>
        <v>1283.9733333333334</v>
      </c>
      <c r="I215" s="25">
        <f t="shared" si="41"/>
        <v>1250.1324999999999</v>
      </c>
      <c r="L215" s="24">
        <v>181</v>
      </c>
      <c r="M215" s="11" t="s">
        <v>497</v>
      </c>
      <c r="N215" s="4">
        <v>1330.47</v>
      </c>
      <c r="O215" s="25">
        <f t="shared" si="31"/>
        <v>1526.7466666666667</v>
      </c>
      <c r="P215" s="25">
        <f t="shared" si="35"/>
        <v>1584.0383333333332</v>
      </c>
      <c r="Q215" s="25">
        <f t="shared" si="38"/>
        <v>1636.9916666666668</v>
      </c>
      <c r="R215" s="4">
        <f t="shared" si="29"/>
        <v>-196.27666666666664</v>
      </c>
      <c r="S215" s="4">
        <f t="shared" si="33"/>
        <v>-253.56833333333316</v>
      </c>
      <c r="T215" s="4">
        <f t="shared" si="36"/>
        <v>-306.52166666666676</v>
      </c>
      <c r="U215" s="25">
        <f t="shared" si="32"/>
        <v>196.27666666666664</v>
      </c>
      <c r="V215" s="25">
        <f t="shared" si="32"/>
        <v>253.56833333333316</v>
      </c>
      <c r="W215" s="25">
        <f t="shared" si="32"/>
        <v>306.52166666666676</v>
      </c>
      <c r="X215" s="4">
        <f t="shared" si="30"/>
        <v>38524.529877777772</v>
      </c>
      <c r="Y215" s="4">
        <f t="shared" si="34"/>
        <v>64296.899669444356</v>
      </c>
      <c r="Z215" s="4">
        <f t="shared" si="37"/>
        <v>93955.532136111171</v>
      </c>
      <c r="AA215" s="29"/>
      <c r="AC215" s="26"/>
      <c r="AF215" s="28"/>
      <c r="AH215" s="28"/>
    </row>
    <row r="216" spans="4:34" ht="17.399999999999999" x14ac:dyDescent="0.3">
      <c r="D216" s="24">
        <v>211</v>
      </c>
      <c r="E216" s="11" t="s">
        <v>527</v>
      </c>
      <c r="F216" s="4">
        <v>1229.81</v>
      </c>
      <c r="G216" s="25">
        <f t="shared" si="39"/>
        <v>1266.8999999999999</v>
      </c>
      <c r="H216" s="25">
        <f t="shared" si="40"/>
        <v>1284.2766666666669</v>
      </c>
      <c r="I216" s="25">
        <f t="shared" si="41"/>
        <v>1252.3174999999999</v>
      </c>
      <c r="L216" s="24">
        <v>182</v>
      </c>
      <c r="M216" s="11" t="s">
        <v>498</v>
      </c>
      <c r="N216" s="4">
        <v>1277.1199999999999</v>
      </c>
      <c r="O216" s="25">
        <f t="shared" si="31"/>
        <v>1441.92</v>
      </c>
      <c r="P216" s="25">
        <f t="shared" si="35"/>
        <v>1528.8716666666667</v>
      </c>
      <c r="Q216" s="25">
        <f t="shared" si="38"/>
        <v>1605.7733333333335</v>
      </c>
      <c r="R216" s="4">
        <f t="shared" si="29"/>
        <v>-164.80000000000018</v>
      </c>
      <c r="S216" s="4">
        <f t="shared" si="33"/>
        <v>-251.75166666666678</v>
      </c>
      <c r="T216" s="4">
        <f t="shared" si="36"/>
        <v>-328.65333333333365</v>
      </c>
      <c r="U216" s="25">
        <f t="shared" si="32"/>
        <v>164.80000000000018</v>
      </c>
      <c r="V216" s="25">
        <f t="shared" si="32"/>
        <v>251.75166666666678</v>
      </c>
      <c r="W216" s="25">
        <f t="shared" si="32"/>
        <v>328.65333333333365</v>
      </c>
      <c r="X216" s="4">
        <f t="shared" si="30"/>
        <v>27159.040000000059</v>
      </c>
      <c r="Y216" s="4">
        <f t="shared" si="34"/>
        <v>63378.901669444502</v>
      </c>
      <c r="Z216" s="4">
        <f t="shared" si="37"/>
        <v>108013.01351111132</v>
      </c>
      <c r="AA216" s="29"/>
      <c r="AC216" s="26"/>
      <c r="AF216" s="28"/>
      <c r="AH216" s="28"/>
    </row>
    <row r="217" spans="4:34" ht="17.399999999999999" x14ac:dyDescent="0.3">
      <c r="D217" s="24">
        <v>212</v>
      </c>
      <c r="E217" s="11" t="s">
        <v>528</v>
      </c>
      <c r="F217" s="4">
        <v>1244.8699999999999</v>
      </c>
      <c r="G217" s="25">
        <f t="shared" si="39"/>
        <v>1250.8900000000001</v>
      </c>
      <c r="H217" s="25">
        <f t="shared" si="40"/>
        <v>1272.5483333333334</v>
      </c>
      <c r="I217" s="25">
        <f t="shared" si="41"/>
        <v>1252.4375</v>
      </c>
      <c r="L217" s="24">
        <v>183</v>
      </c>
      <c r="M217" s="11" t="s">
        <v>499</v>
      </c>
      <c r="N217" s="4">
        <v>1326.82</v>
      </c>
      <c r="O217" s="25">
        <f t="shared" si="31"/>
        <v>1356.21</v>
      </c>
      <c r="P217" s="25">
        <f t="shared" si="35"/>
        <v>1467.6500000000003</v>
      </c>
      <c r="Q217" s="25">
        <f t="shared" si="38"/>
        <v>1570.6591666666666</v>
      </c>
      <c r="R217" s="4">
        <f t="shared" si="29"/>
        <v>-29.3900000000001</v>
      </c>
      <c r="S217" s="4">
        <f t="shared" si="33"/>
        <v>-140.83000000000038</v>
      </c>
      <c r="T217" s="4">
        <f t="shared" si="36"/>
        <v>-243.83916666666664</v>
      </c>
      <c r="U217" s="25">
        <f t="shared" si="32"/>
        <v>29.3900000000001</v>
      </c>
      <c r="V217" s="25">
        <f t="shared" si="32"/>
        <v>140.83000000000038</v>
      </c>
      <c r="W217" s="25">
        <f t="shared" si="32"/>
        <v>243.83916666666664</v>
      </c>
      <c r="X217" s="4">
        <f t="shared" si="30"/>
        <v>863.77210000000593</v>
      </c>
      <c r="Y217" s="4">
        <f t="shared" si="34"/>
        <v>19833.088900000108</v>
      </c>
      <c r="Z217" s="4">
        <f t="shared" si="37"/>
        <v>59457.539200694431</v>
      </c>
      <c r="AA217" s="29"/>
      <c r="AC217" s="26"/>
      <c r="AF217" s="28"/>
      <c r="AH217" s="28"/>
    </row>
    <row r="218" spans="4:34" ht="17.399999999999999" x14ac:dyDescent="0.3">
      <c r="D218" s="24">
        <v>213</v>
      </c>
      <c r="E218" s="11" t="s">
        <v>529</v>
      </c>
      <c r="F218" s="4">
        <v>1271.01</v>
      </c>
      <c r="G218" s="25">
        <f t="shared" si="39"/>
        <v>1242.05</v>
      </c>
      <c r="H218" s="25">
        <f t="shared" si="40"/>
        <v>1262.1100000000001</v>
      </c>
      <c r="I218" s="25">
        <f t="shared" si="41"/>
        <v>1255.5749999999998</v>
      </c>
      <c r="L218" s="24">
        <v>184</v>
      </c>
      <c r="M218" s="11" t="s">
        <v>500</v>
      </c>
      <c r="N218" s="4">
        <v>1320.18</v>
      </c>
      <c r="O218" s="25">
        <f t="shared" si="31"/>
        <v>1311.47</v>
      </c>
      <c r="P218" s="25">
        <f t="shared" si="35"/>
        <v>1419.1083333333333</v>
      </c>
      <c r="Q218" s="25">
        <f t="shared" si="38"/>
        <v>1539.8916666666667</v>
      </c>
      <c r="R218" s="4">
        <f t="shared" si="29"/>
        <v>8.7100000000000364</v>
      </c>
      <c r="S218" s="4">
        <f t="shared" si="33"/>
        <v>-98.928333333333285</v>
      </c>
      <c r="T218" s="4">
        <f t="shared" si="36"/>
        <v>-219.71166666666659</v>
      </c>
      <c r="U218" s="25">
        <f t="shared" si="32"/>
        <v>8.7100000000000364</v>
      </c>
      <c r="V218" s="25">
        <f t="shared" si="32"/>
        <v>98.928333333333285</v>
      </c>
      <c r="W218" s="25">
        <f t="shared" si="32"/>
        <v>219.71166666666659</v>
      </c>
      <c r="X218" s="4">
        <f t="shared" si="30"/>
        <v>75.864100000000633</v>
      </c>
      <c r="Y218" s="4">
        <f t="shared" si="34"/>
        <v>9786.8151361111013</v>
      </c>
      <c r="Z218" s="4">
        <f t="shared" si="37"/>
        <v>48273.216469444407</v>
      </c>
      <c r="AA218" s="29"/>
      <c r="AC218" s="26"/>
      <c r="AF218" s="28"/>
      <c r="AH218" s="28"/>
    </row>
    <row r="219" spans="4:34" ht="17.399999999999999" x14ac:dyDescent="0.3">
      <c r="D219" s="24">
        <v>214</v>
      </c>
      <c r="E219" s="11" t="s">
        <v>530</v>
      </c>
      <c r="F219" s="4">
        <v>1295.6099999999999</v>
      </c>
      <c r="G219" s="25">
        <f t="shared" si="39"/>
        <v>1248.5633333333333</v>
      </c>
      <c r="H219" s="25">
        <f t="shared" si="40"/>
        <v>1257.7316666666668</v>
      </c>
      <c r="I219" s="25">
        <f t="shared" si="41"/>
        <v>1261.2391666666665</v>
      </c>
      <c r="L219" s="24">
        <v>185</v>
      </c>
      <c r="M219" s="11" t="s">
        <v>501</v>
      </c>
      <c r="N219" s="4">
        <v>1343.53</v>
      </c>
      <c r="O219" s="25">
        <f t="shared" si="31"/>
        <v>1308.04</v>
      </c>
      <c r="P219" s="25">
        <f t="shared" si="35"/>
        <v>1374.9799999999998</v>
      </c>
      <c r="Q219" s="25">
        <f t="shared" si="38"/>
        <v>1509.1625000000001</v>
      </c>
      <c r="R219" s="4">
        <f t="shared" si="29"/>
        <v>35.490000000000009</v>
      </c>
      <c r="S219" s="4">
        <f t="shared" si="33"/>
        <v>-31.449999999999818</v>
      </c>
      <c r="T219" s="4">
        <f t="shared" si="36"/>
        <v>-165.63250000000016</v>
      </c>
      <c r="U219" s="25">
        <f t="shared" si="32"/>
        <v>35.490000000000009</v>
      </c>
      <c r="V219" s="25">
        <f t="shared" si="32"/>
        <v>31.449999999999818</v>
      </c>
      <c r="W219" s="25">
        <f t="shared" si="32"/>
        <v>165.63250000000016</v>
      </c>
      <c r="X219" s="4">
        <f t="shared" si="30"/>
        <v>1259.5401000000006</v>
      </c>
      <c r="Y219" s="4">
        <f t="shared" si="34"/>
        <v>989.10249999998859</v>
      </c>
      <c r="Z219" s="4">
        <f t="shared" si="37"/>
        <v>27434.125056250054</v>
      </c>
      <c r="AA219" s="29"/>
      <c r="AC219" s="26"/>
      <c r="AF219" s="28"/>
      <c r="AH219" s="28"/>
    </row>
    <row r="220" spans="4:34" ht="17.399999999999999" x14ac:dyDescent="0.3">
      <c r="D220" s="24">
        <v>215</v>
      </c>
      <c r="E220" s="11" t="s">
        <v>531</v>
      </c>
      <c r="F220" s="4">
        <v>1313.02</v>
      </c>
      <c r="G220" s="25">
        <f t="shared" si="39"/>
        <v>1270.4966666666667</v>
      </c>
      <c r="H220" s="25">
        <f t="shared" si="40"/>
        <v>1260.6933333333334</v>
      </c>
      <c r="I220" s="25">
        <f t="shared" si="41"/>
        <v>1268.2783333333332</v>
      </c>
      <c r="L220" s="24">
        <v>186</v>
      </c>
      <c r="M220" s="11" t="s">
        <v>502</v>
      </c>
      <c r="N220" s="4">
        <v>1368.8</v>
      </c>
      <c r="O220" s="25">
        <f t="shared" si="31"/>
        <v>1330.1766666666665</v>
      </c>
      <c r="P220" s="25">
        <f t="shared" si="35"/>
        <v>1343.1933333333334</v>
      </c>
      <c r="Q220" s="25">
        <f t="shared" si="38"/>
        <v>1481.0483333333332</v>
      </c>
      <c r="R220" s="4">
        <f t="shared" si="29"/>
        <v>38.623333333333449</v>
      </c>
      <c r="S220" s="4">
        <f t="shared" si="33"/>
        <v>25.60666666666657</v>
      </c>
      <c r="T220" s="4">
        <f t="shared" si="36"/>
        <v>-112.24833333333322</v>
      </c>
      <c r="U220" s="25">
        <f t="shared" si="32"/>
        <v>38.623333333333449</v>
      </c>
      <c r="V220" s="25">
        <f t="shared" si="32"/>
        <v>25.60666666666657</v>
      </c>
      <c r="W220" s="25">
        <f t="shared" si="32"/>
        <v>112.24833333333322</v>
      </c>
      <c r="X220" s="4">
        <f t="shared" si="30"/>
        <v>1491.7618777777866</v>
      </c>
      <c r="Y220" s="4">
        <f t="shared" si="34"/>
        <v>655.70137777777279</v>
      </c>
      <c r="Z220" s="4">
        <f t="shared" si="37"/>
        <v>12599.688336111087</v>
      </c>
      <c r="AA220" s="29"/>
      <c r="AC220" s="26"/>
      <c r="AF220" s="28"/>
      <c r="AH220" s="28"/>
    </row>
    <row r="221" spans="4:34" ht="17.399999999999999" x14ac:dyDescent="0.3">
      <c r="D221" s="24">
        <v>216</v>
      </c>
      <c r="E221" s="11" t="s">
        <v>532</v>
      </c>
      <c r="F221" s="4">
        <v>1332.35</v>
      </c>
      <c r="G221" s="25">
        <f t="shared" si="39"/>
        <v>1293.2133333333334</v>
      </c>
      <c r="H221" s="25">
        <f t="shared" si="40"/>
        <v>1267.6316666666664</v>
      </c>
      <c r="I221" s="25">
        <f t="shared" si="41"/>
        <v>1275.8025</v>
      </c>
      <c r="L221" s="24">
        <v>187</v>
      </c>
      <c r="M221" s="11" t="s">
        <v>503</v>
      </c>
      <c r="N221" s="4">
        <v>1354.65</v>
      </c>
      <c r="O221" s="25">
        <f t="shared" si="31"/>
        <v>1344.17</v>
      </c>
      <c r="P221" s="25">
        <f t="shared" si="35"/>
        <v>1327.82</v>
      </c>
      <c r="Q221" s="25">
        <f t="shared" si="38"/>
        <v>1455.9291666666668</v>
      </c>
      <c r="R221" s="4">
        <f t="shared" si="29"/>
        <v>10.480000000000018</v>
      </c>
      <c r="S221" s="4">
        <f t="shared" si="33"/>
        <v>26.830000000000155</v>
      </c>
      <c r="T221" s="4">
        <f t="shared" si="36"/>
        <v>-101.2791666666667</v>
      </c>
      <c r="U221" s="25">
        <f t="shared" si="32"/>
        <v>10.480000000000018</v>
      </c>
      <c r="V221" s="25">
        <f t="shared" si="32"/>
        <v>26.830000000000155</v>
      </c>
      <c r="W221" s="25">
        <f t="shared" si="32"/>
        <v>101.2791666666667</v>
      </c>
      <c r="X221" s="4">
        <f t="shared" si="30"/>
        <v>109.83040000000038</v>
      </c>
      <c r="Y221" s="4">
        <f t="shared" si="34"/>
        <v>719.84890000000826</v>
      </c>
      <c r="Z221" s="4">
        <f t="shared" si="37"/>
        <v>10257.46960069445</v>
      </c>
      <c r="AA221" s="29"/>
      <c r="AC221" s="26"/>
      <c r="AF221" s="28"/>
      <c r="AH221" s="28"/>
    </row>
    <row r="222" spans="4:34" ht="17.399999999999999" x14ac:dyDescent="0.3">
      <c r="D222" s="24">
        <v>217</v>
      </c>
      <c r="E222" s="11" t="s">
        <v>533</v>
      </c>
      <c r="F222" s="4">
        <v>1344.93</v>
      </c>
      <c r="G222" s="25">
        <f t="shared" si="39"/>
        <v>1313.66</v>
      </c>
      <c r="H222" s="25">
        <f t="shared" si="40"/>
        <v>1281.1116666666667</v>
      </c>
      <c r="I222" s="25">
        <f t="shared" si="41"/>
        <v>1282.6941666666669</v>
      </c>
      <c r="L222" s="24">
        <v>188</v>
      </c>
      <c r="M222" s="11" t="s">
        <v>504</v>
      </c>
      <c r="N222" s="4">
        <v>1307.77</v>
      </c>
      <c r="O222" s="25">
        <f t="shared" si="31"/>
        <v>1355.66</v>
      </c>
      <c r="P222" s="25">
        <f t="shared" si="35"/>
        <v>1331.8500000000001</v>
      </c>
      <c r="Q222" s="25">
        <f t="shared" si="38"/>
        <v>1430.3608333333332</v>
      </c>
      <c r="R222" s="4">
        <f t="shared" si="29"/>
        <v>-47.8900000000001</v>
      </c>
      <c r="S222" s="4">
        <f t="shared" si="33"/>
        <v>-24.080000000000155</v>
      </c>
      <c r="T222" s="4">
        <f t="shared" si="36"/>
        <v>-122.59083333333319</v>
      </c>
      <c r="U222" s="25">
        <f t="shared" si="32"/>
        <v>47.8900000000001</v>
      </c>
      <c r="V222" s="25">
        <f t="shared" si="32"/>
        <v>24.080000000000155</v>
      </c>
      <c r="W222" s="25">
        <f t="shared" si="32"/>
        <v>122.59083333333319</v>
      </c>
      <c r="X222" s="4">
        <f t="shared" si="30"/>
        <v>2293.4521000000095</v>
      </c>
      <c r="Y222" s="4">
        <f t="shared" si="34"/>
        <v>579.84640000000741</v>
      </c>
      <c r="Z222" s="4">
        <f t="shared" si="37"/>
        <v>15028.512417361077</v>
      </c>
      <c r="AA222" s="29"/>
      <c r="AC222" s="26"/>
      <c r="AF222" s="28"/>
      <c r="AH222" s="28"/>
    </row>
    <row r="223" spans="4:34" ht="17.399999999999999" x14ac:dyDescent="0.3">
      <c r="D223" s="24">
        <v>218</v>
      </c>
      <c r="E223" s="11" t="s">
        <v>534</v>
      </c>
      <c r="F223" s="4">
        <v>1360.41</v>
      </c>
      <c r="G223" s="25">
        <f t="shared" si="39"/>
        <v>1330.1000000000001</v>
      </c>
      <c r="H223" s="25">
        <f t="shared" si="40"/>
        <v>1300.2983333333334</v>
      </c>
      <c r="I223" s="25">
        <f t="shared" si="41"/>
        <v>1286.4233333333334</v>
      </c>
      <c r="L223" s="24">
        <v>189</v>
      </c>
      <c r="M223" s="11" t="s">
        <v>505</v>
      </c>
      <c r="N223" s="4">
        <v>1263.79</v>
      </c>
      <c r="O223" s="25">
        <f t="shared" si="31"/>
        <v>1343.74</v>
      </c>
      <c r="P223" s="25">
        <f t="shared" si="35"/>
        <v>1336.9583333333333</v>
      </c>
      <c r="Q223" s="25">
        <f t="shared" si="38"/>
        <v>1402.3041666666668</v>
      </c>
      <c r="R223" s="4">
        <f t="shared" si="29"/>
        <v>-79.950000000000045</v>
      </c>
      <c r="S223" s="4">
        <f t="shared" si="33"/>
        <v>-73.168333333333294</v>
      </c>
      <c r="T223" s="4">
        <f t="shared" si="36"/>
        <v>-138.51416666666682</v>
      </c>
      <c r="U223" s="25">
        <f t="shared" si="32"/>
        <v>79.950000000000045</v>
      </c>
      <c r="V223" s="25">
        <f t="shared" si="32"/>
        <v>73.168333333333294</v>
      </c>
      <c r="W223" s="25">
        <f t="shared" si="32"/>
        <v>138.51416666666682</v>
      </c>
      <c r="X223" s="4">
        <f t="shared" si="30"/>
        <v>6392.0025000000069</v>
      </c>
      <c r="Y223" s="4">
        <f t="shared" si="34"/>
        <v>5353.6050027777719</v>
      </c>
      <c r="Z223" s="4">
        <f t="shared" si="37"/>
        <v>19186.174367361156</v>
      </c>
      <c r="AA223" s="29"/>
      <c r="AC223" s="26"/>
      <c r="AF223" s="28"/>
      <c r="AH223" s="28"/>
    </row>
    <row r="224" spans="4:34" ht="17.399999999999999" x14ac:dyDescent="0.3">
      <c r="D224" s="24">
        <v>219</v>
      </c>
      <c r="E224" s="11" t="s">
        <v>535</v>
      </c>
      <c r="F224" s="4">
        <v>1354.58</v>
      </c>
      <c r="G224" s="25">
        <f t="shared" si="39"/>
        <v>1345.8966666666665</v>
      </c>
      <c r="H224" s="25">
        <f t="shared" si="40"/>
        <v>1319.5550000000001</v>
      </c>
      <c r="I224" s="25">
        <f t="shared" si="41"/>
        <v>1290.8325000000002</v>
      </c>
      <c r="L224" s="24">
        <v>190</v>
      </c>
      <c r="M224" s="11" t="s">
        <v>506</v>
      </c>
      <c r="N224" s="4">
        <v>1251.92</v>
      </c>
      <c r="O224" s="25">
        <f t="shared" si="31"/>
        <v>1308.7366666666667</v>
      </c>
      <c r="P224" s="25">
        <f t="shared" si="35"/>
        <v>1326.4533333333334</v>
      </c>
      <c r="Q224" s="25">
        <f t="shared" si="38"/>
        <v>1372.7808333333332</v>
      </c>
      <c r="R224" s="4">
        <f t="shared" si="29"/>
        <v>-56.816666666666606</v>
      </c>
      <c r="S224" s="4">
        <f t="shared" si="33"/>
        <v>-74.533333333333303</v>
      </c>
      <c r="T224" s="4">
        <f t="shared" si="36"/>
        <v>-120.86083333333318</v>
      </c>
      <c r="U224" s="25">
        <f t="shared" si="32"/>
        <v>56.816666666666606</v>
      </c>
      <c r="V224" s="25">
        <f t="shared" si="32"/>
        <v>74.533333333333303</v>
      </c>
      <c r="W224" s="25">
        <f t="shared" si="32"/>
        <v>120.86083333333318</v>
      </c>
      <c r="X224" s="4">
        <f t="shared" si="30"/>
        <v>3228.1336111111041</v>
      </c>
      <c r="Y224" s="4">
        <f t="shared" si="34"/>
        <v>5555.2177777777733</v>
      </c>
      <c r="Z224" s="4">
        <f t="shared" si="37"/>
        <v>14607.341034027741</v>
      </c>
      <c r="AA224" s="29"/>
      <c r="AC224" s="26"/>
      <c r="AF224" s="28"/>
      <c r="AH224" s="28"/>
    </row>
    <row r="225" spans="4:34" ht="17.399999999999999" x14ac:dyDescent="0.3">
      <c r="D225" s="24">
        <v>220</v>
      </c>
      <c r="E225" s="11" t="s">
        <v>536</v>
      </c>
      <c r="F225" s="4">
        <v>1349.06</v>
      </c>
      <c r="G225" s="25">
        <f t="shared" si="39"/>
        <v>1353.3066666666666</v>
      </c>
      <c r="H225" s="25">
        <f t="shared" si="40"/>
        <v>1333.4833333333333</v>
      </c>
      <c r="I225" s="25">
        <f t="shared" si="41"/>
        <v>1295.6075000000001</v>
      </c>
      <c r="L225" s="24">
        <v>191</v>
      </c>
      <c r="M225" s="11" t="s">
        <v>507</v>
      </c>
      <c r="N225" s="4">
        <v>1234.95</v>
      </c>
      <c r="O225" s="25">
        <f t="shared" si="31"/>
        <v>1274.4933333333333</v>
      </c>
      <c r="P225" s="25">
        <f t="shared" si="35"/>
        <v>1315.0766666666666</v>
      </c>
      <c r="Q225" s="25">
        <f t="shared" si="38"/>
        <v>1345.0283333333332</v>
      </c>
      <c r="R225" s="4">
        <f t="shared" si="29"/>
        <v>-39.543333333333294</v>
      </c>
      <c r="S225" s="4">
        <f t="shared" si="33"/>
        <v>-80.126666666666551</v>
      </c>
      <c r="T225" s="4">
        <f t="shared" si="36"/>
        <v>-110.07833333333315</v>
      </c>
      <c r="U225" s="25">
        <f t="shared" si="32"/>
        <v>39.543333333333294</v>
      </c>
      <c r="V225" s="25">
        <f t="shared" si="32"/>
        <v>80.126666666666551</v>
      </c>
      <c r="W225" s="25">
        <f t="shared" si="32"/>
        <v>110.07833333333315</v>
      </c>
      <c r="X225" s="4">
        <f t="shared" si="30"/>
        <v>1563.675211111108</v>
      </c>
      <c r="Y225" s="4">
        <f t="shared" si="34"/>
        <v>6420.2827111110928</v>
      </c>
      <c r="Z225" s="4">
        <f t="shared" si="37"/>
        <v>12117.239469444403</v>
      </c>
      <c r="AA225" s="29"/>
      <c r="AC225" s="26"/>
      <c r="AF225" s="28"/>
      <c r="AH225" s="28"/>
    </row>
    <row r="226" spans="4:34" ht="17.399999999999999" x14ac:dyDescent="0.3">
      <c r="D226" s="24">
        <v>221</v>
      </c>
      <c r="E226" s="11" t="s">
        <v>537</v>
      </c>
      <c r="F226" s="4">
        <v>1380.24</v>
      </c>
      <c r="G226" s="25">
        <f t="shared" si="39"/>
        <v>1354.6833333333332</v>
      </c>
      <c r="H226" s="25">
        <f t="shared" si="40"/>
        <v>1342.3916666666667</v>
      </c>
      <c r="I226" s="25">
        <f t="shared" si="41"/>
        <v>1301.5425</v>
      </c>
      <c r="L226" s="24">
        <v>192</v>
      </c>
      <c r="M226" s="11" t="s">
        <v>508</v>
      </c>
      <c r="N226" s="4">
        <v>1211.03</v>
      </c>
      <c r="O226" s="25">
        <f t="shared" si="31"/>
        <v>1250.22</v>
      </c>
      <c r="P226" s="25">
        <f t="shared" si="35"/>
        <v>1296.98</v>
      </c>
      <c r="Q226" s="25">
        <f t="shared" si="38"/>
        <v>1320.0866666666666</v>
      </c>
      <c r="R226" s="4">
        <f t="shared" si="29"/>
        <v>-39.190000000000055</v>
      </c>
      <c r="S226" s="4">
        <f t="shared" si="33"/>
        <v>-85.950000000000045</v>
      </c>
      <c r="T226" s="4">
        <f t="shared" si="36"/>
        <v>-109.05666666666662</v>
      </c>
      <c r="U226" s="25">
        <f t="shared" si="32"/>
        <v>39.190000000000055</v>
      </c>
      <c r="V226" s="25">
        <f t="shared" si="32"/>
        <v>85.950000000000045</v>
      </c>
      <c r="W226" s="25">
        <f t="shared" si="32"/>
        <v>109.05666666666662</v>
      </c>
      <c r="X226" s="4">
        <f t="shared" si="30"/>
        <v>1535.8561000000043</v>
      </c>
      <c r="Y226" s="4">
        <f t="shared" si="34"/>
        <v>7387.4025000000074</v>
      </c>
      <c r="Z226" s="4">
        <f t="shared" si="37"/>
        <v>11893.356544444434</v>
      </c>
      <c r="AA226" s="29"/>
      <c r="AC226" s="26"/>
      <c r="AF226" s="28"/>
      <c r="AH226" s="28"/>
    </row>
    <row r="227" spans="4:34" ht="17.399999999999999" x14ac:dyDescent="0.3">
      <c r="D227" s="24">
        <v>222</v>
      </c>
      <c r="E227" s="11" t="s">
        <v>538</v>
      </c>
      <c r="F227" s="4">
        <v>1410.01</v>
      </c>
      <c r="G227" s="25">
        <f t="shared" si="39"/>
        <v>1361.2933333333333</v>
      </c>
      <c r="H227" s="25">
        <f t="shared" si="40"/>
        <v>1353.595</v>
      </c>
      <c r="I227" s="25">
        <f t="shared" si="41"/>
        <v>1310.6133333333332</v>
      </c>
      <c r="L227" s="24">
        <v>193</v>
      </c>
      <c r="M227" s="11" t="s">
        <v>509</v>
      </c>
      <c r="N227" s="4">
        <v>1157.33</v>
      </c>
      <c r="O227" s="25">
        <f t="shared" si="31"/>
        <v>1232.6333333333332</v>
      </c>
      <c r="P227" s="25">
        <f t="shared" si="35"/>
        <v>1270.6849999999999</v>
      </c>
      <c r="Q227" s="25">
        <f t="shared" si="38"/>
        <v>1299.2525000000003</v>
      </c>
      <c r="R227" s="4">
        <f t="shared" si="29"/>
        <v>-75.303333333333285</v>
      </c>
      <c r="S227" s="4">
        <f t="shared" si="33"/>
        <v>-113.35500000000002</v>
      </c>
      <c r="T227" s="4">
        <f t="shared" si="36"/>
        <v>-141.92250000000035</v>
      </c>
      <c r="U227" s="25">
        <f t="shared" si="32"/>
        <v>75.303333333333285</v>
      </c>
      <c r="V227" s="25">
        <f t="shared" si="32"/>
        <v>113.35500000000002</v>
      </c>
      <c r="W227" s="25">
        <f t="shared" si="32"/>
        <v>141.92250000000035</v>
      </c>
      <c r="X227" s="4">
        <f t="shared" si="30"/>
        <v>5670.5920111111036</v>
      </c>
      <c r="Y227" s="4">
        <f t="shared" si="34"/>
        <v>12849.356025000005</v>
      </c>
      <c r="Z227" s="4">
        <f t="shared" si="37"/>
        <v>20141.996006250101</v>
      </c>
      <c r="AA227" s="29"/>
      <c r="AC227" s="26"/>
      <c r="AF227" s="28"/>
      <c r="AH227" s="28"/>
    </row>
    <row r="228" spans="4:34" ht="17.399999999999999" x14ac:dyDescent="0.3">
      <c r="D228" s="24">
        <v>223</v>
      </c>
      <c r="E228" s="11" t="s">
        <v>539</v>
      </c>
      <c r="F228" s="4">
        <v>1411.85</v>
      </c>
      <c r="G228" s="25">
        <f t="shared" si="39"/>
        <v>1379.7700000000002</v>
      </c>
      <c r="H228" s="25">
        <f t="shared" si="40"/>
        <v>1366.5383333333332</v>
      </c>
      <c r="I228" s="25">
        <f t="shared" si="41"/>
        <v>1323.825</v>
      </c>
      <c r="L228" s="24">
        <v>194</v>
      </c>
      <c r="M228" s="11" t="s">
        <v>510</v>
      </c>
      <c r="N228" s="4">
        <v>1101.1199999999999</v>
      </c>
      <c r="O228" s="25">
        <f t="shared" si="31"/>
        <v>1201.1033333333332</v>
      </c>
      <c r="P228" s="25">
        <f t="shared" si="35"/>
        <v>1237.7983333333334</v>
      </c>
      <c r="Q228" s="25">
        <f t="shared" si="38"/>
        <v>1284.8241666666668</v>
      </c>
      <c r="R228" s="4">
        <f t="shared" si="29"/>
        <v>-99.983333333333348</v>
      </c>
      <c r="S228" s="4">
        <f t="shared" si="33"/>
        <v>-136.67833333333351</v>
      </c>
      <c r="T228" s="4">
        <f t="shared" si="36"/>
        <v>-183.70416666666688</v>
      </c>
      <c r="U228" s="25">
        <f t="shared" si="32"/>
        <v>99.983333333333348</v>
      </c>
      <c r="V228" s="25">
        <f t="shared" si="32"/>
        <v>136.67833333333351</v>
      </c>
      <c r="W228" s="25">
        <f t="shared" si="32"/>
        <v>183.70416666666688</v>
      </c>
      <c r="X228" s="4">
        <f t="shared" si="30"/>
        <v>9996.6669444444469</v>
      </c>
      <c r="Y228" s="4">
        <f t="shared" si="34"/>
        <v>18680.966802777828</v>
      </c>
      <c r="Z228" s="4">
        <f t="shared" si="37"/>
        <v>33747.220850694524</v>
      </c>
      <c r="AA228" s="29"/>
      <c r="AC228" s="26"/>
      <c r="AF228" s="28"/>
      <c r="AH228" s="28"/>
    </row>
    <row r="229" spans="4:34" ht="17.399999999999999" x14ac:dyDescent="0.3">
      <c r="D229" s="24">
        <v>224</v>
      </c>
      <c r="E229" s="11" t="s">
        <v>540</v>
      </c>
      <c r="F229" s="4">
        <v>1419.13</v>
      </c>
      <c r="G229" s="25">
        <f t="shared" si="39"/>
        <v>1400.7</v>
      </c>
      <c r="H229" s="25">
        <f t="shared" si="40"/>
        <v>1377.6916666666666</v>
      </c>
      <c r="I229" s="25">
        <f t="shared" si="41"/>
        <v>1338.9950000000001</v>
      </c>
      <c r="L229" s="24">
        <v>195</v>
      </c>
      <c r="M229" s="11" t="s">
        <v>511</v>
      </c>
      <c r="N229" s="4">
        <v>1103.1500000000001</v>
      </c>
      <c r="O229" s="25">
        <f t="shared" si="31"/>
        <v>1156.4933333333331</v>
      </c>
      <c r="P229" s="25">
        <f t="shared" si="35"/>
        <v>1203.3566666666666</v>
      </c>
      <c r="Q229" s="25">
        <f t="shared" si="38"/>
        <v>1270.1575000000003</v>
      </c>
      <c r="R229" s="4">
        <f t="shared" si="29"/>
        <v>-53.343333333333021</v>
      </c>
      <c r="S229" s="4">
        <f t="shared" si="33"/>
        <v>-100.20666666666648</v>
      </c>
      <c r="T229" s="4">
        <f t="shared" si="36"/>
        <v>-167.00750000000016</v>
      </c>
      <c r="U229" s="25">
        <f t="shared" si="32"/>
        <v>53.343333333333021</v>
      </c>
      <c r="V229" s="25">
        <f t="shared" si="32"/>
        <v>100.20666666666648</v>
      </c>
      <c r="W229" s="25">
        <f t="shared" si="32"/>
        <v>167.00750000000016</v>
      </c>
      <c r="X229" s="4">
        <f t="shared" si="30"/>
        <v>2845.511211111078</v>
      </c>
      <c r="Y229" s="4">
        <f t="shared" si="34"/>
        <v>10041.376044444407</v>
      </c>
      <c r="Z229" s="4">
        <f t="shared" si="37"/>
        <v>27891.505056250055</v>
      </c>
      <c r="AA229" s="29"/>
      <c r="AC229" s="26"/>
      <c r="AF229" s="28"/>
      <c r="AH229" s="28"/>
    </row>
    <row r="230" spans="4:34" ht="17.399999999999999" x14ac:dyDescent="0.3">
      <c r="D230" s="24">
        <v>225</v>
      </c>
      <c r="E230" s="11" t="s">
        <v>541</v>
      </c>
      <c r="F230" s="4">
        <v>1438.93</v>
      </c>
      <c r="G230" s="25">
        <f t="shared" si="39"/>
        <v>1413.6633333333332</v>
      </c>
      <c r="H230" s="25">
        <f t="shared" si="40"/>
        <v>1387.4783333333332</v>
      </c>
      <c r="I230" s="25">
        <f t="shared" si="41"/>
        <v>1353.5166666666667</v>
      </c>
      <c r="L230" s="24">
        <v>196</v>
      </c>
      <c r="M230" s="11" t="s">
        <v>512</v>
      </c>
      <c r="N230" s="4">
        <v>1121.3599999999999</v>
      </c>
      <c r="O230" s="25">
        <f t="shared" si="31"/>
        <v>1120.5333333333333</v>
      </c>
      <c r="P230" s="25">
        <f t="shared" si="35"/>
        <v>1176.5833333333333</v>
      </c>
      <c r="Q230" s="25">
        <f t="shared" si="38"/>
        <v>1251.5183333333332</v>
      </c>
      <c r="R230" s="4">
        <f t="shared" ref="R230:R293" si="42">N230-O230</f>
        <v>0.82666666666659694</v>
      </c>
      <c r="S230" s="4">
        <f t="shared" si="33"/>
        <v>-55.223333333333358</v>
      </c>
      <c r="T230" s="4">
        <f t="shared" si="36"/>
        <v>-130.1583333333333</v>
      </c>
      <c r="U230" s="25">
        <f t="shared" si="32"/>
        <v>0.82666666666659694</v>
      </c>
      <c r="V230" s="25">
        <f t="shared" si="32"/>
        <v>55.223333333333358</v>
      </c>
      <c r="W230" s="25">
        <f t="shared" si="32"/>
        <v>130.1583333333333</v>
      </c>
      <c r="X230" s="4">
        <f t="shared" ref="X230:X293" si="43">R230^2</f>
        <v>0.68337777777766251</v>
      </c>
      <c r="Y230" s="4">
        <f t="shared" si="34"/>
        <v>3049.6165444444473</v>
      </c>
      <c r="Z230" s="4">
        <f t="shared" si="37"/>
        <v>16941.191736111105</v>
      </c>
      <c r="AA230" s="29"/>
      <c r="AC230" s="26"/>
      <c r="AF230" s="28"/>
      <c r="AH230" s="28"/>
    </row>
    <row r="231" spans="4:34" ht="17.399999999999999" x14ac:dyDescent="0.3">
      <c r="D231" s="24">
        <v>226</v>
      </c>
      <c r="E231" s="11" t="s">
        <v>542</v>
      </c>
      <c r="F231" s="4">
        <v>1485.02</v>
      </c>
      <c r="G231" s="25">
        <f t="shared" si="39"/>
        <v>1423.3033333333333</v>
      </c>
      <c r="H231" s="25">
        <f t="shared" si="40"/>
        <v>1401.5366666666666</v>
      </c>
      <c r="I231" s="25">
        <f t="shared" si="41"/>
        <v>1367.51</v>
      </c>
      <c r="L231" s="24">
        <v>197</v>
      </c>
      <c r="M231" s="11" t="s">
        <v>513</v>
      </c>
      <c r="N231" s="4">
        <v>1157.9100000000001</v>
      </c>
      <c r="O231" s="25">
        <f t="shared" ref="O231:O294" si="44">AVERAGE(N228:N230)</f>
        <v>1108.5433333333333</v>
      </c>
      <c r="P231" s="25">
        <f t="shared" si="35"/>
        <v>1154.8233333333333</v>
      </c>
      <c r="Q231" s="25">
        <f t="shared" si="38"/>
        <v>1234.95</v>
      </c>
      <c r="R231" s="4">
        <f t="shared" si="42"/>
        <v>49.366666666666788</v>
      </c>
      <c r="S231" s="4">
        <f t="shared" si="33"/>
        <v>3.0866666666668152</v>
      </c>
      <c r="T231" s="4">
        <f t="shared" si="36"/>
        <v>-77.039999999999964</v>
      </c>
      <c r="U231" s="25">
        <f t="shared" ref="U231:W294" si="45">ABS(R231)</f>
        <v>49.366666666666788</v>
      </c>
      <c r="V231" s="25">
        <f t="shared" si="45"/>
        <v>3.0866666666668152</v>
      </c>
      <c r="W231" s="25">
        <f t="shared" si="45"/>
        <v>77.039999999999964</v>
      </c>
      <c r="X231" s="4">
        <f t="shared" si="43"/>
        <v>2437.0677777777896</v>
      </c>
      <c r="Y231" s="4">
        <f t="shared" si="34"/>
        <v>9.5275111111120285</v>
      </c>
      <c r="Z231" s="4">
        <f t="shared" si="37"/>
        <v>5935.161599999994</v>
      </c>
      <c r="AA231" s="29"/>
      <c r="AC231" s="26"/>
      <c r="AF231" s="28"/>
      <c r="AH231" s="28"/>
    </row>
    <row r="232" spans="4:34" ht="17.399999999999999" x14ac:dyDescent="0.3">
      <c r="D232" s="24">
        <v>227</v>
      </c>
      <c r="E232" s="11" t="s">
        <v>543</v>
      </c>
      <c r="F232" s="4">
        <v>1424.66</v>
      </c>
      <c r="G232" s="25">
        <f t="shared" si="39"/>
        <v>1447.6933333333334</v>
      </c>
      <c r="H232" s="25">
        <f t="shared" si="40"/>
        <v>1424.1966666666667</v>
      </c>
      <c r="I232" s="25">
        <f t="shared" si="41"/>
        <v>1383.2941666666668</v>
      </c>
      <c r="L232" s="24">
        <v>198</v>
      </c>
      <c r="M232" s="11" t="s">
        <v>514</v>
      </c>
      <c r="N232" s="4">
        <v>1225.25</v>
      </c>
      <c r="O232" s="25">
        <f t="shared" si="44"/>
        <v>1127.4733333333334</v>
      </c>
      <c r="P232" s="25">
        <f t="shared" si="35"/>
        <v>1141.9833333333331</v>
      </c>
      <c r="Q232" s="25">
        <f t="shared" si="38"/>
        <v>1219.4816666666668</v>
      </c>
      <c r="R232" s="4">
        <f t="shared" si="42"/>
        <v>97.776666666666642</v>
      </c>
      <c r="S232" s="4">
        <f t="shared" si="33"/>
        <v>83.266666666666879</v>
      </c>
      <c r="T232" s="4">
        <f t="shared" si="36"/>
        <v>5.768333333333203</v>
      </c>
      <c r="U232" s="25">
        <f t="shared" si="45"/>
        <v>97.776666666666642</v>
      </c>
      <c r="V232" s="25">
        <f t="shared" si="45"/>
        <v>83.266666666666879</v>
      </c>
      <c r="W232" s="25">
        <f t="shared" si="45"/>
        <v>5.768333333333203</v>
      </c>
      <c r="X232" s="4">
        <f t="shared" si="43"/>
        <v>9560.2765444444394</v>
      </c>
      <c r="Y232" s="4">
        <f t="shared" si="34"/>
        <v>6933.3377777778132</v>
      </c>
      <c r="Z232" s="4">
        <f t="shared" si="37"/>
        <v>33.273669444442938</v>
      </c>
      <c r="AA232" s="29"/>
      <c r="AC232" s="26"/>
      <c r="AF232" s="28"/>
      <c r="AH232" s="28"/>
    </row>
    <row r="233" spans="4:34" ht="17.399999999999999" x14ac:dyDescent="0.3">
      <c r="D233" s="24">
        <v>228</v>
      </c>
      <c r="E233" s="11" t="s">
        <v>544</v>
      </c>
      <c r="F233" s="4">
        <v>1324.11</v>
      </c>
      <c r="G233" s="25">
        <f t="shared" si="39"/>
        <v>1449.5366666666666</v>
      </c>
      <c r="H233" s="25">
        <f t="shared" si="40"/>
        <v>1431.6000000000001</v>
      </c>
      <c r="I233" s="25">
        <f t="shared" si="41"/>
        <v>1392.5975000000001</v>
      </c>
      <c r="L233" s="24">
        <v>199</v>
      </c>
      <c r="M233" s="11" t="s">
        <v>515</v>
      </c>
      <c r="N233" s="4">
        <v>1228.3699999999999</v>
      </c>
      <c r="O233" s="25">
        <f t="shared" si="44"/>
        <v>1168.1733333333334</v>
      </c>
      <c r="P233" s="25">
        <f t="shared" si="35"/>
        <v>1144.3533333333332</v>
      </c>
      <c r="Q233" s="25">
        <f t="shared" si="38"/>
        <v>1207.5191666666665</v>
      </c>
      <c r="R233" s="4">
        <f t="shared" si="42"/>
        <v>60.196666666666488</v>
      </c>
      <c r="S233" s="4">
        <f t="shared" ref="S233:S296" si="46">N233-P233</f>
        <v>84.016666666666652</v>
      </c>
      <c r="T233" s="4">
        <f t="shared" si="36"/>
        <v>20.850833333333412</v>
      </c>
      <c r="U233" s="25">
        <f t="shared" si="45"/>
        <v>60.196666666666488</v>
      </c>
      <c r="V233" s="25">
        <f t="shared" si="45"/>
        <v>84.016666666666652</v>
      </c>
      <c r="W233" s="25">
        <f t="shared" si="45"/>
        <v>20.850833333333412</v>
      </c>
      <c r="X233" s="4">
        <f t="shared" si="43"/>
        <v>3623.6386777777561</v>
      </c>
      <c r="Y233" s="4">
        <f t="shared" ref="Y233:Y296" si="47">S233^2</f>
        <v>7058.8002777777756</v>
      </c>
      <c r="Z233" s="4">
        <f t="shared" si="37"/>
        <v>434.75725069444775</v>
      </c>
      <c r="AA233" s="29"/>
      <c r="AC233" s="26"/>
      <c r="AF233" s="28"/>
      <c r="AH233" s="28"/>
    </row>
    <row r="234" spans="4:34" ht="17.399999999999999" x14ac:dyDescent="0.3">
      <c r="D234" s="24">
        <v>229</v>
      </c>
      <c r="E234" s="11" t="s">
        <v>545</v>
      </c>
      <c r="F234" s="4">
        <v>1249.4100000000001</v>
      </c>
      <c r="G234" s="25">
        <f t="shared" si="39"/>
        <v>1411.2633333333333</v>
      </c>
      <c r="H234" s="25">
        <f t="shared" si="40"/>
        <v>1417.2833333333335</v>
      </c>
      <c r="I234" s="25">
        <f t="shared" si="41"/>
        <v>1391.9108333333334</v>
      </c>
      <c r="L234" s="24">
        <v>200</v>
      </c>
      <c r="M234" s="11" t="s">
        <v>516</v>
      </c>
      <c r="N234" s="4">
        <v>1207.22</v>
      </c>
      <c r="O234" s="25">
        <f t="shared" si="44"/>
        <v>1203.8433333333332</v>
      </c>
      <c r="P234" s="25">
        <f t="shared" ref="P234:P297" si="48">AVERAGE(N228:N233)</f>
        <v>1156.1933333333334</v>
      </c>
      <c r="Q234" s="25">
        <f t="shared" si="38"/>
        <v>1196.9958333333334</v>
      </c>
      <c r="R234" s="4">
        <f t="shared" si="42"/>
        <v>3.3766666666667788</v>
      </c>
      <c r="S234" s="4">
        <f t="shared" si="46"/>
        <v>51.026666666666642</v>
      </c>
      <c r="T234" s="4">
        <f t="shared" si="36"/>
        <v>10.224166666666633</v>
      </c>
      <c r="U234" s="25">
        <f t="shared" si="45"/>
        <v>3.3766666666667788</v>
      </c>
      <c r="V234" s="25">
        <f t="shared" si="45"/>
        <v>51.026666666666642</v>
      </c>
      <c r="W234" s="25">
        <f t="shared" si="45"/>
        <v>10.224166666666633</v>
      </c>
      <c r="X234" s="4">
        <f t="shared" si="43"/>
        <v>11.401877777778536</v>
      </c>
      <c r="Y234" s="4">
        <f t="shared" si="47"/>
        <v>2603.7207111111088</v>
      </c>
      <c r="Z234" s="4">
        <f t="shared" si="37"/>
        <v>104.5335840277771</v>
      </c>
      <c r="AA234" s="29"/>
      <c r="AC234" s="26"/>
      <c r="AF234" s="28"/>
      <c r="AH234" s="28"/>
    </row>
    <row r="235" spans="4:34" ht="17.399999999999999" x14ac:dyDescent="0.3">
      <c r="D235" s="24">
        <v>230</v>
      </c>
      <c r="E235" s="11" t="s">
        <v>546</v>
      </c>
      <c r="F235" s="4">
        <v>1242.9100000000001</v>
      </c>
      <c r="G235" s="25">
        <f t="shared" si="39"/>
        <v>1332.7266666666667</v>
      </c>
      <c r="H235" s="25">
        <f t="shared" si="40"/>
        <v>1390.21</v>
      </c>
      <c r="I235" s="25">
        <f t="shared" si="41"/>
        <v>1383.9508333333333</v>
      </c>
      <c r="L235" s="24">
        <v>201</v>
      </c>
      <c r="M235" s="11" t="s">
        <v>517</v>
      </c>
      <c r="N235" s="4">
        <v>1203.04</v>
      </c>
      <c r="O235" s="25">
        <f t="shared" si="44"/>
        <v>1220.28</v>
      </c>
      <c r="P235" s="25">
        <f t="shared" si="48"/>
        <v>1173.8766666666668</v>
      </c>
      <c r="Q235" s="25">
        <f t="shared" si="38"/>
        <v>1188.6166666666666</v>
      </c>
      <c r="R235" s="4">
        <f t="shared" si="42"/>
        <v>-17.240000000000009</v>
      </c>
      <c r="S235" s="4">
        <f t="shared" si="46"/>
        <v>29.163333333333185</v>
      </c>
      <c r="T235" s="4">
        <f t="shared" si="36"/>
        <v>14.423333333333403</v>
      </c>
      <c r="U235" s="25">
        <f t="shared" si="45"/>
        <v>17.240000000000009</v>
      </c>
      <c r="V235" s="25">
        <f t="shared" si="45"/>
        <v>29.163333333333185</v>
      </c>
      <c r="W235" s="25">
        <f t="shared" si="45"/>
        <v>14.423333333333403</v>
      </c>
      <c r="X235" s="4">
        <f t="shared" si="43"/>
        <v>297.21760000000029</v>
      </c>
      <c r="Y235" s="4">
        <f t="shared" si="47"/>
        <v>850.50001111110248</v>
      </c>
      <c r="Z235" s="4">
        <f t="shared" si="37"/>
        <v>208.03254444444644</v>
      </c>
      <c r="AA235" s="29"/>
      <c r="AC235" s="26"/>
      <c r="AF235" s="28"/>
      <c r="AH235" s="28"/>
    </row>
    <row r="236" spans="4:34" ht="17.399999999999999" x14ac:dyDescent="0.3">
      <c r="D236" s="24">
        <v>231</v>
      </c>
      <c r="E236" s="11" t="s">
        <v>547</v>
      </c>
      <c r="F236" s="4">
        <v>1269.1600000000001</v>
      </c>
      <c r="G236" s="25">
        <f t="shared" si="39"/>
        <v>1272.1433333333334</v>
      </c>
      <c r="H236" s="25">
        <f t="shared" si="40"/>
        <v>1360.84</v>
      </c>
      <c r="I236" s="25">
        <f t="shared" si="41"/>
        <v>1374.1591666666666</v>
      </c>
      <c r="L236" s="24">
        <v>202</v>
      </c>
      <c r="M236" s="11" t="s">
        <v>518</v>
      </c>
      <c r="N236" s="4">
        <v>1211.1400000000001</v>
      </c>
      <c r="O236" s="25">
        <f t="shared" si="44"/>
        <v>1212.8766666666668</v>
      </c>
      <c r="P236" s="25">
        <f t="shared" si="48"/>
        <v>1190.5249999999999</v>
      </c>
      <c r="Q236" s="25">
        <f t="shared" si="38"/>
        <v>1183.5541666666666</v>
      </c>
      <c r="R236" s="4">
        <f t="shared" si="42"/>
        <v>-1.7366666666666788</v>
      </c>
      <c r="S236" s="4">
        <f t="shared" si="46"/>
        <v>20.615000000000236</v>
      </c>
      <c r="T236" s="4">
        <f t="shared" si="36"/>
        <v>27.585833333333539</v>
      </c>
      <c r="U236" s="25">
        <f t="shared" si="45"/>
        <v>1.7366666666666788</v>
      </c>
      <c r="V236" s="25">
        <f t="shared" si="45"/>
        <v>20.615000000000236</v>
      </c>
      <c r="W236" s="25">
        <f t="shared" si="45"/>
        <v>27.585833333333539</v>
      </c>
      <c r="X236" s="4">
        <f t="shared" si="43"/>
        <v>3.0160111111111534</v>
      </c>
      <c r="Y236" s="4">
        <f t="shared" si="47"/>
        <v>424.97822500000973</v>
      </c>
      <c r="Z236" s="4">
        <f t="shared" si="37"/>
        <v>760.97820069445584</v>
      </c>
      <c r="AA236" s="29"/>
      <c r="AC236" s="26"/>
      <c r="AF236" s="28"/>
      <c r="AH236" s="28"/>
    </row>
    <row r="237" spans="4:34" ht="17.399999999999999" x14ac:dyDescent="0.3">
      <c r="D237" s="24">
        <v>232</v>
      </c>
      <c r="E237" s="11" t="s">
        <v>548</v>
      </c>
      <c r="F237" s="4">
        <v>1316.42</v>
      </c>
      <c r="G237" s="25">
        <f t="shared" si="39"/>
        <v>1253.8266666666668</v>
      </c>
      <c r="H237" s="25">
        <f t="shared" si="40"/>
        <v>1332.5449999999998</v>
      </c>
      <c r="I237" s="25">
        <f t="shared" si="41"/>
        <v>1367.0408333333335</v>
      </c>
      <c r="L237" s="24">
        <v>203</v>
      </c>
      <c r="M237" s="11" t="s">
        <v>519</v>
      </c>
      <c r="N237" s="4">
        <v>1222.73</v>
      </c>
      <c r="O237" s="25">
        <f t="shared" si="44"/>
        <v>1207.1333333333334</v>
      </c>
      <c r="P237" s="25">
        <f t="shared" si="48"/>
        <v>1205.4883333333335</v>
      </c>
      <c r="Q237" s="25">
        <f t="shared" si="38"/>
        <v>1180.155833333333</v>
      </c>
      <c r="R237" s="4">
        <f t="shared" si="42"/>
        <v>15.596666666666579</v>
      </c>
      <c r="S237" s="4">
        <f t="shared" si="46"/>
        <v>17.241666666666561</v>
      </c>
      <c r="T237" s="4">
        <f t="shared" si="36"/>
        <v>42.574166666666997</v>
      </c>
      <c r="U237" s="25">
        <f t="shared" si="45"/>
        <v>15.596666666666579</v>
      </c>
      <c r="V237" s="25">
        <f t="shared" si="45"/>
        <v>17.241666666666561</v>
      </c>
      <c r="W237" s="25">
        <f t="shared" si="45"/>
        <v>42.574166666666997</v>
      </c>
      <c r="X237" s="4">
        <f t="shared" si="43"/>
        <v>243.25601111110836</v>
      </c>
      <c r="Y237" s="4">
        <f t="shared" si="47"/>
        <v>297.27506944444076</v>
      </c>
      <c r="Z237" s="4">
        <f t="shared" si="37"/>
        <v>1812.5596673611392</v>
      </c>
      <c r="AA237" s="29"/>
      <c r="AC237" s="26"/>
      <c r="AF237" s="28"/>
      <c r="AH237" s="28"/>
    </row>
    <row r="238" spans="4:34" ht="17.399999999999999" x14ac:dyDescent="0.3">
      <c r="D238" s="24">
        <v>233</v>
      </c>
      <c r="E238" s="11" t="s">
        <v>549</v>
      </c>
      <c r="F238" s="4">
        <v>1385.31</v>
      </c>
      <c r="G238" s="25">
        <f t="shared" si="39"/>
        <v>1276.1633333333334</v>
      </c>
      <c r="H238" s="25">
        <f t="shared" si="40"/>
        <v>1304.4449999999999</v>
      </c>
      <c r="I238" s="25">
        <f t="shared" si="41"/>
        <v>1364.3208333333334</v>
      </c>
      <c r="L238" s="24">
        <v>204</v>
      </c>
      <c r="M238" s="11" t="s">
        <v>520</v>
      </c>
      <c r="N238" s="4">
        <v>1249.6500000000001</v>
      </c>
      <c r="O238" s="25">
        <f t="shared" si="44"/>
        <v>1212.3033333333335</v>
      </c>
      <c r="P238" s="25">
        <f t="shared" si="48"/>
        <v>1216.2916666666667</v>
      </c>
      <c r="Q238" s="25">
        <f t="shared" si="38"/>
        <v>1179.1374999999998</v>
      </c>
      <c r="R238" s="4">
        <f t="shared" si="42"/>
        <v>37.346666666666579</v>
      </c>
      <c r="S238" s="4">
        <f t="shared" si="46"/>
        <v>33.358333333333348</v>
      </c>
      <c r="T238" s="4">
        <f t="shared" si="36"/>
        <v>70.512500000000273</v>
      </c>
      <c r="U238" s="25">
        <f t="shared" si="45"/>
        <v>37.346666666666579</v>
      </c>
      <c r="V238" s="25">
        <f t="shared" si="45"/>
        <v>33.358333333333348</v>
      </c>
      <c r="W238" s="25">
        <f t="shared" si="45"/>
        <v>70.512500000000273</v>
      </c>
      <c r="X238" s="4">
        <f t="shared" si="43"/>
        <v>1394.7735111111047</v>
      </c>
      <c r="Y238" s="4">
        <f t="shared" si="47"/>
        <v>1112.7784027777789</v>
      </c>
      <c r="Z238" s="4">
        <f t="shared" si="37"/>
        <v>4972.0126562500382</v>
      </c>
      <c r="AA238" s="29"/>
      <c r="AC238" s="26"/>
      <c r="AF238" s="28"/>
      <c r="AH238" s="28"/>
    </row>
    <row r="239" spans="4:34" ht="17.399999999999999" x14ac:dyDescent="0.3">
      <c r="D239" s="24">
        <v>234</v>
      </c>
      <c r="E239" s="11" t="s">
        <v>550</v>
      </c>
      <c r="F239" s="4">
        <v>1379.77</v>
      </c>
      <c r="G239" s="25">
        <f t="shared" si="39"/>
        <v>1323.6299999999999</v>
      </c>
      <c r="H239" s="25">
        <f t="shared" si="40"/>
        <v>1297.8866666666665</v>
      </c>
      <c r="I239" s="25">
        <f t="shared" si="41"/>
        <v>1364.7433333333333</v>
      </c>
      <c r="L239" s="24">
        <v>205</v>
      </c>
      <c r="M239" s="11" t="s">
        <v>521</v>
      </c>
      <c r="N239" s="4">
        <v>1300.18</v>
      </c>
      <c r="O239" s="25">
        <f t="shared" si="44"/>
        <v>1227.8399999999999</v>
      </c>
      <c r="P239" s="25">
        <f t="shared" si="48"/>
        <v>1220.3583333333333</v>
      </c>
      <c r="Q239" s="25">
        <f t="shared" si="38"/>
        <v>1182.3558333333333</v>
      </c>
      <c r="R239" s="4">
        <f t="shared" si="42"/>
        <v>72.340000000000146</v>
      </c>
      <c r="S239" s="4">
        <f t="shared" si="46"/>
        <v>79.821666666666715</v>
      </c>
      <c r="T239" s="4">
        <f t="shared" ref="T239:T302" si="49">N239-Q239</f>
        <v>117.82416666666677</v>
      </c>
      <c r="U239" s="25">
        <f t="shared" si="45"/>
        <v>72.340000000000146</v>
      </c>
      <c r="V239" s="25">
        <f t="shared" si="45"/>
        <v>79.821666666666715</v>
      </c>
      <c r="W239" s="25">
        <f t="shared" si="45"/>
        <v>117.82416666666677</v>
      </c>
      <c r="X239" s="4">
        <f t="shared" si="43"/>
        <v>5233.075600000021</v>
      </c>
      <c r="Y239" s="4">
        <f t="shared" si="47"/>
        <v>6371.498469444452</v>
      </c>
      <c r="Z239" s="4">
        <f t="shared" ref="Z239:Z302" si="50">T239^2</f>
        <v>13882.534250694469</v>
      </c>
      <c r="AA239" s="29"/>
      <c r="AC239" s="26"/>
      <c r="AF239" s="28"/>
      <c r="AH239" s="28"/>
    </row>
    <row r="240" spans="4:34" ht="17.399999999999999" x14ac:dyDescent="0.3">
      <c r="D240" s="24">
        <v>235</v>
      </c>
      <c r="E240" s="11" t="s">
        <v>551</v>
      </c>
      <c r="F240" s="4">
        <v>1352.84</v>
      </c>
      <c r="G240" s="25">
        <f t="shared" si="39"/>
        <v>1360.5</v>
      </c>
      <c r="H240" s="25">
        <f t="shared" si="40"/>
        <v>1307.1633333333336</v>
      </c>
      <c r="I240" s="25">
        <f t="shared" si="41"/>
        <v>1362.2233333333334</v>
      </c>
      <c r="L240" s="24">
        <v>206</v>
      </c>
      <c r="M240" s="11" t="s">
        <v>522</v>
      </c>
      <c r="N240" s="4">
        <v>1307.5</v>
      </c>
      <c r="O240" s="25">
        <f t="shared" si="44"/>
        <v>1257.5200000000002</v>
      </c>
      <c r="P240" s="25">
        <f t="shared" si="48"/>
        <v>1232.3266666666668</v>
      </c>
      <c r="Q240" s="25">
        <f t="shared" ref="Q240:Q303" si="51">AVERAGE(N228:N239)</f>
        <v>1194.26</v>
      </c>
      <c r="R240" s="4">
        <f t="shared" si="42"/>
        <v>49.979999999999791</v>
      </c>
      <c r="S240" s="4">
        <f t="shared" si="46"/>
        <v>75.173333333333176</v>
      </c>
      <c r="T240" s="4">
        <f t="shared" si="49"/>
        <v>113.24000000000001</v>
      </c>
      <c r="U240" s="25">
        <f t="shared" si="45"/>
        <v>49.979999999999791</v>
      </c>
      <c r="V240" s="25">
        <f t="shared" si="45"/>
        <v>75.173333333333176</v>
      </c>
      <c r="W240" s="25">
        <f t="shared" si="45"/>
        <v>113.24000000000001</v>
      </c>
      <c r="X240" s="4">
        <f t="shared" si="43"/>
        <v>2498.000399999979</v>
      </c>
      <c r="Y240" s="4">
        <f t="shared" si="47"/>
        <v>5651.030044444421</v>
      </c>
      <c r="Z240" s="4">
        <f t="shared" si="50"/>
        <v>12823.297600000002</v>
      </c>
      <c r="AA240" s="29"/>
      <c r="AC240" s="26"/>
      <c r="AF240" s="28"/>
      <c r="AH240" s="28"/>
    </row>
    <row r="241" spans="4:34" ht="17.399999999999999" x14ac:dyDescent="0.3">
      <c r="D241" s="24">
        <v>236</v>
      </c>
      <c r="E241" s="11" t="s">
        <v>552</v>
      </c>
      <c r="F241" s="4">
        <v>1351.92</v>
      </c>
      <c r="G241" s="25">
        <f t="shared" si="39"/>
        <v>1372.64</v>
      </c>
      <c r="H241" s="25">
        <f t="shared" si="40"/>
        <v>1324.4016666666666</v>
      </c>
      <c r="I241" s="25">
        <f t="shared" si="41"/>
        <v>1357.3058333333333</v>
      </c>
      <c r="L241" s="24">
        <v>207</v>
      </c>
      <c r="M241" s="11" t="s">
        <v>523</v>
      </c>
      <c r="N241" s="4">
        <v>1297.28</v>
      </c>
      <c r="O241" s="25">
        <f t="shared" si="44"/>
        <v>1285.7766666666666</v>
      </c>
      <c r="P241" s="25">
        <f t="shared" si="48"/>
        <v>1249.0400000000002</v>
      </c>
      <c r="Q241" s="25">
        <f t="shared" si="51"/>
        <v>1211.4583333333333</v>
      </c>
      <c r="R241" s="4">
        <f t="shared" si="42"/>
        <v>11.50333333333333</v>
      </c>
      <c r="S241" s="4">
        <f t="shared" si="46"/>
        <v>48.239999999999782</v>
      </c>
      <c r="T241" s="4">
        <f t="shared" si="49"/>
        <v>85.821666666666715</v>
      </c>
      <c r="U241" s="25">
        <f t="shared" si="45"/>
        <v>11.50333333333333</v>
      </c>
      <c r="V241" s="25">
        <f t="shared" si="45"/>
        <v>48.239999999999782</v>
      </c>
      <c r="W241" s="25">
        <f t="shared" si="45"/>
        <v>85.821666666666715</v>
      </c>
      <c r="X241" s="4">
        <f t="shared" si="43"/>
        <v>132.32667777777772</v>
      </c>
      <c r="Y241" s="4">
        <f t="shared" si="47"/>
        <v>2327.0975999999791</v>
      </c>
      <c r="Z241" s="4">
        <f t="shared" si="50"/>
        <v>7365.3584694444526</v>
      </c>
      <c r="AA241" s="29"/>
      <c r="AC241" s="26"/>
      <c r="AF241" s="28"/>
      <c r="AH241" s="28"/>
    </row>
    <row r="242" spans="4:34" ht="17.399999999999999" x14ac:dyDescent="0.3">
      <c r="D242" s="24">
        <v>237</v>
      </c>
      <c r="E242" s="11" t="s">
        <v>553</v>
      </c>
      <c r="F242" s="4">
        <v>1379.84</v>
      </c>
      <c r="G242" s="25">
        <f t="shared" si="39"/>
        <v>1361.51</v>
      </c>
      <c r="H242" s="25">
        <f t="shared" si="40"/>
        <v>1342.57</v>
      </c>
      <c r="I242" s="25">
        <f t="shared" si="41"/>
        <v>1351.7049999999999</v>
      </c>
      <c r="L242" s="24">
        <v>208</v>
      </c>
      <c r="M242" s="11" t="s">
        <v>524</v>
      </c>
      <c r="N242" s="4">
        <v>1277.8399999999999</v>
      </c>
      <c r="O242" s="25">
        <f t="shared" si="44"/>
        <v>1301.6533333333334</v>
      </c>
      <c r="P242" s="25">
        <f t="shared" si="48"/>
        <v>1264.7466666666667</v>
      </c>
      <c r="Q242" s="25">
        <f t="shared" si="51"/>
        <v>1227.6358333333333</v>
      </c>
      <c r="R242" s="4">
        <f t="shared" si="42"/>
        <v>-23.813333333333503</v>
      </c>
      <c r="S242" s="4">
        <f t="shared" si="46"/>
        <v>13.093333333333248</v>
      </c>
      <c r="T242" s="4">
        <f t="shared" si="49"/>
        <v>50.204166666666652</v>
      </c>
      <c r="U242" s="25">
        <f t="shared" si="45"/>
        <v>23.813333333333503</v>
      </c>
      <c r="V242" s="25">
        <f t="shared" si="45"/>
        <v>13.093333333333248</v>
      </c>
      <c r="W242" s="25">
        <f t="shared" si="45"/>
        <v>50.204166666666652</v>
      </c>
      <c r="X242" s="4">
        <f t="shared" si="43"/>
        <v>567.07484444445254</v>
      </c>
      <c r="Y242" s="4">
        <f t="shared" si="47"/>
        <v>171.43537777777556</v>
      </c>
      <c r="Z242" s="4">
        <f t="shared" si="50"/>
        <v>2520.4583506944427</v>
      </c>
      <c r="AA242" s="29"/>
      <c r="AC242" s="26"/>
      <c r="AF242" s="28"/>
      <c r="AH242" s="28"/>
    </row>
    <row r="243" spans="4:34" ht="17.399999999999999" x14ac:dyDescent="0.3">
      <c r="D243" s="24">
        <v>238</v>
      </c>
      <c r="E243" s="11" t="s">
        <v>554</v>
      </c>
      <c r="F243" s="4">
        <v>1387.73</v>
      </c>
      <c r="G243" s="25">
        <f t="shared" si="39"/>
        <v>1361.5333333333335</v>
      </c>
      <c r="H243" s="25">
        <f t="shared" si="40"/>
        <v>1361.0166666666667</v>
      </c>
      <c r="I243" s="25">
        <f t="shared" si="41"/>
        <v>1346.7808333333332</v>
      </c>
      <c r="L243" s="24">
        <v>209</v>
      </c>
      <c r="M243" s="11" t="s">
        <v>525</v>
      </c>
      <c r="N243" s="4">
        <v>1271.3900000000001</v>
      </c>
      <c r="O243" s="25">
        <f t="shared" si="44"/>
        <v>1294.2066666666667</v>
      </c>
      <c r="P243" s="25">
        <f t="shared" si="48"/>
        <v>1275.8633333333335</v>
      </c>
      <c r="Q243" s="25">
        <f t="shared" si="51"/>
        <v>1240.6758333333335</v>
      </c>
      <c r="R243" s="4">
        <f t="shared" si="42"/>
        <v>-22.816666666666606</v>
      </c>
      <c r="S243" s="4">
        <f t="shared" si="46"/>
        <v>-4.4733333333333576</v>
      </c>
      <c r="T243" s="4">
        <f t="shared" si="49"/>
        <v>30.714166666666642</v>
      </c>
      <c r="U243" s="25">
        <f t="shared" si="45"/>
        <v>22.816666666666606</v>
      </c>
      <c r="V243" s="25">
        <f t="shared" si="45"/>
        <v>4.4733333333333576</v>
      </c>
      <c r="W243" s="25">
        <f t="shared" si="45"/>
        <v>30.714166666666642</v>
      </c>
      <c r="X243" s="4">
        <f t="shared" si="43"/>
        <v>520.60027777777498</v>
      </c>
      <c r="Y243" s="4">
        <f t="shared" si="47"/>
        <v>20.010711111111327</v>
      </c>
      <c r="Z243" s="4">
        <f t="shared" si="50"/>
        <v>943.36003402777624</v>
      </c>
      <c r="AA243" s="29"/>
      <c r="AC243" s="26"/>
      <c r="AF243" s="28"/>
      <c r="AH243" s="28"/>
    </row>
    <row r="244" spans="4:34" ht="17.399999999999999" x14ac:dyDescent="0.3">
      <c r="D244" s="24">
        <v>239</v>
      </c>
      <c r="E244" s="11" t="s">
        <v>555</v>
      </c>
      <c r="F244" s="4">
        <v>1380.51</v>
      </c>
      <c r="G244" s="25">
        <f t="shared" si="39"/>
        <v>1373.1633333333332</v>
      </c>
      <c r="H244" s="25">
        <f t="shared" si="40"/>
        <v>1372.9016666666666</v>
      </c>
      <c r="I244" s="25">
        <f t="shared" si="41"/>
        <v>1338.6733333333334</v>
      </c>
      <c r="L244" s="24">
        <v>210</v>
      </c>
      <c r="M244" s="11" t="s">
        <v>526</v>
      </c>
      <c r="N244" s="4">
        <v>1251.47</v>
      </c>
      <c r="O244" s="25">
        <f t="shared" si="44"/>
        <v>1282.17</v>
      </c>
      <c r="P244" s="25">
        <f t="shared" si="48"/>
        <v>1283.9733333333334</v>
      </c>
      <c r="Q244" s="25">
        <f t="shared" si="51"/>
        <v>1250.1324999999999</v>
      </c>
      <c r="R244" s="4">
        <f t="shared" si="42"/>
        <v>-30.700000000000045</v>
      </c>
      <c r="S244" s="4">
        <f t="shared" si="46"/>
        <v>-32.50333333333333</v>
      </c>
      <c r="T244" s="4">
        <f t="shared" si="49"/>
        <v>1.3375000000000909</v>
      </c>
      <c r="U244" s="25">
        <f t="shared" si="45"/>
        <v>30.700000000000045</v>
      </c>
      <c r="V244" s="25">
        <f t="shared" si="45"/>
        <v>32.50333333333333</v>
      </c>
      <c r="W244" s="25">
        <f t="shared" si="45"/>
        <v>1.3375000000000909</v>
      </c>
      <c r="X244" s="4">
        <f t="shared" si="43"/>
        <v>942.49000000000274</v>
      </c>
      <c r="Y244" s="4">
        <f t="shared" si="47"/>
        <v>1056.4666777777775</v>
      </c>
      <c r="Z244" s="4">
        <f t="shared" si="50"/>
        <v>1.7889062500002433</v>
      </c>
      <c r="AA244" s="29"/>
      <c r="AC244" s="26"/>
      <c r="AF244" s="28"/>
      <c r="AH244" s="28"/>
    </row>
    <row r="245" spans="4:34" ht="17.399999999999999" x14ac:dyDescent="0.3">
      <c r="D245" s="24">
        <v>240</v>
      </c>
      <c r="E245" s="11" t="s">
        <v>556</v>
      </c>
      <c r="F245" s="4">
        <v>1385.42</v>
      </c>
      <c r="G245" s="25">
        <f t="shared" si="39"/>
        <v>1382.6933333333334</v>
      </c>
      <c r="H245" s="25">
        <f t="shared" si="40"/>
        <v>1372.1016666666667</v>
      </c>
      <c r="I245" s="25">
        <f t="shared" si="41"/>
        <v>1334.9941666666666</v>
      </c>
      <c r="L245" s="24">
        <v>211</v>
      </c>
      <c r="M245" s="11" t="s">
        <v>527</v>
      </c>
      <c r="N245" s="4">
        <v>1229.81</v>
      </c>
      <c r="O245" s="25">
        <f t="shared" si="44"/>
        <v>1266.8999999999999</v>
      </c>
      <c r="P245" s="25">
        <f t="shared" si="48"/>
        <v>1284.2766666666669</v>
      </c>
      <c r="Q245" s="25">
        <f t="shared" si="51"/>
        <v>1252.3174999999999</v>
      </c>
      <c r="R245" s="4">
        <f t="shared" si="42"/>
        <v>-37.089999999999918</v>
      </c>
      <c r="S245" s="4">
        <f t="shared" si="46"/>
        <v>-54.466666666666924</v>
      </c>
      <c r="T245" s="4">
        <f t="shared" si="49"/>
        <v>-22.507499999999936</v>
      </c>
      <c r="U245" s="25">
        <f t="shared" si="45"/>
        <v>37.089999999999918</v>
      </c>
      <c r="V245" s="25">
        <f t="shared" si="45"/>
        <v>54.466666666666924</v>
      </c>
      <c r="W245" s="25">
        <f t="shared" si="45"/>
        <v>22.507499999999936</v>
      </c>
      <c r="X245" s="4">
        <f t="shared" si="43"/>
        <v>1375.668099999994</v>
      </c>
      <c r="Y245" s="4">
        <f t="shared" si="47"/>
        <v>2966.6177777778057</v>
      </c>
      <c r="Z245" s="4">
        <f t="shared" si="50"/>
        <v>506.58755624999714</v>
      </c>
      <c r="AA245" s="29"/>
      <c r="AC245" s="26"/>
      <c r="AF245" s="28"/>
      <c r="AH245" s="28"/>
    </row>
    <row r="246" spans="4:34" ht="17.399999999999999" x14ac:dyDescent="0.3">
      <c r="D246" s="24">
        <v>241</v>
      </c>
      <c r="E246" s="11" t="s">
        <v>557</v>
      </c>
      <c r="F246" s="4">
        <v>1398.4</v>
      </c>
      <c r="G246" s="25">
        <f t="shared" si="39"/>
        <v>1384.5533333333333</v>
      </c>
      <c r="H246" s="25">
        <f t="shared" si="40"/>
        <v>1373.0433333333333</v>
      </c>
      <c r="I246" s="25">
        <f t="shared" si="41"/>
        <v>1340.1033333333335</v>
      </c>
      <c r="L246" s="24">
        <v>212</v>
      </c>
      <c r="M246" s="11" t="s">
        <v>528</v>
      </c>
      <c r="N246" s="4">
        <v>1244.8699999999999</v>
      </c>
      <c r="O246" s="25">
        <f t="shared" si="44"/>
        <v>1250.8900000000001</v>
      </c>
      <c r="P246" s="25">
        <f t="shared" si="48"/>
        <v>1272.5483333333334</v>
      </c>
      <c r="Q246" s="25">
        <f t="shared" si="51"/>
        <v>1252.4375</v>
      </c>
      <c r="R246" s="4">
        <f t="shared" si="42"/>
        <v>-6.0200000000002092</v>
      </c>
      <c r="S246" s="4">
        <f t="shared" si="46"/>
        <v>-27.678333333333512</v>
      </c>
      <c r="T246" s="4">
        <f t="shared" si="49"/>
        <v>-7.5675000000001091</v>
      </c>
      <c r="U246" s="25">
        <f t="shared" si="45"/>
        <v>6.0200000000002092</v>
      </c>
      <c r="V246" s="25">
        <f t="shared" si="45"/>
        <v>27.678333333333512</v>
      </c>
      <c r="W246" s="25">
        <f t="shared" si="45"/>
        <v>7.5675000000001091</v>
      </c>
      <c r="X246" s="4">
        <f t="shared" si="43"/>
        <v>36.240400000002516</v>
      </c>
      <c r="Y246" s="4">
        <f t="shared" si="47"/>
        <v>766.09013611112107</v>
      </c>
      <c r="Z246" s="4">
        <f t="shared" si="50"/>
        <v>57.267056250001652</v>
      </c>
      <c r="AA246" s="29"/>
      <c r="AC246" s="26"/>
      <c r="AF246" s="28"/>
      <c r="AH246" s="28"/>
    </row>
    <row r="247" spans="4:34" ht="17.399999999999999" x14ac:dyDescent="0.3">
      <c r="D247" s="24">
        <v>242</v>
      </c>
      <c r="E247" s="11" t="s">
        <v>558</v>
      </c>
      <c r="F247" s="4">
        <v>1369.85</v>
      </c>
      <c r="G247" s="25">
        <f t="shared" si="39"/>
        <v>1388.11</v>
      </c>
      <c r="H247" s="25">
        <f t="shared" si="40"/>
        <v>1380.6366666666665</v>
      </c>
      <c r="I247" s="25">
        <f t="shared" si="41"/>
        <v>1352.5191666666667</v>
      </c>
      <c r="L247" s="24">
        <v>213</v>
      </c>
      <c r="M247" s="11" t="s">
        <v>529</v>
      </c>
      <c r="N247" s="4">
        <v>1271.01</v>
      </c>
      <c r="O247" s="25">
        <f t="shared" si="44"/>
        <v>1242.05</v>
      </c>
      <c r="P247" s="25">
        <f t="shared" si="48"/>
        <v>1262.1100000000001</v>
      </c>
      <c r="Q247" s="25">
        <f t="shared" si="51"/>
        <v>1255.5749999999998</v>
      </c>
      <c r="R247" s="4">
        <f t="shared" si="42"/>
        <v>28.960000000000036</v>
      </c>
      <c r="S247" s="4">
        <f t="shared" si="46"/>
        <v>8.8999999999998636</v>
      </c>
      <c r="T247" s="4">
        <f t="shared" si="49"/>
        <v>15.435000000000173</v>
      </c>
      <c r="U247" s="25">
        <f t="shared" si="45"/>
        <v>28.960000000000036</v>
      </c>
      <c r="V247" s="25">
        <f t="shared" si="45"/>
        <v>8.8999999999998636</v>
      </c>
      <c r="W247" s="25">
        <f t="shared" si="45"/>
        <v>15.435000000000173</v>
      </c>
      <c r="X247" s="4">
        <f t="shared" si="43"/>
        <v>838.68160000000216</v>
      </c>
      <c r="Y247" s="4">
        <f t="shared" si="47"/>
        <v>79.209999999997578</v>
      </c>
      <c r="Z247" s="4">
        <f t="shared" si="50"/>
        <v>238.23922500000535</v>
      </c>
      <c r="AA247" s="29"/>
      <c r="AC247" s="26"/>
      <c r="AF247" s="28"/>
      <c r="AH247" s="28"/>
    </row>
    <row r="248" spans="4:34" ht="17.399999999999999" x14ac:dyDescent="0.3">
      <c r="D248" s="24">
        <v>243</v>
      </c>
      <c r="E248" s="11" t="s">
        <v>559</v>
      </c>
      <c r="F248" s="4">
        <v>1280.77</v>
      </c>
      <c r="G248" s="25">
        <f t="shared" si="39"/>
        <v>1384.5566666666666</v>
      </c>
      <c r="H248" s="25">
        <f t="shared" si="40"/>
        <v>1383.625</v>
      </c>
      <c r="I248" s="25">
        <f t="shared" si="41"/>
        <v>1363.0975000000001</v>
      </c>
      <c r="L248" s="24">
        <v>214</v>
      </c>
      <c r="M248" s="11" t="s">
        <v>530</v>
      </c>
      <c r="N248" s="4">
        <v>1295.6099999999999</v>
      </c>
      <c r="O248" s="25">
        <f t="shared" si="44"/>
        <v>1248.5633333333333</v>
      </c>
      <c r="P248" s="25">
        <f t="shared" si="48"/>
        <v>1257.7316666666668</v>
      </c>
      <c r="Q248" s="25">
        <f t="shared" si="51"/>
        <v>1261.2391666666665</v>
      </c>
      <c r="R248" s="4">
        <f t="shared" si="42"/>
        <v>47.046666666666624</v>
      </c>
      <c r="S248" s="4">
        <f t="shared" si="46"/>
        <v>37.878333333333103</v>
      </c>
      <c r="T248" s="4">
        <f t="shared" si="49"/>
        <v>34.370833333333394</v>
      </c>
      <c r="U248" s="25">
        <f t="shared" si="45"/>
        <v>47.046666666666624</v>
      </c>
      <c r="V248" s="25">
        <f t="shared" si="45"/>
        <v>37.878333333333103</v>
      </c>
      <c r="W248" s="25">
        <f t="shared" si="45"/>
        <v>34.370833333333394</v>
      </c>
      <c r="X248" s="4">
        <f t="shared" si="43"/>
        <v>2213.3888444444406</v>
      </c>
      <c r="Y248" s="4">
        <f t="shared" si="47"/>
        <v>1434.7681361110936</v>
      </c>
      <c r="Z248" s="4">
        <f t="shared" si="50"/>
        <v>1181.3541840277819</v>
      </c>
      <c r="AA248" s="29"/>
      <c r="AC248" s="26"/>
      <c r="AF248" s="28"/>
      <c r="AH248" s="28"/>
    </row>
    <row r="249" spans="4:34" ht="17.399999999999999" x14ac:dyDescent="0.3">
      <c r="D249" s="24">
        <v>244</v>
      </c>
      <c r="E249" s="11" t="s">
        <v>560</v>
      </c>
      <c r="F249" s="4">
        <v>1132.44</v>
      </c>
      <c r="G249" s="25">
        <f t="shared" si="39"/>
        <v>1349.6733333333334</v>
      </c>
      <c r="H249" s="25">
        <f t="shared" si="40"/>
        <v>1367.1133333333335</v>
      </c>
      <c r="I249" s="25">
        <f t="shared" si="41"/>
        <v>1364.0650000000001</v>
      </c>
      <c r="L249" s="24">
        <v>215</v>
      </c>
      <c r="M249" s="11" t="s">
        <v>531</v>
      </c>
      <c r="N249" s="4">
        <v>1313.02</v>
      </c>
      <c r="O249" s="25">
        <f t="shared" si="44"/>
        <v>1270.4966666666667</v>
      </c>
      <c r="P249" s="25">
        <f t="shared" si="48"/>
        <v>1260.6933333333334</v>
      </c>
      <c r="Q249" s="25">
        <f t="shared" si="51"/>
        <v>1268.2783333333332</v>
      </c>
      <c r="R249" s="4">
        <f t="shared" si="42"/>
        <v>42.523333333333312</v>
      </c>
      <c r="S249" s="4">
        <f t="shared" si="46"/>
        <v>52.326666666666597</v>
      </c>
      <c r="T249" s="4">
        <f t="shared" si="49"/>
        <v>44.741666666666788</v>
      </c>
      <c r="U249" s="25">
        <f t="shared" si="45"/>
        <v>42.523333333333312</v>
      </c>
      <c r="V249" s="25">
        <f t="shared" si="45"/>
        <v>52.326666666666597</v>
      </c>
      <c r="W249" s="25">
        <f t="shared" si="45"/>
        <v>44.741666666666788</v>
      </c>
      <c r="X249" s="4">
        <f t="shared" si="43"/>
        <v>1808.2338777777759</v>
      </c>
      <c r="Y249" s="4">
        <f t="shared" si="47"/>
        <v>2738.0800444444371</v>
      </c>
      <c r="Z249" s="4">
        <f t="shared" si="50"/>
        <v>2001.8167361111221</v>
      </c>
      <c r="AA249" s="29"/>
      <c r="AC249" s="26"/>
      <c r="AF249" s="28"/>
      <c r="AH249" s="28"/>
    </row>
    <row r="250" spans="4:34" ht="17.399999999999999" x14ac:dyDescent="0.3">
      <c r="D250" s="24">
        <v>245</v>
      </c>
      <c r="E250" s="11" t="s">
        <v>561</v>
      </c>
      <c r="F250" s="4">
        <v>1065.79</v>
      </c>
      <c r="G250" s="25">
        <f t="shared" si="39"/>
        <v>1261.02</v>
      </c>
      <c r="H250" s="25">
        <f t="shared" si="40"/>
        <v>1324.5650000000003</v>
      </c>
      <c r="I250" s="25">
        <f t="shared" si="41"/>
        <v>1348.7333333333333</v>
      </c>
      <c r="L250" s="24">
        <v>216</v>
      </c>
      <c r="M250" s="11" t="s">
        <v>532</v>
      </c>
      <c r="N250" s="4">
        <v>1332.35</v>
      </c>
      <c r="O250" s="25">
        <f t="shared" si="44"/>
        <v>1293.2133333333334</v>
      </c>
      <c r="P250" s="25">
        <f t="shared" si="48"/>
        <v>1267.6316666666664</v>
      </c>
      <c r="Q250" s="25">
        <f t="shared" si="51"/>
        <v>1275.8025</v>
      </c>
      <c r="R250" s="4">
        <f t="shared" si="42"/>
        <v>39.136666666666542</v>
      </c>
      <c r="S250" s="4">
        <f t="shared" si="46"/>
        <v>64.718333333333476</v>
      </c>
      <c r="T250" s="4">
        <f t="shared" si="49"/>
        <v>56.5474999999999</v>
      </c>
      <c r="U250" s="25">
        <f t="shared" si="45"/>
        <v>39.136666666666542</v>
      </c>
      <c r="V250" s="25">
        <f t="shared" si="45"/>
        <v>64.718333333333476</v>
      </c>
      <c r="W250" s="25">
        <f t="shared" si="45"/>
        <v>56.5474999999999</v>
      </c>
      <c r="X250" s="4">
        <f t="shared" si="43"/>
        <v>1531.6786777777681</v>
      </c>
      <c r="Y250" s="4">
        <f t="shared" si="47"/>
        <v>4188.4626694444632</v>
      </c>
      <c r="Z250" s="4">
        <f t="shared" si="50"/>
        <v>3197.6197562499888</v>
      </c>
      <c r="AA250" s="29"/>
      <c r="AC250" s="26"/>
      <c r="AF250" s="28"/>
      <c r="AH250" s="28"/>
    </row>
    <row r="251" spans="4:34" ht="17.399999999999999" x14ac:dyDescent="0.3">
      <c r="D251" s="24">
        <v>246</v>
      </c>
      <c r="E251" s="11" t="s">
        <v>562</v>
      </c>
      <c r="F251" s="4">
        <v>1127.9000000000001</v>
      </c>
      <c r="G251" s="25">
        <f t="shared" si="39"/>
        <v>1159.6666666666667</v>
      </c>
      <c r="H251" s="25">
        <f t="shared" si="40"/>
        <v>1272.1116666666669</v>
      </c>
      <c r="I251" s="25">
        <f t="shared" si="41"/>
        <v>1322.1066666666668</v>
      </c>
      <c r="L251" s="24">
        <v>217</v>
      </c>
      <c r="M251" s="11" t="s">
        <v>533</v>
      </c>
      <c r="N251" s="4">
        <v>1344.93</v>
      </c>
      <c r="O251" s="25">
        <f t="shared" si="44"/>
        <v>1313.66</v>
      </c>
      <c r="P251" s="25">
        <f t="shared" si="48"/>
        <v>1281.1116666666667</v>
      </c>
      <c r="Q251" s="25">
        <f t="shared" si="51"/>
        <v>1282.6941666666669</v>
      </c>
      <c r="R251" s="4">
        <f t="shared" si="42"/>
        <v>31.269999999999982</v>
      </c>
      <c r="S251" s="4">
        <f t="shared" si="46"/>
        <v>63.818333333333385</v>
      </c>
      <c r="T251" s="4">
        <f t="shared" si="49"/>
        <v>62.235833333333176</v>
      </c>
      <c r="U251" s="25">
        <f t="shared" si="45"/>
        <v>31.269999999999982</v>
      </c>
      <c r="V251" s="25">
        <f t="shared" si="45"/>
        <v>63.818333333333385</v>
      </c>
      <c r="W251" s="25">
        <f t="shared" si="45"/>
        <v>62.235833333333176</v>
      </c>
      <c r="X251" s="4">
        <f t="shared" si="43"/>
        <v>977.81289999999888</v>
      </c>
      <c r="Y251" s="4">
        <f t="shared" si="47"/>
        <v>4072.779669444451</v>
      </c>
      <c r="Z251" s="4">
        <f t="shared" si="50"/>
        <v>3873.298950694425</v>
      </c>
      <c r="AA251" s="29"/>
      <c r="AC251" s="26"/>
      <c r="AF251" s="28"/>
      <c r="AH251" s="28"/>
    </row>
    <row r="252" spans="4:34" ht="17.399999999999999" x14ac:dyDescent="0.3">
      <c r="D252" s="24">
        <v>247</v>
      </c>
      <c r="E252" s="11" t="s">
        <v>563</v>
      </c>
      <c r="F252" s="4">
        <v>1162.9000000000001</v>
      </c>
      <c r="G252" s="25">
        <f t="shared" si="39"/>
        <v>1108.71</v>
      </c>
      <c r="H252" s="25">
        <f t="shared" si="40"/>
        <v>1229.1916666666666</v>
      </c>
      <c r="I252" s="25">
        <f t="shared" si="41"/>
        <v>1301.1175000000001</v>
      </c>
      <c r="L252" s="24">
        <v>218</v>
      </c>
      <c r="M252" s="11" t="s">
        <v>534</v>
      </c>
      <c r="N252" s="4">
        <v>1360.41</v>
      </c>
      <c r="O252" s="25">
        <f t="shared" si="44"/>
        <v>1330.1000000000001</v>
      </c>
      <c r="P252" s="25">
        <f t="shared" si="48"/>
        <v>1300.2983333333334</v>
      </c>
      <c r="Q252" s="25">
        <f t="shared" si="51"/>
        <v>1286.4233333333334</v>
      </c>
      <c r="R252" s="4">
        <f t="shared" si="42"/>
        <v>30.309999999999945</v>
      </c>
      <c r="S252" s="4">
        <f t="shared" si="46"/>
        <v>60.111666666666679</v>
      </c>
      <c r="T252" s="4">
        <f t="shared" si="49"/>
        <v>73.986666666666679</v>
      </c>
      <c r="U252" s="25">
        <f t="shared" si="45"/>
        <v>30.309999999999945</v>
      </c>
      <c r="V252" s="25">
        <f t="shared" si="45"/>
        <v>60.111666666666679</v>
      </c>
      <c r="W252" s="25">
        <f t="shared" si="45"/>
        <v>73.986666666666679</v>
      </c>
      <c r="X252" s="4">
        <f t="shared" si="43"/>
        <v>918.6960999999967</v>
      </c>
      <c r="Y252" s="4">
        <f t="shared" si="47"/>
        <v>3613.4124694444458</v>
      </c>
      <c r="Z252" s="4">
        <f t="shared" si="50"/>
        <v>5474.0268444444464</v>
      </c>
      <c r="AA252" s="29"/>
      <c r="AC252" s="26"/>
      <c r="AF252" s="28"/>
      <c r="AH252" s="28"/>
    </row>
    <row r="253" spans="4:34" ht="17.399999999999999" x14ac:dyDescent="0.3">
      <c r="D253" s="24">
        <v>248</v>
      </c>
      <c r="E253" s="11" t="s">
        <v>564</v>
      </c>
      <c r="F253" s="4">
        <v>1163.56</v>
      </c>
      <c r="G253" s="25">
        <f t="shared" si="39"/>
        <v>1118.8633333333335</v>
      </c>
      <c r="H253" s="25">
        <f t="shared" si="40"/>
        <v>1189.9416666666666</v>
      </c>
      <c r="I253" s="25">
        <f t="shared" si="41"/>
        <v>1285.2891666666667</v>
      </c>
      <c r="L253" s="24">
        <v>219</v>
      </c>
      <c r="M253" s="11" t="s">
        <v>535</v>
      </c>
      <c r="N253" s="4">
        <v>1354.58</v>
      </c>
      <c r="O253" s="25">
        <f t="shared" si="44"/>
        <v>1345.8966666666665</v>
      </c>
      <c r="P253" s="25">
        <f t="shared" si="48"/>
        <v>1319.5550000000001</v>
      </c>
      <c r="Q253" s="25">
        <f t="shared" si="51"/>
        <v>1290.8325000000002</v>
      </c>
      <c r="R253" s="4">
        <f t="shared" si="42"/>
        <v>8.683333333333394</v>
      </c>
      <c r="S253" s="4">
        <f t="shared" si="46"/>
        <v>35.024999999999864</v>
      </c>
      <c r="T253" s="4">
        <f t="shared" si="49"/>
        <v>63.747499999999718</v>
      </c>
      <c r="U253" s="25">
        <f t="shared" si="45"/>
        <v>8.683333333333394</v>
      </c>
      <c r="V253" s="25">
        <f t="shared" si="45"/>
        <v>35.024999999999864</v>
      </c>
      <c r="W253" s="25">
        <f t="shared" si="45"/>
        <v>63.747499999999718</v>
      </c>
      <c r="X253" s="4">
        <f t="shared" si="43"/>
        <v>75.400277777778825</v>
      </c>
      <c r="Y253" s="4">
        <f t="shared" si="47"/>
        <v>1226.7506249999904</v>
      </c>
      <c r="Z253" s="4">
        <f t="shared" si="50"/>
        <v>4063.743756249964</v>
      </c>
      <c r="AA253" s="29"/>
      <c r="AC253" s="26"/>
      <c r="AF253" s="28"/>
      <c r="AH253" s="28"/>
    </row>
    <row r="254" spans="4:34" ht="17.399999999999999" x14ac:dyDescent="0.3">
      <c r="D254" s="24">
        <v>249</v>
      </c>
      <c r="E254" s="11" t="s">
        <v>565</v>
      </c>
      <c r="F254" s="4">
        <v>1154.45</v>
      </c>
      <c r="G254" s="25">
        <f t="shared" si="39"/>
        <v>1151.4533333333334</v>
      </c>
      <c r="H254" s="25">
        <f t="shared" si="40"/>
        <v>1155.5599999999997</v>
      </c>
      <c r="I254" s="25">
        <f t="shared" si="41"/>
        <v>1269.5925</v>
      </c>
      <c r="L254" s="24">
        <v>220</v>
      </c>
      <c r="M254" s="11" t="s">
        <v>536</v>
      </c>
      <c r="N254" s="4">
        <v>1349.06</v>
      </c>
      <c r="O254" s="25">
        <f t="shared" si="44"/>
        <v>1353.3066666666666</v>
      </c>
      <c r="P254" s="25">
        <f t="shared" si="48"/>
        <v>1333.4833333333333</v>
      </c>
      <c r="Q254" s="25">
        <f t="shared" si="51"/>
        <v>1295.6075000000001</v>
      </c>
      <c r="R254" s="4">
        <f t="shared" si="42"/>
        <v>-4.2466666666666697</v>
      </c>
      <c r="S254" s="4">
        <f t="shared" si="46"/>
        <v>15.576666666666597</v>
      </c>
      <c r="T254" s="4">
        <f t="shared" si="49"/>
        <v>53.452499999999873</v>
      </c>
      <c r="U254" s="25">
        <f t="shared" si="45"/>
        <v>4.2466666666666697</v>
      </c>
      <c r="V254" s="25">
        <f t="shared" si="45"/>
        <v>15.576666666666597</v>
      </c>
      <c r="W254" s="25">
        <f t="shared" si="45"/>
        <v>53.452499999999873</v>
      </c>
      <c r="X254" s="4">
        <f t="shared" si="43"/>
        <v>18.034177777777803</v>
      </c>
      <c r="Y254" s="4">
        <f t="shared" si="47"/>
        <v>242.63254444444226</v>
      </c>
      <c r="Z254" s="4">
        <f t="shared" si="50"/>
        <v>2857.1697562499862</v>
      </c>
      <c r="AA254" s="29"/>
      <c r="AC254" s="26"/>
      <c r="AF254" s="28"/>
      <c r="AH254" s="28"/>
    </row>
    <row r="255" spans="4:34" ht="17.399999999999999" x14ac:dyDescent="0.3">
      <c r="D255" s="24">
        <v>250</v>
      </c>
      <c r="E255" s="11" t="s">
        <v>566</v>
      </c>
      <c r="F255" s="4">
        <v>1133.96</v>
      </c>
      <c r="G255" s="25">
        <f t="shared" si="39"/>
        <v>1160.3033333333333</v>
      </c>
      <c r="H255" s="25">
        <f t="shared" si="40"/>
        <v>1134.5066666666667</v>
      </c>
      <c r="I255" s="25">
        <f t="shared" si="41"/>
        <v>1250.81</v>
      </c>
      <c r="L255" s="24">
        <v>221</v>
      </c>
      <c r="M255" s="11" t="s">
        <v>537</v>
      </c>
      <c r="N255" s="4">
        <v>1380.24</v>
      </c>
      <c r="O255" s="25">
        <f t="shared" si="44"/>
        <v>1354.6833333333332</v>
      </c>
      <c r="P255" s="25">
        <f t="shared" si="48"/>
        <v>1342.3916666666667</v>
      </c>
      <c r="Q255" s="25">
        <f t="shared" si="51"/>
        <v>1301.5425</v>
      </c>
      <c r="R255" s="4">
        <f t="shared" si="42"/>
        <v>25.556666666666843</v>
      </c>
      <c r="S255" s="4">
        <f t="shared" si="46"/>
        <v>37.848333333333358</v>
      </c>
      <c r="T255" s="4">
        <f t="shared" si="49"/>
        <v>78.697499999999991</v>
      </c>
      <c r="U255" s="25">
        <f t="shared" si="45"/>
        <v>25.556666666666843</v>
      </c>
      <c r="V255" s="25">
        <f t="shared" si="45"/>
        <v>37.848333333333358</v>
      </c>
      <c r="W255" s="25">
        <f t="shared" si="45"/>
        <v>78.697499999999991</v>
      </c>
      <c r="X255" s="4">
        <f t="shared" si="43"/>
        <v>653.14321111112008</v>
      </c>
      <c r="Y255" s="4">
        <f t="shared" si="47"/>
        <v>1432.4963361111129</v>
      </c>
      <c r="Z255" s="4">
        <f t="shared" si="50"/>
        <v>6193.2965062499989</v>
      </c>
      <c r="AA255" s="29"/>
      <c r="AC255" s="26"/>
      <c r="AF255" s="28"/>
      <c r="AH255" s="28"/>
    </row>
    <row r="256" spans="4:34" ht="17.399999999999999" x14ac:dyDescent="0.3">
      <c r="D256" s="24">
        <v>251</v>
      </c>
      <c r="E256" s="11" t="s">
        <v>567</v>
      </c>
      <c r="F256" s="4">
        <v>1119.5999999999999</v>
      </c>
      <c r="G256" s="25">
        <f t="shared" si="39"/>
        <v>1150.6566666666668</v>
      </c>
      <c r="H256" s="25">
        <f t="shared" si="40"/>
        <v>1134.76</v>
      </c>
      <c r="I256" s="25">
        <f t="shared" si="41"/>
        <v>1229.6625000000001</v>
      </c>
      <c r="L256" s="24">
        <v>222</v>
      </c>
      <c r="M256" s="11" t="s">
        <v>538</v>
      </c>
      <c r="N256" s="4">
        <v>1410.01</v>
      </c>
      <c r="O256" s="25">
        <f t="shared" si="44"/>
        <v>1361.2933333333333</v>
      </c>
      <c r="P256" s="25">
        <f t="shared" si="48"/>
        <v>1353.595</v>
      </c>
      <c r="Q256" s="25">
        <f t="shared" si="51"/>
        <v>1310.6133333333332</v>
      </c>
      <c r="R256" s="4">
        <f t="shared" si="42"/>
        <v>48.716666666666697</v>
      </c>
      <c r="S256" s="4">
        <f t="shared" si="46"/>
        <v>56.414999999999964</v>
      </c>
      <c r="T256" s="4">
        <f t="shared" si="49"/>
        <v>99.396666666666761</v>
      </c>
      <c r="U256" s="25">
        <f t="shared" si="45"/>
        <v>48.716666666666697</v>
      </c>
      <c r="V256" s="25">
        <f t="shared" si="45"/>
        <v>56.414999999999964</v>
      </c>
      <c r="W256" s="25">
        <f t="shared" si="45"/>
        <v>99.396666666666761</v>
      </c>
      <c r="X256" s="4">
        <f t="shared" si="43"/>
        <v>2373.3136111111139</v>
      </c>
      <c r="Y256" s="4">
        <f t="shared" si="47"/>
        <v>3182.6522249999957</v>
      </c>
      <c r="Z256" s="4">
        <f t="shared" si="50"/>
        <v>9879.6973444444629</v>
      </c>
      <c r="AA256" s="29"/>
      <c r="AC256" s="26"/>
      <c r="AF256" s="28"/>
      <c r="AH256" s="28"/>
    </row>
    <row r="257" spans="4:34" ht="17.399999999999999" x14ac:dyDescent="0.3">
      <c r="D257" s="24">
        <v>252</v>
      </c>
      <c r="E257" s="11" t="s">
        <v>568</v>
      </c>
      <c r="F257" s="4">
        <v>1168.32</v>
      </c>
      <c r="G257" s="25">
        <f t="shared" si="39"/>
        <v>1136.0033333333333</v>
      </c>
      <c r="H257" s="25">
        <f t="shared" si="40"/>
        <v>1143.7283333333335</v>
      </c>
      <c r="I257" s="25">
        <f t="shared" si="41"/>
        <v>1207.9200000000003</v>
      </c>
      <c r="L257" s="24">
        <v>223</v>
      </c>
      <c r="M257" s="11" t="s">
        <v>539</v>
      </c>
      <c r="N257" s="4">
        <v>1411.85</v>
      </c>
      <c r="O257" s="25">
        <f t="shared" si="44"/>
        <v>1379.7700000000002</v>
      </c>
      <c r="P257" s="25">
        <f t="shared" si="48"/>
        <v>1366.5383333333332</v>
      </c>
      <c r="Q257" s="25">
        <f t="shared" si="51"/>
        <v>1323.825</v>
      </c>
      <c r="R257" s="4">
        <f t="shared" si="42"/>
        <v>32.0799999999997</v>
      </c>
      <c r="S257" s="4">
        <f t="shared" si="46"/>
        <v>45.311666666666724</v>
      </c>
      <c r="T257" s="4">
        <f t="shared" si="49"/>
        <v>88.024999999999864</v>
      </c>
      <c r="U257" s="25">
        <f t="shared" si="45"/>
        <v>32.0799999999997</v>
      </c>
      <c r="V257" s="25">
        <f t="shared" si="45"/>
        <v>45.311666666666724</v>
      </c>
      <c r="W257" s="25">
        <f t="shared" si="45"/>
        <v>88.024999999999864</v>
      </c>
      <c r="X257" s="4">
        <f t="shared" si="43"/>
        <v>1029.1263999999808</v>
      </c>
      <c r="Y257" s="4">
        <f t="shared" si="47"/>
        <v>2053.1471361111162</v>
      </c>
      <c r="Z257" s="4">
        <f t="shared" si="50"/>
        <v>7748.4006249999757</v>
      </c>
      <c r="AA257" s="29"/>
      <c r="AC257" s="26"/>
      <c r="AF257" s="28"/>
      <c r="AH257" s="28"/>
    </row>
    <row r="258" spans="4:34" ht="17.399999999999999" x14ac:dyDescent="0.3">
      <c r="D258" s="24">
        <v>253</v>
      </c>
      <c r="E258" s="11" t="s">
        <v>569</v>
      </c>
      <c r="F258" s="4">
        <v>1242.3499999999999</v>
      </c>
      <c r="G258" s="25">
        <f t="shared" si="39"/>
        <v>1140.6266666666668</v>
      </c>
      <c r="H258" s="25">
        <f t="shared" si="40"/>
        <v>1150.4649999999999</v>
      </c>
      <c r="I258" s="25">
        <f t="shared" si="41"/>
        <v>1189.8283333333334</v>
      </c>
      <c r="L258" s="24">
        <v>224</v>
      </c>
      <c r="M258" s="11" t="s">
        <v>540</v>
      </c>
      <c r="N258" s="4">
        <v>1419.13</v>
      </c>
      <c r="O258" s="25">
        <f t="shared" si="44"/>
        <v>1400.7</v>
      </c>
      <c r="P258" s="25">
        <f t="shared" si="48"/>
        <v>1377.6916666666666</v>
      </c>
      <c r="Q258" s="25">
        <f t="shared" si="51"/>
        <v>1338.9950000000001</v>
      </c>
      <c r="R258" s="4">
        <f t="shared" si="42"/>
        <v>18.430000000000064</v>
      </c>
      <c r="S258" s="4">
        <f t="shared" si="46"/>
        <v>41.438333333333503</v>
      </c>
      <c r="T258" s="4">
        <f t="shared" si="49"/>
        <v>80.134999999999991</v>
      </c>
      <c r="U258" s="25">
        <f t="shared" si="45"/>
        <v>18.430000000000064</v>
      </c>
      <c r="V258" s="25">
        <f t="shared" si="45"/>
        <v>41.438333333333503</v>
      </c>
      <c r="W258" s="25">
        <f t="shared" si="45"/>
        <v>80.134999999999991</v>
      </c>
      <c r="X258" s="4">
        <f t="shared" si="43"/>
        <v>339.66490000000232</v>
      </c>
      <c r="Y258" s="4">
        <f t="shared" si="47"/>
        <v>1717.1354694444585</v>
      </c>
      <c r="Z258" s="4">
        <f t="shared" si="50"/>
        <v>6421.6182249999983</v>
      </c>
      <c r="AA258" s="29"/>
      <c r="AC258" s="26"/>
      <c r="AF258" s="28"/>
      <c r="AH258" s="28"/>
    </row>
    <row r="259" spans="4:34" ht="17.399999999999999" x14ac:dyDescent="0.3">
      <c r="D259" s="24">
        <v>254</v>
      </c>
      <c r="E259" s="11" t="s">
        <v>570</v>
      </c>
      <c r="F259" s="4">
        <v>1263.3599999999999</v>
      </c>
      <c r="G259" s="25">
        <f t="shared" si="39"/>
        <v>1176.7566666666667</v>
      </c>
      <c r="H259" s="25">
        <f t="shared" si="40"/>
        <v>1163.7066666666667</v>
      </c>
      <c r="I259" s="25">
        <f t="shared" si="41"/>
        <v>1176.8241666666665</v>
      </c>
      <c r="L259" s="24">
        <v>225</v>
      </c>
      <c r="M259" s="11" t="s">
        <v>541</v>
      </c>
      <c r="N259" s="4">
        <v>1438.93</v>
      </c>
      <c r="O259" s="25">
        <f t="shared" si="44"/>
        <v>1413.6633333333332</v>
      </c>
      <c r="P259" s="25">
        <f t="shared" si="48"/>
        <v>1387.4783333333332</v>
      </c>
      <c r="Q259" s="25">
        <f t="shared" si="51"/>
        <v>1353.5166666666667</v>
      </c>
      <c r="R259" s="4">
        <f t="shared" si="42"/>
        <v>25.266666666666879</v>
      </c>
      <c r="S259" s="4">
        <f t="shared" si="46"/>
        <v>51.451666666666824</v>
      </c>
      <c r="T259" s="4">
        <f t="shared" si="49"/>
        <v>85.413333333333412</v>
      </c>
      <c r="U259" s="25">
        <f t="shared" si="45"/>
        <v>25.266666666666879</v>
      </c>
      <c r="V259" s="25">
        <f t="shared" si="45"/>
        <v>51.451666666666824</v>
      </c>
      <c r="W259" s="25">
        <f t="shared" si="45"/>
        <v>85.413333333333412</v>
      </c>
      <c r="X259" s="4">
        <f t="shared" si="43"/>
        <v>638.40444444445518</v>
      </c>
      <c r="Y259" s="4">
        <f t="shared" si="47"/>
        <v>2647.2740027777941</v>
      </c>
      <c r="Z259" s="4">
        <f t="shared" si="50"/>
        <v>7295.4375111111249</v>
      </c>
      <c r="AA259" s="29"/>
      <c r="AC259" s="26"/>
      <c r="AF259" s="28"/>
      <c r="AH259" s="28"/>
    </row>
    <row r="260" spans="4:34" ht="17.399999999999999" x14ac:dyDescent="0.3">
      <c r="D260" s="24">
        <v>255</v>
      </c>
      <c r="E260" s="11" t="s">
        <v>571</v>
      </c>
      <c r="F260" s="4">
        <v>1312.63</v>
      </c>
      <c r="G260" s="25">
        <f t="shared" si="39"/>
        <v>1224.6766666666665</v>
      </c>
      <c r="H260" s="25">
        <f t="shared" si="40"/>
        <v>1180.3399999999999</v>
      </c>
      <c r="I260" s="25">
        <f t="shared" si="41"/>
        <v>1167.95</v>
      </c>
      <c r="L260" s="24">
        <v>226</v>
      </c>
      <c r="M260" s="11" t="s">
        <v>542</v>
      </c>
      <c r="N260" s="4">
        <v>1485.02</v>
      </c>
      <c r="O260" s="25">
        <f t="shared" si="44"/>
        <v>1423.3033333333333</v>
      </c>
      <c r="P260" s="25">
        <f t="shared" si="48"/>
        <v>1401.5366666666666</v>
      </c>
      <c r="Q260" s="25">
        <f t="shared" si="51"/>
        <v>1367.51</v>
      </c>
      <c r="R260" s="4">
        <f t="shared" si="42"/>
        <v>61.716666666666697</v>
      </c>
      <c r="S260" s="4">
        <f t="shared" si="46"/>
        <v>83.483333333333348</v>
      </c>
      <c r="T260" s="4">
        <f t="shared" si="49"/>
        <v>117.50999999999999</v>
      </c>
      <c r="U260" s="25">
        <f t="shared" si="45"/>
        <v>61.716666666666697</v>
      </c>
      <c r="V260" s="25">
        <f t="shared" si="45"/>
        <v>83.483333333333348</v>
      </c>
      <c r="W260" s="25">
        <f t="shared" si="45"/>
        <v>117.50999999999999</v>
      </c>
      <c r="X260" s="4">
        <f t="shared" si="43"/>
        <v>3808.946944444448</v>
      </c>
      <c r="Y260" s="4">
        <f t="shared" si="47"/>
        <v>6969.4669444444471</v>
      </c>
      <c r="Z260" s="4">
        <f t="shared" si="50"/>
        <v>13808.600099999998</v>
      </c>
      <c r="AA260" s="29"/>
      <c r="AC260" s="26"/>
      <c r="AF260" s="28"/>
      <c r="AH260" s="28"/>
    </row>
    <row r="261" spans="4:34" ht="17.399999999999999" x14ac:dyDescent="0.3">
      <c r="D261" s="24">
        <v>256</v>
      </c>
      <c r="E261" s="11" t="s">
        <v>572</v>
      </c>
      <c r="F261" s="4">
        <v>1332.74</v>
      </c>
      <c r="G261" s="25">
        <f t="shared" si="39"/>
        <v>1272.78</v>
      </c>
      <c r="H261" s="25">
        <f t="shared" si="40"/>
        <v>1206.7033333333331</v>
      </c>
      <c r="I261" s="25">
        <f t="shared" si="41"/>
        <v>1170.6050000000002</v>
      </c>
      <c r="L261" s="24">
        <v>227</v>
      </c>
      <c r="M261" s="11" t="s">
        <v>543</v>
      </c>
      <c r="N261" s="4">
        <v>1424.66</v>
      </c>
      <c r="O261" s="25">
        <f t="shared" si="44"/>
        <v>1447.6933333333334</v>
      </c>
      <c r="P261" s="25">
        <f t="shared" si="48"/>
        <v>1424.1966666666667</v>
      </c>
      <c r="Q261" s="25">
        <f t="shared" si="51"/>
        <v>1383.2941666666668</v>
      </c>
      <c r="R261" s="4">
        <f t="shared" si="42"/>
        <v>-23.033333333333303</v>
      </c>
      <c r="S261" s="4">
        <f t="shared" si="46"/>
        <v>0.46333333333336668</v>
      </c>
      <c r="T261" s="4">
        <f t="shared" si="49"/>
        <v>41.365833333333285</v>
      </c>
      <c r="U261" s="25">
        <f t="shared" si="45"/>
        <v>23.033333333333303</v>
      </c>
      <c r="V261" s="25">
        <f t="shared" si="45"/>
        <v>0.46333333333336668</v>
      </c>
      <c r="W261" s="25">
        <f t="shared" si="45"/>
        <v>41.365833333333285</v>
      </c>
      <c r="X261" s="4">
        <f t="shared" si="43"/>
        <v>530.53444444444301</v>
      </c>
      <c r="Y261" s="4">
        <f t="shared" si="47"/>
        <v>0.21467777777780869</v>
      </c>
      <c r="Z261" s="4">
        <f t="shared" si="50"/>
        <v>1711.1321673611071</v>
      </c>
      <c r="AA261" s="29"/>
      <c r="AC261" s="26"/>
      <c r="AF261" s="28"/>
      <c r="AH261" s="28"/>
    </row>
    <row r="262" spans="4:34" ht="17.399999999999999" x14ac:dyDescent="0.3">
      <c r="D262" s="24">
        <v>257</v>
      </c>
      <c r="E262" s="11" t="s">
        <v>573</v>
      </c>
      <c r="F262" s="4">
        <v>1338.81</v>
      </c>
      <c r="G262" s="25">
        <f t="shared" si="39"/>
        <v>1302.9099999999999</v>
      </c>
      <c r="H262" s="25">
        <f t="shared" si="40"/>
        <v>1239.8333333333333</v>
      </c>
      <c r="I262" s="25">
        <f t="shared" si="41"/>
        <v>1187.2966666666666</v>
      </c>
      <c r="L262" s="24">
        <v>228</v>
      </c>
      <c r="M262" s="11" t="s">
        <v>544</v>
      </c>
      <c r="N262" s="4">
        <v>1324.11</v>
      </c>
      <c r="O262" s="25">
        <f t="shared" si="44"/>
        <v>1449.5366666666666</v>
      </c>
      <c r="P262" s="25">
        <f t="shared" si="48"/>
        <v>1431.6000000000001</v>
      </c>
      <c r="Q262" s="25">
        <f t="shared" si="51"/>
        <v>1392.5975000000001</v>
      </c>
      <c r="R262" s="4">
        <f t="shared" si="42"/>
        <v>-125.42666666666673</v>
      </c>
      <c r="S262" s="4">
        <f t="shared" si="46"/>
        <v>-107.49000000000024</v>
      </c>
      <c r="T262" s="4">
        <f t="shared" si="49"/>
        <v>-68.487500000000182</v>
      </c>
      <c r="U262" s="25">
        <f t="shared" si="45"/>
        <v>125.42666666666673</v>
      </c>
      <c r="V262" s="25">
        <f t="shared" si="45"/>
        <v>107.49000000000024</v>
      </c>
      <c r="W262" s="25">
        <f t="shared" si="45"/>
        <v>68.487500000000182</v>
      </c>
      <c r="X262" s="4">
        <f t="shared" si="43"/>
        <v>15731.848711111128</v>
      </c>
      <c r="Y262" s="4">
        <f t="shared" si="47"/>
        <v>11554.100100000051</v>
      </c>
      <c r="Z262" s="4">
        <f t="shared" si="50"/>
        <v>4690.5376562500251</v>
      </c>
      <c r="AA262" s="29"/>
      <c r="AC262" s="26"/>
      <c r="AF262" s="28"/>
      <c r="AH262" s="28"/>
    </row>
    <row r="263" spans="4:34" ht="17.399999999999999" x14ac:dyDescent="0.3">
      <c r="D263" s="24">
        <v>258</v>
      </c>
      <c r="E263" s="11" t="s">
        <v>574</v>
      </c>
      <c r="F263" s="4">
        <v>1374.36</v>
      </c>
      <c r="G263" s="25">
        <f t="shared" si="39"/>
        <v>1328.06</v>
      </c>
      <c r="H263" s="25">
        <f t="shared" si="40"/>
        <v>1276.3683333333331</v>
      </c>
      <c r="I263" s="25">
        <f t="shared" si="41"/>
        <v>1210.0483333333334</v>
      </c>
      <c r="L263" s="24">
        <v>229</v>
      </c>
      <c r="M263" s="11" t="s">
        <v>545</v>
      </c>
      <c r="N263" s="4">
        <v>1249.4100000000001</v>
      </c>
      <c r="O263" s="25">
        <f t="shared" si="44"/>
        <v>1411.2633333333333</v>
      </c>
      <c r="P263" s="25">
        <f t="shared" si="48"/>
        <v>1417.2833333333335</v>
      </c>
      <c r="Q263" s="25">
        <f t="shared" si="51"/>
        <v>1391.9108333333334</v>
      </c>
      <c r="R263" s="4">
        <f t="shared" si="42"/>
        <v>-161.85333333333324</v>
      </c>
      <c r="S263" s="4">
        <f t="shared" si="46"/>
        <v>-167.87333333333345</v>
      </c>
      <c r="T263" s="4">
        <f t="shared" si="49"/>
        <v>-142.50083333333328</v>
      </c>
      <c r="U263" s="25">
        <f t="shared" si="45"/>
        <v>161.85333333333324</v>
      </c>
      <c r="V263" s="25">
        <f t="shared" si="45"/>
        <v>167.87333333333345</v>
      </c>
      <c r="W263" s="25">
        <f t="shared" si="45"/>
        <v>142.50083333333328</v>
      </c>
      <c r="X263" s="4">
        <f t="shared" si="43"/>
        <v>26196.501511111081</v>
      </c>
      <c r="Y263" s="4">
        <f t="shared" si="47"/>
        <v>28181.456044444483</v>
      </c>
      <c r="Z263" s="4">
        <f t="shared" si="50"/>
        <v>20306.487500694428</v>
      </c>
      <c r="AA263" s="29"/>
      <c r="AC263" s="26"/>
      <c r="AF263" s="28"/>
      <c r="AH263" s="28"/>
    </row>
    <row r="264" spans="4:34" ht="17.399999999999999" x14ac:dyDescent="0.3">
      <c r="D264" s="24">
        <v>259</v>
      </c>
      <c r="E264" s="11" t="s">
        <v>575</v>
      </c>
      <c r="F264" s="4">
        <v>1425.54</v>
      </c>
      <c r="G264" s="25">
        <f t="shared" si="39"/>
        <v>1348.6366666666665</v>
      </c>
      <c r="H264" s="25">
        <f t="shared" si="40"/>
        <v>1310.7083333333333</v>
      </c>
      <c r="I264" s="25">
        <f t="shared" si="41"/>
        <v>1230.5866666666668</v>
      </c>
      <c r="L264" s="24">
        <v>230</v>
      </c>
      <c r="M264" s="11" t="s">
        <v>546</v>
      </c>
      <c r="N264" s="4">
        <v>1242.9100000000001</v>
      </c>
      <c r="O264" s="25">
        <f t="shared" si="44"/>
        <v>1332.7266666666667</v>
      </c>
      <c r="P264" s="25">
        <f t="shared" si="48"/>
        <v>1390.21</v>
      </c>
      <c r="Q264" s="25">
        <f t="shared" si="51"/>
        <v>1383.9508333333333</v>
      </c>
      <c r="R264" s="4">
        <f t="shared" si="42"/>
        <v>-89.816666666666606</v>
      </c>
      <c r="S264" s="4">
        <f t="shared" si="46"/>
        <v>-147.29999999999995</v>
      </c>
      <c r="T264" s="4">
        <f t="shared" si="49"/>
        <v>-141.04083333333324</v>
      </c>
      <c r="U264" s="25">
        <f t="shared" si="45"/>
        <v>89.816666666666606</v>
      </c>
      <c r="V264" s="25">
        <f t="shared" si="45"/>
        <v>147.29999999999995</v>
      </c>
      <c r="W264" s="25">
        <f t="shared" si="45"/>
        <v>141.04083333333324</v>
      </c>
      <c r="X264" s="4">
        <f t="shared" si="43"/>
        <v>8067.0336111111001</v>
      </c>
      <c r="Y264" s="4">
        <f t="shared" si="47"/>
        <v>21697.289999999986</v>
      </c>
      <c r="Z264" s="4">
        <f t="shared" si="50"/>
        <v>19892.516667361084</v>
      </c>
      <c r="AA264" s="29"/>
      <c r="AC264" s="26"/>
      <c r="AF264" s="28"/>
      <c r="AH264" s="28"/>
    </row>
    <row r="265" spans="4:34" ht="17.399999999999999" x14ac:dyDescent="0.3">
      <c r="D265" s="24">
        <v>260</v>
      </c>
      <c r="E265" s="11" t="s">
        <v>576</v>
      </c>
      <c r="F265" s="4">
        <v>1440.54</v>
      </c>
      <c r="G265" s="25">
        <f t="shared" si="39"/>
        <v>1379.57</v>
      </c>
      <c r="H265" s="25">
        <f t="shared" si="40"/>
        <v>1341.2399999999998</v>
      </c>
      <c r="I265" s="25">
        <f t="shared" si="41"/>
        <v>1252.4733333333334</v>
      </c>
      <c r="L265" s="24">
        <v>231</v>
      </c>
      <c r="M265" s="11" t="s">
        <v>547</v>
      </c>
      <c r="N265" s="4">
        <v>1269.1600000000001</v>
      </c>
      <c r="O265" s="25">
        <f t="shared" si="44"/>
        <v>1272.1433333333334</v>
      </c>
      <c r="P265" s="25">
        <f t="shared" si="48"/>
        <v>1360.84</v>
      </c>
      <c r="Q265" s="25">
        <f t="shared" si="51"/>
        <v>1374.1591666666666</v>
      </c>
      <c r="R265" s="4">
        <f t="shared" si="42"/>
        <v>-2.9833333333333485</v>
      </c>
      <c r="S265" s="4">
        <f t="shared" si="46"/>
        <v>-91.679999999999836</v>
      </c>
      <c r="T265" s="4">
        <f t="shared" si="49"/>
        <v>-104.9991666666665</v>
      </c>
      <c r="U265" s="25">
        <f t="shared" si="45"/>
        <v>2.9833333333333485</v>
      </c>
      <c r="V265" s="25">
        <f t="shared" si="45"/>
        <v>91.679999999999836</v>
      </c>
      <c r="W265" s="25">
        <f t="shared" si="45"/>
        <v>104.9991666666665</v>
      </c>
      <c r="X265" s="4">
        <f t="shared" si="43"/>
        <v>8.9002777777778679</v>
      </c>
      <c r="Y265" s="4">
        <f t="shared" si="47"/>
        <v>8405.2223999999696</v>
      </c>
      <c r="Z265" s="4">
        <f t="shared" si="50"/>
        <v>11024.825000694409</v>
      </c>
      <c r="AA265" s="29"/>
      <c r="AC265" s="26"/>
      <c r="AF265" s="28"/>
      <c r="AH265" s="28"/>
    </row>
    <row r="266" spans="4:34" ht="17.399999999999999" x14ac:dyDescent="0.3">
      <c r="D266" s="24">
        <v>261</v>
      </c>
      <c r="E266" s="11" t="s">
        <v>577</v>
      </c>
      <c r="F266" s="4">
        <v>1437.17</v>
      </c>
      <c r="G266" s="25">
        <f t="shared" ref="G266:G311" si="52">AVERAGE(F263:F265)</f>
        <v>1413.4799999999998</v>
      </c>
      <c r="H266" s="25">
        <f t="shared" si="40"/>
        <v>1370.7699999999998</v>
      </c>
      <c r="I266" s="25">
        <f t="shared" si="41"/>
        <v>1275.5550000000001</v>
      </c>
      <c r="L266" s="24">
        <v>232</v>
      </c>
      <c r="M266" s="11" t="s">
        <v>548</v>
      </c>
      <c r="N266" s="4">
        <v>1316.42</v>
      </c>
      <c r="O266" s="25">
        <f t="shared" si="44"/>
        <v>1253.8266666666668</v>
      </c>
      <c r="P266" s="25">
        <f t="shared" si="48"/>
        <v>1332.5449999999998</v>
      </c>
      <c r="Q266" s="25">
        <f t="shared" si="51"/>
        <v>1367.0408333333335</v>
      </c>
      <c r="R266" s="4">
        <f t="shared" si="42"/>
        <v>62.593333333333248</v>
      </c>
      <c r="S266" s="4">
        <f t="shared" si="46"/>
        <v>-16.124999999999773</v>
      </c>
      <c r="T266" s="4">
        <f t="shared" si="49"/>
        <v>-50.620833333333394</v>
      </c>
      <c r="U266" s="25">
        <f t="shared" si="45"/>
        <v>62.593333333333248</v>
      </c>
      <c r="V266" s="25">
        <f t="shared" si="45"/>
        <v>16.124999999999773</v>
      </c>
      <c r="W266" s="25">
        <f t="shared" si="45"/>
        <v>50.620833333333394</v>
      </c>
      <c r="X266" s="4">
        <f t="shared" si="43"/>
        <v>3917.9253777777672</v>
      </c>
      <c r="Y266" s="4">
        <f t="shared" si="47"/>
        <v>260.01562499999267</v>
      </c>
      <c r="Z266" s="4">
        <f t="shared" si="50"/>
        <v>2562.4687673611174</v>
      </c>
      <c r="AA266" s="29"/>
      <c r="AC266" s="26"/>
      <c r="AF266" s="28"/>
      <c r="AH266" s="28"/>
    </row>
    <row r="267" spans="4:34" ht="17.399999999999999" x14ac:dyDescent="0.3">
      <c r="D267" s="24">
        <v>262</v>
      </c>
      <c r="E267" s="11" t="s">
        <v>578</v>
      </c>
      <c r="F267" s="4">
        <v>1509.29</v>
      </c>
      <c r="G267" s="25">
        <f t="shared" si="52"/>
        <v>1434.4166666666667</v>
      </c>
      <c r="H267" s="25">
        <f t="shared" si="40"/>
        <v>1391.5266666666666</v>
      </c>
      <c r="I267" s="25">
        <f t="shared" si="41"/>
        <v>1299.115</v>
      </c>
      <c r="L267" s="24">
        <v>233</v>
      </c>
      <c r="M267" s="11" t="s">
        <v>549</v>
      </c>
      <c r="N267" s="4">
        <v>1385.31</v>
      </c>
      <c r="O267" s="25">
        <f t="shared" si="44"/>
        <v>1276.1633333333334</v>
      </c>
      <c r="P267" s="25">
        <f t="shared" si="48"/>
        <v>1304.4449999999999</v>
      </c>
      <c r="Q267" s="25">
        <f t="shared" si="51"/>
        <v>1364.3208333333334</v>
      </c>
      <c r="R267" s="4">
        <f t="shared" si="42"/>
        <v>109.14666666666653</v>
      </c>
      <c r="S267" s="4">
        <f t="shared" si="46"/>
        <v>80.865000000000009</v>
      </c>
      <c r="T267" s="4">
        <f t="shared" si="49"/>
        <v>20.989166666666506</v>
      </c>
      <c r="U267" s="25">
        <f t="shared" si="45"/>
        <v>109.14666666666653</v>
      </c>
      <c r="V267" s="25">
        <f t="shared" si="45"/>
        <v>80.865000000000009</v>
      </c>
      <c r="W267" s="25">
        <f t="shared" si="45"/>
        <v>20.989166666666506</v>
      </c>
      <c r="X267" s="4">
        <f t="shared" si="43"/>
        <v>11912.994844444416</v>
      </c>
      <c r="Y267" s="4">
        <f t="shared" si="47"/>
        <v>6539.1482250000017</v>
      </c>
      <c r="Z267" s="4">
        <f t="shared" si="50"/>
        <v>440.54511736110436</v>
      </c>
      <c r="AA267" s="29"/>
      <c r="AC267" s="26"/>
      <c r="AF267" s="28"/>
      <c r="AH267" s="28"/>
    </row>
    <row r="268" spans="4:34" ht="17.399999999999999" x14ac:dyDescent="0.3">
      <c r="D268" s="24">
        <v>263</v>
      </c>
      <c r="E268" s="11" t="s">
        <v>579</v>
      </c>
      <c r="F268" s="4">
        <v>1549.72</v>
      </c>
      <c r="G268" s="25">
        <f t="shared" si="52"/>
        <v>1462.3333333333333</v>
      </c>
      <c r="H268" s="25">
        <f t="shared" si="40"/>
        <v>1420.9516666666666</v>
      </c>
      <c r="I268" s="25">
        <f t="shared" si="41"/>
        <v>1330.3924999999999</v>
      </c>
      <c r="L268" s="24">
        <v>234</v>
      </c>
      <c r="M268" s="11" t="s">
        <v>550</v>
      </c>
      <c r="N268" s="4">
        <v>1379.77</v>
      </c>
      <c r="O268" s="25">
        <f t="shared" si="44"/>
        <v>1323.6299999999999</v>
      </c>
      <c r="P268" s="25">
        <f t="shared" si="48"/>
        <v>1297.8866666666665</v>
      </c>
      <c r="Q268" s="25">
        <f t="shared" si="51"/>
        <v>1364.7433333333333</v>
      </c>
      <c r="R268" s="4">
        <f t="shared" si="42"/>
        <v>56.1400000000001</v>
      </c>
      <c r="S268" s="4">
        <f t="shared" si="46"/>
        <v>81.883333333333439</v>
      </c>
      <c r="T268" s="4">
        <f t="shared" si="49"/>
        <v>15.026666666666642</v>
      </c>
      <c r="U268" s="25">
        <f t="shared" si="45"/>
        <v>56.1400000000001</v>
      </c>
      <c r="V268" s="25">
        <f t="shared" si="45"/>
        <v>81.883333333333439</v>
      </c>
      <c r="W268" s="25">
        <f t="shared" si="45"/>
        <v>15.026666666666642</v>
      </c>
      <c r="X268" s="4">
        <f t="shared" si="43"/>
        <v>3151.6996000000113</v>
      </c>
      <c r="Y268" s="4">
        <f t="shared" si="47"/>
        <v>6704.8802777777955</v>
      </c>
      <c r="Z268" s="4">
        <f t="shared" si="50"/>
        <v>225.80071111111039</v>
      </c>
      <c r="AA268" s="29"/>
      <c r="AC268" s="26"/>
      <c r="AF268" s="28"/>
      <c r="AH268" s="28"/>
    </row>
    <row r="269" spans="4:34" ht="17.399999999999999" x14ac:dyDescent="0.3">
      <c r="D269" s="24">
        <v>264</v>
      </c>
      <c r="E269" s="11" t="s">
        <v>580</v>
      </c>
      <c r="F269" s="4">
        <v>1468.9</v>
      </c>
      <c r="G269" s="25">
        <f t="shared" si="52"/>
        <v>1498.7266666666667</v>
      </c>
      <c r="H269" s="25">
        <f t="shared" ref="H269:H311" si="53">AVERAGE(F263:F268)</f>
        <v>1456.1033333333332</v>
      </c>
      <c r="I269" s="25">
        <f t="shared" si="41"/>
        <v>1366.2358333333334</v>
      </c>
      <c r="L269" s="24">
        <v>235</v>
      </c>
      <c r="M269" s="11" t="s">
        <v>551</v>
      </c>
      <c r="N269" s="4">
        <v>1352.84</v>
      </c>
      <c r="O269" s="25">
        <f t="shared" si="44"/>
        <v>1360.5</v>
      </c>
      <c r="P269" s="25">
        <f t="shared" si="48"/>
        <v>1307.1633333333336</v>
      </c>
      <c r="Q269" s="25">
        <f t="shared" si="51"/>
        <v>1362.2233333333334</v>
      </c>
      <c r="R269" s="4">
        <f t="shared" si="42"/>
        <v>-7.6600000000000819</v>
      </c>
      <c r="S269" s="4">
        <f t="shared" si="46"/>
        <v>45.676666666666279</v>
      </c>
      <c r="T269" s="4">
        <f t="shared" si="49"/>
        <v>-9.3833333333334394</v>
      </c>
      <c r="U269" s="25">
        <f t="shared" si="45"/>
        <v>7.6600000000000819</v>
      </c>
      <c r="V269" s="25">
        <f t="shared" si="45"/>
        <v>45.676666666666279</v>
      </c>
      <c r="W269" s="25">
        <f t="shared" si="45"/>
        <v>9.3833333333334394</v>
      </c>
      <c r="X269" s="4">
        <f t="shared" si="43"/>
        <v>58.675600000001253</v>
      </c>
      <c r="Y269" s="4">
        <f t="shared" si="47"/>
        <v>2086.3578777777425</v>
      </c>
      <c r="Z269" s="4">
        <f t="shared" si="50"/>
        <v>88.046944444446439</v>
      </c>
      <c r="AA269" s="29"/>
      <c r="AC269" s="26"/>
      <c r="AF269" s="28"/>
      <c r="AH269" s="28"/>
    </row>
    <row r="270" spans="4:34" ht="17.399999999999999" x14ac:dyDescent="0.3">
      <c r="D270" s="24">
        <v>265</v>
      </c>
      <c r="E270" s="11" t="s">
        <v>581</v>
      </c>
      <c r="F270" s="4">
        <v>1453.53</v>
      </c>
      <c r="G270" s="25">
        <f t="shared" si="52"/>
        <v>1509.3033333333333</v>
      </c>
      <c r="H270" s="25">
        <f t="shared" si="53"/>
        <v>1471.86</v>
      </c>
      <c r="I270" s="25">
        <f t="shared" si="41"/>
        <v>1391.2841666666664</v>
      </c>
      <c r="L270" s="24">
        <v>236</v>
      </c>
      <c r="M270" s="11" t="s">
        <v>552</v>
      </c>
      <c r="N270" s="4">
        <v>1351.92</v>
      </c>
      <c r="O270" s="25">
        <f t="shared" si="44"/>
        <v>1372.64</v>
      </c>
      <c r="P270" s="25">
        <f t="shared" si="48"/>
        <v>1324.4016666666666</v>
      </c>
      <c r="Q270" s="25">
        <f t="shared" si="51"/>
        <v>1357.3058333333333</v>
      </c>
      <c r="R270" s="4">
        <f t="shared" si="42"/>
        <v>-20.720000000000027</v>
      </c>
      <c r="S270" s="4">
        <f t="shared" si="46"/>
        <v>27.51833333333343</v>
      </c>
      <c r="T270" s="4">
        <f t="shared" si="49"/>
        <v>-5.3858333333332666</v>
      </c>
      <c r="U270" s="25">
        <f t="shared" si="45"/>
        <v>20.720000000000027</v>
      </c>
      <c r="V270" s="25">
        <f t="shared" si="45"/>
        <v>27.51833333333343</v>
      </c>
      <c r="W270" s="25">
        <f t="shared" si="45"/>
        <v>5.3858333333332666</v>
      </c>
      <c r="X270" s="4">
        <f t="shared" si="43"/>
        <v>429.31840000000113</v>
      </c>
      <c r="Y270" s="4">
        <f t="shared" si="47"/>
        <v>757.25866944444977</v>
      </c>
      <c r="Z270" s="4">
        <f t="shared" si="50"/>
        <v>29.007200694443725</v>
      </c>
      <c r="AA270" s="29"/>
      <c r="AC270" s="26"/>
      <c r="AF270" s="28"/>
      <c r="AH270" s="28"/>
    </row>
    <row r="271" spans="4:34" ht="17.399999999999999" x14ac:dyDescent="0.3">
      <c r="D271" s="24">
        <v>266</v>
      </c>
      <c r="E271" s="11" t="s">
        <v>582</v>
      </c>
      <c r="F271" s="4">
        <v>1536.64</v>
      </c>
      <c r="G271" s="25">
        <f t="shared" si="52"/>
        <v>1490.7166666666665</v>
      </c>
      <c r="H271" s="25">
        <f t="shared" si="53"/>
        <v>1476.5250000000003</v>
      </c>
      <c r="I271" s="25">
        <f t="shared" si="41"/>
        <v>1408.8824999999997</v>
      </c>
      <c r="L271" s="24">
        <v>237</v>
      </c>
      <c r="M271" s="11" t="s">
        <v>553</v>
      </c>
      <c r="N271" s="4">
        <v>1379.84</v>
      </c>
      <c r="O271" s="25">
        <f t="shared" si="44"/>
        <v>1361.51</v>
      </c>
      <c r="P271" s="25">
        <f t="shared" si="48"/>
        <v>1342.57</v>
      </c>
      <c r="Q271" s="25">
        <f t="shared" si="51"/>
        <v>1351.7049999999999</v>
      </c>
      <c r="R271" s="4">
        <f t="shared" si="42"/>
        <v>18.329999999999927</v>
      </c>
      <c r="S271" s="4">
        <f t="shared" si="46"/>
        <v>37.269999999999982</v>
      </c>
      <c r="T271" s="4">
        <f t="shared" si="49"/>
        <v>28.134999999999991</v>
      </c>
      <c r="U271" s="25">
        <f t="shared" si="45"/>
        <v>18.329999999999927</v>
      </c>
      <c r="V271" s="25">
        <f t="shared" si="45"/>
        <v>37.269999999999982</v>
      </c>
      <c r="W271" s="25">
        <f t="shared" si="45"/>
        <v>28.134999999999991</v>
      </c>
      <c r="X271" s="4">
        <f t="shared" si="43"/>
        <v>335.98889999999733</v>
      </c>
      <c r="Y271" s="4">
        <f t="shared" si="47"/>
        <v>1389.0528999999985</v>
      </c>
      <c r="Z271" s="4">
        <f t="shared" si="50"/>
        <v>791.57822499999952</v>
      </c>
      <c r="AA271" s="29"/>
      <c r="AC271" s="26"/>
      <c r="AF271" s="28"/>
      <c r="AH271" s="28"/>
    </row>
    <row r="272" spans="4:34" ht="17.399999999999999" x14ac:dyDescent="0.3">
      <c r="D272" s="24">
        <v>267</v>
      </c>
      <c r="E272" s="11" t="s">
        <v>583</v>
      </c>
      <c r="F272" s="4">
        <v>1826.93</v>
      </c>
      <c r="G272" s="25">
        <f t="shared" si="52"/>
        <v>1486.3566666666668</v>
      </c>
      <c r="H272" s="25">
        <f t="shared" si="53"/>
        <v>1492.5416666666667</v>
      </c>
      <c r="I272" s="25">
        <f t="shared" si="41"/>
        <v>1431.6558333333332</v>
      </c>
      <c r="L272" s="24">
        <v>238</v>
      </c>
      <c r="M272" s="11" t="s">
        <v>554</v>
      </c>
      <c r="N272" s="4">
        <v>1387.73</v>
      </c>
      <c r="O272" s="25">
        <f t="shared" si="44"/>
        <v>1361.5333333333335</v>
      </c>
      <c r="P272" s="25">
        <f t="shared" si="48"/>
        <v>1361.0166666666667</v>
      </c>
      <c r="Q272" s="25">
        <f t="shared" si="51"/>
        <v>1346.7808333333332</v>
      </c>
      <c r="R272" s="4">
        <f t="shared" si="42"/>
        <v>26.196666666666488</v>
      </c>
      <c r="S272" s="4">
        <f t="shared" si="46"/>
        <v>26.713333333333367</v>
      </c>
      <c r="T272" s="4">
        <f t="shared" si="49"/>
        <v>40.94916666666677</v>
      </c>
      <c r="U272" s="25">
        <f t="shared" si="45"/>
        <v>26.196666666666488</v>
      </c>
      <c r="V272" s="25">
        <f t="shared" si="45"/>
        <v>26.713333333333367</v>
      </c>
      <c r="W272" s="25">
        <f t="shared" si="45"/>
        <v>40.94916666666677</v>
      </c>
      <c r="X272" s="4">
        <f t="shared" si="43"/>
        <v>686.26534444443507</v>
      </c>
      <c r="Y272" s="4">
        <f t="shared" si="47"/>
        <v>713.60217777777962</v>
      </c>
      <c r="Z272" s="4">
        <f t="shared" si="50"/>
        <v>1676.834250694453</v>
      </c>
      <c r="AA272" s="29"/>
      <c r="AC272" s="26"/>
      <c r="AF272" s="28"/>
      <c r="AH272" s="28"/>
    </row>
    <row r="273" spans="4:34" ht="17.399999999999999" x14ac:dyDescent="0.3">
      <c r="D273" s="24">
        <v>268</v>
      </c>
      <c r="E273" s="11" t="s">
        <v>584</v>
      </c>
      <c r="F273" s="4">
        <v>1906.42</v>
      </c>
      <c r="G273" s="25">
        <f t="shared" si="52"/>
        <v>1605.7</v>
      </c>
      <c r="H273" s="25">
        <f t="shared" si="53"/>
        <v>1557.5016666666668</v>
      </c>
      <c r="I273" s="25">
        <f t="shared" si="41"/>
        <v>1474.5141666666666</v>
      </c>
      <c r="L273" s="24">
        <v>239</v>
      </c>
      <c r="M273" s="11" t="s">
        <v>555</v>
      </c>
      <c r="N273" s="4">
        <v>1380.51</v>
      </c>
      <c r="O273" s="25">
        <f t="shared" si="44"/>
        <v>1373.1633333333332</v>
      </c>
      <c r="P273" s="25">
        <f t="shared" si="48"/>
        <v>1372.9016666666666</v>
      </c>
      <c r="Q273" s="25">
        <f t="shared" si="51"/>
        <v>1338.6733333333334</v>
      </c>
      <c r="R273" s="4">
        <f t="shared" si="42"/>
        <v>7.3466666666668061</v>
      </c>
      <c r="S273" s="4">
        <f t="shared" si="46"/>
        <v>7.6083333333333485</v>
      </c>
      <c r="T273" s="4">
        <f t="shared" si="49"/>
        <v>41.836666666666588</v>
      </c>
      <c r="U273" s="25">
        <f t="shared" si="45"/>
        <v>7.3466666666668061</v>
      </c>
      <c r="V273" s="25">
        <f t="shared" si="45"/>
        <v>7.6083333333333485</v>
      </c>
      <c r="W273" s="25">
        <f t="shared" si="45"/>
        <v>41.836666666666588</v>
      </c>
      <c r="X273" s="4">
        <f t="shared" si="43"/>
        <v>53.973511111113162</v>
      </c>
      <c r="Y273" s="4">
        <f t="shared" si="47"/>
        <v>57.88673611111134</v>
      </c>
      <c r="Z273" s="4">
        <f t="shared" si="50"/>
        <v>1750.3066777777713</v>
      </c>
      <c r="AA273" s="29"/>
      <c r="AC273" s="26"/>
      <c r="AF273" s="28"/>
      <c r="AH273" s="28"/>
    </row>
    <row r="274" spans="4:34" ht="17.399999999999999" x14ac:dyDescent="0.3">
      <c r="D274" s="24">
        <v>269</v>
      </c>
      <c r="E274" s="11" t="s">
        <v>585</v>
      </c>
      <c r="F274" s="4">
        <v>1964.28</v>
      </c>
      <c r="G274" s="25">
        <f t="shared" si="52"/>
        <v>1756.6633333333332</v>
      </c>
      <c r="H274" s="25">
        <f t="shared" si="53"/>
        <v>1623.6899999999998</v>
      </c>
      <c r="I274" s="25">
        <f t="shared" si="41"/>
        <v>1522.3208333333332</v>
      </c>
      <c r="L274" s="24">
        <v>240</v>
      </c>
      <c r="M274" s="11" t="s">
        <v>556</v>
      </c>
      <c r="N274" s="4">
        <v>1385.42</v>
      </c>
      <c r="O274" s="25">
        <f t="shared" si="44"/>
        <v>1382.6933333333334</v>
      </c>
      <c r="P274" s="25">
        <f t="shared" si="48"/>
        <v>1372.1016666666667</v>
      </c>
      <c r="Q274" s="25">
        <f t="shared" si="51"/>
        <v>1334.9941666666666</v>
      </c>
      <c r="R274" s="4">
        <f t="shared" si="42"/>
        <v>2.7266666666666879</v>
      </c>
      <c r="S274" s="4">
        <f t="shared" si="46"/>
        <v>13.318333333333385</v>
      </c>
      <c r="T274" s="4">
        <f t="shared" si="49"/>
        <v>50.425833333333458</v>
      </c>
      <c r="U274" s="25">
        <f t="shared" si="45"/>
        <v>2.7266666666666879</v>
      </c>
      <c r="V274" s="25">
        <f t="shared" si="45"/>
        <v>13.318333333333385</v>
      </c>
      <c r="W274" s="25">
        <f t="shared" si="45"/>
        <v>50.425833333333458</v>
      </c>
      <c r="X274" s="4">
        <f t="shared" si="43"/>
        <v>7.434711111111227</v>
      </c>
      <c r="Y274" s="4">
        <f t="shared" si="47"/>
        <v>177.37800277777916</v>
      </c>
      <c r="Z274" s="4">
        <f t="shared" si="50"/>
        <v>2542.7646673611234</v>
      </c>
      <c r="AA274" s="29"/>
      <c r="AC274" s="26"/>
      <c r="AF274" s="28"/>
      <c r="AH274" s="28"/>
    </row>
    <row r="275" spans="4:34" ht="17.399999999999999" x14ac:dyDescent="0.3">
      <c r="D275" s="24">
        <v>270</v>
      </c>
      <c r="E275" s="11" t="s">
        <v>586</v>
      </c>
      <c r="F275" s="4">
        <v>2089.0300000000002</v>
      </c>
      <c r="G275" s="25">
        <f t="shared" si="52"/>
        <v>1899.21</v>
      </c>
      <c r="H275" s="25">
        <f t="shared" si="53"/>
        <v>1692.7833333333338</v>
      </c>
      <c r="I275" s="25">
        <f t="shared" ref="I275:I311" si="54">AVERAGE(F263:F274)</f>
        <v>1574.4433333333334</v>
      </c>
      <c r="L275" s="24">
        <v>241</v>
      </c>
      <c r="M275" s="11" t="s">
        <v>557</v>
      </c>
      <c r="N275" s="4">
        <v>1398.4</v>
      </c>
      <c r="O275" s="25">
        <f t="shared" si="44"/>
        <v>1384.5533333333333</v>
      </c>
      <c r="P275" s="25">
        <f t="shared" si="48"/>
        <v>1373.0433333333333</v>
      </c>
      <c r="Q275" s="25">
        <f t="shared" si="51"/>
        <v>1340.1033333333335</v>
      </c>
      <c r="R275" s="4">
        <f t="shared" si="42"/>
        <v>13.846666666666806</v>
      </c>
      <c r="S275" s="4">
        <f t="shared" si="46"/>
        <v>25.356666666666797</v>
      </c>
      <c r="T275" s="4">
        <f t="shared" si="49"/>
        <v>58.296666666666624</v>
      </c>
      <c r="U275" s="25">
        <f t="shared" si="45"/>
        <v>13.846666666666806</v>
      </c>
      <c r="V275" s="25">
        <f t="shared" si="45"/>
        <v>25.356666666666797</v>
      </c>
      <c r="W275" s="25">
        <f t="shared" si="45"/>
        <v>58.296666666666624</v>
      </c>
      <c r="X275" s="4">
        <f t="shared" si="43"/>
        <v>191.73017777778165</v>
      </c>
      <c r="Y275" s="4">
        <f t="shared" si="47"/>
        <v>642.9605444444511</v>
      </c>
      <c r="Z275" s="4">
        <f t="shared" si="50"/>
        <v>3398.5013444444394</v>
      </c>
      <c r="AA275" s="29"/>
      <c r="AC275" s="26"/>
      <c r="AF275" s="28"/>
      <c r="AH275" s="28"/>
    </row>
    <row r="276" spans="4:34" ht="17.399999999999999" x14ac:dyDescent="0.3">
      <c r="D276" s="24">
        <v>271</v>
      </c>
      <c r="E276" s="11" t="s">
        <v>587</v>
      </c>
      <c r="F276" s="4">
        <v>2084.91</v>
      </c>
      <c r="G276" s="25">
        <f t="shared" si="52"/>
        <v>1986.5766666666666</v>
      </c>
      <c r="H276" s="25">
        <f t="shared" si="53"/>
        <v>1796.1383333333335</v>
      </c>
      <c r="I276" s="25">
        <f t="shared" si="54"/>
        <v>1633.9991666666665</v>
      </c>
      <c r="L276" s="24">
        <v>242</v>
      </c>
      <c r="M276" s="11" t="s">
        <v>558</v>
      </c>
      <c r="N276" s="4">
        <v>1369.85</v>
      </c>
      <c r="O276" s="25">
        <f t="shared" si="44"/>
        <v>1388.11</v>
      </c>
      <c r="P276" s="25">
        <f t="shared" si="48"/>
        <v>1380.6366666666665</v>
      </c>
      <c r="Q276" s="25">
        <f t="shared" si="51"/>
        <v>1352.5191666666667</v>
      </c>
      <c r="R276" s="4">
        <f t="shared" si="42"/>
        <v>-18.259999999999991</v>
      </c>
      <c r="S276" s="4">
        <f t="shared" si="46"/>
        <v>-10.786666666666633</v>
      </c>
      <c r="T276" s="4">
        <f t="shared" si="49"/>
        <v>17.330833333333203</v>
      </c>
      <c r="U276" s="25">
        <f t="shared" si="45"/>
        <v>18.259999999999991</v>
      </c>
      <c r="V276" s="25">
        <f t="shared" si="45"/>
        <v>10.786666666666633</v>
      </c>
      <c r="W276" s="25">
        <f t="shared" si="45"/>
        <v>17.330833333333203</v>
      </c>
      <c r="X276" s="4">
        <f t="shared" si="43"/>
        <v>333.42759999999964</v>
      </c>
      <c r="Y276" s="4">
        <f t="shared" si="47"/>
        <v>116.35217777777706</v>
      </c>
      <c r="Z276" s="4">
        <f t="shared" si="50"/>
        <v>300.35778402777328</v>
      </c>
      <c r="AA276" s="29"/>
      <c r="AC276" s="26"/>
      <c r="AF276" s="28"/>
      <c r="AH276" s="28"/>
    </row>
    <row r="277" spans="4:34" ht="17.399999999999999" x14ac:dyDescent="0.3">
      <c r="D277" s="24">
        <v>272</v>
      </c>
      <c r="E277" s="11" t="s">
        <v>588</v>
      </c>
      <c r="F277" s="4">
        <v>1889.31</v>
      </c>
      <c r="G277" s="25">
        <f t="shared" si="52"/>
        <v>2046.0733333333335</v>
      </c>
      <c r="H277" s="25">
        <f t="shared" si="53"/>
        <v>1901.3683333333331</v>
      </c>
      <c r="I277" s="25">
        <f t="shared" si="54"/>
        <v>1688.9466666666667</v>
      </c>
      <c r="L277" s="24">
        <v>243</v>
      </c>
      <c r="M277" s="11" t="s">
        <v>559</v>
      </c>
      <c r="N277" s="4">
        <v>1280.77</v>
      </c>
      <c r="O277" s="25">
        <f t="shared" si="44"/>
        <v>1384.5566666666666</v>
      </c>
      <c r="P277" s="25">
        <f t="shared" si="48"/>
        <v>1383.625</v>
      </c>
      <c r="Q277" s="25">
        <f t="shared" si="51"/>
        <v>1363.0975000000001</v>
      </c>
      <c r="R277" s="4">
        <f t="shared" si="42"/>
        <v>-103.78666666666663</v>
      </c>
      <c r="S277" s="4">
        <f t="shared" si="46"/>
        <v>-102.85500000000002</v>
      </c>
      <c r="T277" s="4">
        <f t="shared" si="49"/>
        <v>-82.3275000000001</v>
      </c>
      <c r="U277" s="25">
        <f t="shared" si="45"/>
        <v>103.78666666666663</v>
      </c>
      <c r="V277" s="25">
        <f t="shared" si="45"/>
        <v>102.85500000000002</v>
      </c>
      <c r="W277" s="25">
        <f t="shared" si="45"/>
        <v>82.3275000000001</v>
      </c>
      <c r="X277" s="4">
        <f t="shared" si="43"/>
        <v>10771.672177777771</v>
      </c>
      <c r="Y277" s="4">
        <f t="shared" si="47"/>
        <v>10579.151025000003</v>
      </c>
      <c r="Z277" s="4">
        <f t="shared" si="50"/>
        <v>6777.8172562500167</v>
      </c>
      <c r="AA277" s="29"/>
      <c r="AC277" s="26"/>
      <c r="AF277" s="28"/>
      <c r="AH277" s="28"/>
    </row>
    <row r="278" spans="4:34" ht="17.399999999999999" x14ac:dyDescent="0.3">
      <c r="D278" s="24">
        <v>273</v>
      </c>
      <c r="E278" s="11" t="s">
        <v>589</v>
      </c>
      <c r="F278" s="4">
        <v>1850.2</v>
      </c>
      <c r="G278" s="25">
        <f t="shared" si="52"/>
        <v>2021.0833333333333</v>
      </c>
      <c r="H278" s="25">
        <f t="shared" si="53"/>
        <v>1960.1466666666665</v>
      </c>
      <c r="I278" s="25">
        <f t="shared" si="54"/>
        <v>1726.3441666666668</v>
      </c>
      <c r="L278" s="24">
        <v>244</v>
      </c>
      <c r="M278" s="11" t="s">
        <v>560</v>
      </c>
      <c r="N278" s="4">
        <v>1132.44</v>
      </c>
      <c r="O278" s="25">
        <f t="shared" si="44"/>
        <v>1349.6733333333334</v>
      </c>
      <c r="P278" s="25">
        <f t="shared" si="48"/>
        <v>1367.1133333333335</v>
      </c>
      <c r="Q278" s="25">
        <f t="shared" si="51"/>
        <v>1364.0650000000001</v>
      </c>
      <c r="R278" s="4">
        <f t="shared" si="42"/>
        <v>-217.23333333333335</v>
      </c>
      <c r="S278" s="4">
        <f t="shared" si="46"/>
        <v>-234.6733333333334</v>
      </c>
      <c r="T278" s="4">
        <f t="shared" si="49"/>
        <v>-231.625</v>
      </c>
      <c r="U278" s="25">
        <f t="shared" si="45"/>
        <v>217.23333333333335</v>
      </c>
      <c r="V278" s="25">
        <f t="shared" si="45"/>
        <v>234.6733333333334</v>
      </c>
      <c r="W278" s="25">
        <f t="shared" si="45"/>
        <v>231.625</v>
      </c>
      <c r="X278" s="4">
        <f t="shared" si="43"/>
        <v>47190.321111111116</v>
      </c>
      <c r="Y278" s="4">
        <f t="shared" si="47"/>
        <v>55071.573377777808</v>
      </c>
      <c r="Z278" s="4">
        <f t="shared" si="50"/>
        <v>53650.140625</v>
      </c>
      <c r="AA278" s="29"/>
      <c r="AC278" s="26"/>
      <c r="AF278" s="28"/>
      <c r="AH278" s="28"/>
    </row>
    <row r="279" spans="4:34" ht="17.399999999999999" x14ac:dyDescent="0.3">
      <c r="D279" s="24">
        <v>274</v>
      </c>
      <c r="E279" s="11" t="s">
        <v>590</v>
      </c>
      <c r="F279" s="4">
        <v>1838.34</v>
      </c>
      <c r="G279" s="25">
        <f t="shared" si="52"/>
        <v>1941.4733333333334</v>
      </c>
      <c r="H279" s="25">
        <f t="shared" si="53"/>
        <v>1964.0249999999999</v>
      </c>
      <c r="I279" s="25">
        <f t="shared" si="54"/>
        <v>1760.7633333333335</v>
      </c>
      <c r="L279" s="24">
        <v>245</v>
      </c>
      <c r="M279" s="11" t="s">
        <v>561</v>
      </c>
      <c r="N279" s="4">
        <v>1065.79</v>
      </c>
      <c r="O279" s="25">
        <f t="shared" si="44"/>
        <v>1261.02</v>
      </c>
      <c r="P279" s="25">
        <f t="shared" si="48"/>
        <v>1324.5650000000003</v>
      </c>
      <c r="Q279" s="25">
        <f t="shared" si="51"/>
        <v>1348.7333333333333</v>
      </c>
      <c r="R279" s="4">
        <f t="shared" si="42"/>
        <v>-195.23000000000002</v>
      </c>
      <c r="S279" s="4">
        <f t="shared" si="46"/>
        <v>-258.77500000000032</v>
      </c>
      <c r="T279" s="4">
        <f t="shared" si="49"/>
        <v>-282.94333333333338</v>
      </c>
      <c r="U279" s="25">
        <f t="shared" si="45"/>
        <v>195.23000000000002</v>
      </c>
      <c r="V279" s="25">
        <f t="shared" si="45"/>
        <v>258.77500000000032</v>
      </c>
      <c r="W279" s="25">
        <f t="shared" si="45"/>
        <v>282.94333333333338</v>
      </c>
      <c r="X279" s="4">
        <f t="shared" si="43"/>
        <v>38114.752900000007</v>
      </c>
      <c r="Y279" s="4">
        <f t="shared" si="47"/>
        <v>66964.500625000161</v>
      </c>
      <c r="Z279" s="4">
        <f t="shared" si="50"/>
        <v>80056.929877777802</v>
      </c>
      <c r="AA279" s="29"/>
      <c r="AC279" s="26"/>
      <c r="AF279" s="28"/>
      <c r="AH279" s="28"/>
    </row>
    <row r="280" spans="4:34" ht="17.399999999999999" x14ac:dyDescent="0.3">
      <c r="D280" s="24">
        <v>275</v>
      </c>
      <c r="E280" s="11" t="s">
        <v>591</v>
      </c>
      <c r="F280" s="4">
        <v>1879.15</v>
      </c>
      <c r="G280" s="25">
        <f t="shared" si="52"/>
        <v>1859.2833333333335</v>
      </c>
      <c r="H280" s="25">
        <f t="shared" si="53"/>
        <v>1952.6783333333335</v>
      </c>
      <c r="I280" s="25">
        <f t="shared" si="54"/>
        <v>1788.1841666666669</v>
      </c>
      <c r="L280" s="24">
        <v>246</v>
      </c>
      <c r="M280" s="11" t="s">
        <v>562</v>
      </c>
      <c r="N280" s="4">
        <v>1127.9000000000001</v>
      </c>
      <c r="O280" s="25">
        <f t="shared" si="44"/>
        <v>1159.6666666666667</v>
      </c>
      <c r="P280" s="25">
        <f t="shared" si="48"/>
        <v>1272.1116666666669</v>
      </c>
      <c r="Q280" s="25">
        <f t="shared" si="51"/>
        <v>1322.1066666666668</v>
      </c>
      <c r="R280" s="4">
        <f t="shared" si="42"/>
        <v>-31.766666666666652</v>
      </c>
      <c r="S280" s="4">
        <f t="shared" si="46"/>
        <v>-144.21166666666682</v>
      </c>
      <c r="T280" s="4">
        <f t="shared" si="49"/>
        <v>-194.20666666666671</v>
      </c>
      <c r="U280" s="25">
        <f t="shared" si="45"/>
        <v>31.766666666666652</v>
      </c>
      <c r="V280" s="25">
        <f t="shared" si="45"/>
        <v>144.21166666666682</v>
      </c>
      <c r="W280" s="25">
        <f t="shared" si="45"/>
        <v>194.20666666666671</v>
      </c>
      <c r="X280" s="4">
        <f t="shared" si="43"/>
        <v>1009.1211111111102</v>
      </c>
      <c r="Y280" s="4">
        <f t="shared" si="47"/>
        <v>20797.004802777821</v>
      </c>
      <c r="Z280" s="4">
        <f t="shared" si="50"/>
        <v>37716.229377777796</v>
      </c>
      <c r="AA280" s="29"/>
      <c r="AC280" s="26"/>
      <c r="AF280" s="28"/>
      <c r="AH280" s="28"/>
    </row>
    <row r="281" spans="4:34" ht="17.399999999999999" x14ac:dyDescent="0.3">
      <c r="D281" s="24">
        <v>276</v>
      </c>
      <c r="E281" s="11" t="s">
        <v>592</v>
      </c>
      <c r="F281" s="4">
        <v>1783.21</v>
      </c>
      <c r="G281" s="25">
        <f t="shared" si="52"/>
        <v>1855.8966666666668</v>
      </c>
      <c r="H281" s="25">
        <f t="shared" si="53"/>
        <v>1938.4899999999998</v>
      </c>
      <c r="I281" s="25">
        <f t="shared" si="54"/>
        <v>1815.636666666667</v>
      </c>
      <c r="L281" s="24">
        <v>247</v>
      </c>
      <c r="M281" s="11" t="s">
        <v>563</v>
      </c>
      <c r="N281" s="4">
        <v>1162.9000000000001</v>
      </c>
      <c r="O281" s="25">
        <f t="shared" si="44"/>
        <v>1108.71</v>
      </c>
      <c r="P281" s="25">
        <f t="shared" si="48"/>
        <v>1229.1916666666666</v>
      </c>
      <c r="Q281" s="25">
        <f t="shared" si="51"/>
        <v>1301.1175000000001</v>
      </c>
      <c r="R281" s="4">
        <f t="shared" si="42"/>
        <v>54.190000000000055</v>
      </c>
      <c r="S281" s="4">
        <f t="shared" si="46"/>
        <v>-66.291666666666515</v>
      </c>
      <c r="T281" s="4">
        <f t="shared" si="49"/>
        <v>-138.21749999999997</v>
      </c>
      <c r="U281" s="25">
        <f t="shared" si="45"/>
        <v>54.190000000000055</v>
      </c>
      <c r="V281" s="25">
        <f t="shared" si="45"/>
        <v>66.291666666666515</v>
      </c>
      <c r="W281" s="25">
        <f t="shared" si="45"/>
        <v>138.21749999999997</v>
      </c>
      <c r="X281" s="4">
        <f t="shared" si="43"/>
        <v>2936.5561000000057</v>
      </c>
      <c r="Y281" s="4">
        <f t="shared" si="47"/>
        <v>4394.5850694444243</v>
      </c>
      <c r="Z281" s="4">
        <f t="shared" si="50"/>
        <v>19104.077306249994</v>
      </c>
      <c r="AA281" s="29"/>
      <c r="AC281" s="26"/>
      <c r="AF281" s="28"/>
      <c r="AH281" s="28"/>
    </row>
    <row r="282" spans="4:34" ht="17.399999999999999" x14ac:dyDescent="0.3">
      <c r="D282" s="24">
        <v>277</v>
      </c>
      <c r="E282" s="11" t="s">
        <v>593</v>
      </c>
      <c r="F282" s="4">
        <v>1675.37</v>
      </c>
      <c r="G282" s="25">
        <f t="shared" si="52"/>
        <v>1833.5666666666666</v>
      </c>
      <c r="H282" s="25">
        <f t="shared" si="53"/>
        <v>1887.5199999999998</v>
      </c>
      <c r="I282" s="25">
        <f t="shared" si="54"/>
        <v>1841.8291666666667</v>
      </c>
      <c r="L282" s="24">
        <v>248</v>
      </c>
      <c r="M282" s="11" t="s">
        <v>564</v>
      </c>
      <c r="N282" s="4">
        <v>1163.56</v>
      </c>
      <c r="O282" s="25">
        <f t="shared" si="44"/>
        <v>1118.8633333333335</v>
      </c>
      <c r="P282" s="25">
        <f t="shared" si="48"/>
        <v>1189.9416666666666</v>
      </c>
      <c r="Q282" s="25">
        <f t="shared" si="51"/>
        <v>1285.2891666666667</v>
      </c>
      <c r="R282" s="4">
        <f t="shared" si="42"/>
        <v>44.696666666666488</v>
      </c>
      <c r="S282" s="4">
        <f t="shared" si="46"/>
        <v>-26.381666666666661</v>
      </c>
      <c r="T282" s="4">
        <f t="shared" si="49"/>
        <v>-121.72916666666674</v>
      </c>
      <c r="U282" s="25">
        <f t="shared" si="45"/>
        <v>44.696666666666488</v>
      </c>
      <c r="V282" s="25">
        <f t="shared" si="45"/>
        <v>26.381666666666661</v>
      </c>
      <c r="W282" s="25">
        <f t="shared" si="45"/>
        <v>121.72916666666674</v>
      </c>
      <c r="X282" s="4">
        <f t="shared" si="43"/>
        <v>1997.7920111110952</v>
      </c>
      <c r="Y282" s="4">
        <f t="shared" si="47"/>
        <v>695.99233611111083</v>
      </c>
      <c r="Z282" s="4">
        <f t="shared" si="50"/>
        <v>14817.99001736113</v>
      </c>
      <c r="AA282" s="29"/>
      <c r="AC282" s="26"/>
      <c r="AF282" s="28"/>
      <c r="AH282" s="28"/>
    </row>
    <row r="283" spans="4:34" ht="17.399999999999999" x14ac:dyDescent="0.3">
      <c r="D283" s="24">
        <v>278</v>
      </c>
      <c r="E283" s="11" t="s">
        <v>594</v>
      </c>
      <c r="F283" s="4">
        <v>1606.41</v>
      </c>
      <c r="G283" s="25">
        <f t="shared" si="52"/>
        <v>1779.2433333333331</v>
      </c>
      <c r="H283" s="25">
        <f t="shared" si="53"/>
        <v>1819.2633333333331</v>
      </c>
      <c r="I283" s="25">
        <f t="shared" si="54"/>
        <v>1860.3158333333331</v>
      </c>
      <c r="L283" s="24">
        <v>249</v>
      </c>
      <c r="M283" s="11" t="s">
        <v>565</v>
      </c>
      <c r="N283" s="4">
        <v>1154.45</v>
      </c>
      <c r="O283" s="25">
        <f t="shared" si="44"/>
        <v>1151.4533333333334</v>
      </c>
      <c r="P283" s="25">
        <f t="shared" si="48"/>
        <v>1155.5599999999997</v>
      </c>
      <c r="Q283" s="25">
        <f t="shared" si="51"/>
        <v>1269.5925</v>
      </c>
      <c r="R283" s="4">
        <f t="shared" si="42"/>
        <v>2.9966666666666697</v>
      </c>
      <c r="S283" s="4">
        <f t="shared" si="46"/>
        <v>-1.1099999999996726</v>
      </c>
      <c r="T283" s="4">
        <f t="shared" si="49"/>
        <v>-115.14249999999993</v>
      </c>
      <c r="U283" s="25">
        <f t="shared" si="45"/>
        <v>2.9966666666666697</v>
      </c>
      <c r="V283" s="25">
        <f t="shared" si="45"/>
        <v>1.1099999999996726</v>
      </c>
      <c r="W283" s="25">
        <f t="shared" si="45"/>
        <v>115.14249999999993</v>
      </c>
      <c r="X283" s="4">
        <f t="shared" si="43"/>
        <v>8.9800111111111285</v>
      </c>
      <c r="Y283" s="4">
        <f t="shared" si="47"/>
        <v>1.2320999999992732</v>
      </c>
      <c r="Z283" s="4">
        <f t="shared" si="50"/>
        <v>13257.795306249984</v>
      </c>
      <c r="AA283" s="29"/>
      <c r="AC283" s="26"/>
      <c r="AF283" s="28"/>
      <c r="AH283" s="28"/>
    </row>
    <row r="284" spans="4:34" ht="17.399999999999999" x14ac:dyDescent="0.3">
      <c r="D284" s="24">
        <v>279</v>
      </c>
      <c r="E284" s="11" t="s">
        <v>595</v>
      </c>
      <c r="F284" s="4">
        <v>1539.72</v>
      </c>
      <c r="G284" s="25">
        <f t="shared" si="52"/>
        <v>1688.33</v>
      </c>
      <c r="H284" s="25">
        <f t="shared" si="53"/>
        <v>1772.1133333333335</v>
      </c>
      <c r="I284" s="25">
        <f t="shared" si="54"/>
        <v>1866.1299999999999</v>
      </c>
      <c r="L284" s="24">
        <v>250</v>
      </c>
      <c r="M284" s="11" t="s">
        <v>566</v>
      </c>
      <c r="N284" s="4">
        <v>1133.96</v>
      </c>
      <c r="O284" s="25">
        <f t="shared" si="44"/>
        <v>1160.3033333333333</v>
      </c>
      <c r="P284" s="25">
        <f t="shared" si="48"/>
        <v>1134.5066666666667</v>
      </c>
      <c r="Q284" s="25">
        <f t="shared" si="51"/>
        <v>1250.81</v>
      </c>
      <c r="R284" s="4">
        <f t="shared" si="42"/>
        <v>-26.343333333333248</v>
      </c>
      <c r="S284" s="4">
        <f t="shared" si="46"/>
        <v>-0.54666666666662422</v>
      </c>
      <c r="T284" s="4">
        <f t="shared" si="49"/>
        <v>-116.84999999999991</v>
      </c>
      <c r="U284" s="25">
        <f t="shared" si="45"/>
        <v>26.343333333333248</v>
      </c>
      <c r="V284" s="25">
        <f t="shared" si="45"/>
        <v>0.54666666666662422</v>
      </c>
      <c r="W284" s="25">
        <f t="shared" si="45"/>
        <v>116.84999999999991</v>
      </c>
      <c r="X284" s="4">
        <f t="shared" si="43"/>
        <v>693.97121111110664</v>
      </c>
      <c r="Y284" s="4">
        <f t="shared" si="47"/>
        <v>0.29884444444439806</v>
      </c>
      <c r="Z284" s="4">
        <f t="shared" si="50"/>
        <v>13653.922499999979</v>
      </c>
      <c r="AA284" s="29"/>
      <c r="AC284" s="26"/>
      <c r="AF284" s="28"/>
      <c r="AH284" s="28"/>
    </row>
    <row r="285" spans="4:34" ht="17.399999999999999" x14ac:dyDescent="0.3">
      <c r="D285" s="24">
        <v>280</v>
      </c>
      <c r="E285" s="11" t="s">
        <v>596</v>
      </c>
      <c r="F285" s="4">
        <v>1535.7</v>
      </c>
      <c r="G285" s="25">
        <f t="shared" si="52"/>
        <v>1607.1666666666667</v>
      </c>
      <c r="H285" s="25">
        <f t="shared" si="53"/>
        <v>1720.3666666666666</v>
      </c>
      <c r="I285" s="25">
        <f t="shared" si="54"/>
        <v>1842.1958333333332</v>
      </c>
      <c r="L285" s="24">
        <v>251</v>
      </c>
      <c r="M285" s="11" t="s">
        <v>567</v>
      </c>
      <c r="N285" s="4">
        <v>1119.5999999999999</v>
      </c>
      <c r="O285" s="25">
        <f t="shared" si="44"/>
        <v>1150.6566666666668</v>
      </c>
      <c r="P285" s="25">
        <f t="shared" si="48"/>
        <v>1134.76</v>
      </c>
      <c r="Q285" s="25">
        <f t="shared" si="51"/>
        <v>1229.6625000000001</v>
      </c>
      <c r="R285" s="4">
        <f t="shared" si="42"/>
        <v>-31.056666666666843</v>
      </c>
      <c r="S285" s="4">
        <f t="shared" si="46"/>
        <v>-15.160000000000082</v>
      </c>
      <c r="T285" s="4">
        <f t="shared" si="49"/>
        <v>-110.06250000000023</v>
      </c>
      <c r="U285" s="25">
        <f t="shared" si="45"/>
        <v>31.056666666666843</v>
      </c>
      <c r="V285" s="25">
        <f t="shared" si="45"/>
        <v>15.160000000000082</v>
      </c>
      <c r="W285" s="25">
        <f t="shared" si="45"/>
        <v>110.06250000000023</v>
      </c>
      <c r="X285" s="4">
        <f t="shared" si="43"/>
        <v>964.51654444445535</v>
      </c>
      <c r="Y285" s="4">
        <f t="shared" si="47"/>
        <v>229.82560000000248</v>
      </c>
      <c r="Z285" s="4">
        <f t="shared" si="50"/>
        <v>12113.753906250051</v>
      </c>
      <c r="AA285" s="29"/>
      <c r="AC285" s="26"/>
      <c r="AF285" s="28"/>
      <c r="AH285" s="28"/>
    </row>
    <row r="286" spans="4:34" ht="17.399999999999999" x14ac:dyDescent="0.3">
      <c r="D286" s="24">
        <v>281</v>
      </c>
      <c r="E286" s="11" t="s">
        <v>597</v>
      </c>
      <c r="F286" s="4">
        <v>1471.97</v>
      </c>
      <c r="G286" s="25">
        <f t="shared" si="52"/>
        <v>1560.61</v>
      </c>
      <c r="H286" s="25">
        <f t="shared" si="53"/>
        <v>1669.9266666666665</v>
      </c>
      <c r="I286" s="25">
        <f t="shared" si="54"/>
        <v>1811.3025</v>
      </c>
      <c r="L286" s="24">
        <v>252</v>
      </c>
      <c r="M286" s="11" t="s">
        <v>568</v>
      </c>
      <c r="N286" s="4">
        <v>1168.32</v>
      </c>
      <c r="O286" s="25">
        <f t="shared" si="44"/>
        <v>1136.0033333333333</v>
      </c>
      <c r="P286" s="25">
        <f t="shared" si="48"/>
        <v>1143.7283333333335</v>
      </c>
      <c r="Q286" s="25">
        <f t="shared" si="51"/>
        <v>1207.9200000000003</v>
      </c>
      <c r="R286" s="4">
        <f t="shared" si="42"/>
        <v>32.316666666666606</v>
      </c>
      <c r="S286" s="4">
        <f t="shared" si="46"/>
        <v>24.59166666666647</v>
      </c>
      <c r="T286" s="4">
        <f t="shared" si="49"/>
        <v>-39.600000000000364</v>
      </c>
      <c r="U286" s="25">
        <f t="shared" si="45"/>
        <v>32.316666666666606</v>
      </c>
      <c r="V286" s="25">
        <f t="shared" si="45"/>
        <v>24.59166666666647</v>
      </c>
      <c r="W286" s="25">
        <f t="shared" si="45"/>
        <v>39.600000000000364</v>
      </c>
      <c r="X286" s="4">
        <f t="shared" si="43"/>
        <v>1044.3669444444406</v>
      </c>
      <c r="Y286" s="4">
        <f t="shared" si="47"/>
        <v>604.75006944443476</v>
      </c>
      <c r="Z286" s="4">
        <f t="shared" si="50"/>
        <v>1568.1600000000287</v>
      </c>
      <c r="AA286" s="29"/>
      <c r="AC286" s="26"/>
      <c r="AF286" s="28"/>
      <c r="AH286" s="28"/>
    </row>
    <row r="287" spans="4:34" ht="17.399999999999999" x14ac:dyDescent="0.3">
      <c r="D287" s="24">
        <v>282</v>
      </c>
      <c r="E287" s="11" t="s">
        <v>598</v>
      </c>
      <c r="F287" s="4">
        <v>1394.48</v>
      </c>
      <c r="G287" s="25">
        <f t="shared" si="52"/>
        <v>1515.7966666666669</v>
      </c>
      <c r="H287" s="25">
        <f t="shared" si="53"/>
        <v>1602.0633333333333</v>
      </c>
      <c r="I287" s="25">
        <f t="shared" si="54"/>
        <v>1770.2766666666666</v>
      </c>
      <c r="L287" s="24">
        <v>253</v>
      </c>
      <c r="M287" s="11" t="s">
        <v>569</v>
      </c>
      <c r="N287" s="4">
        <v>1242.3499999999999</v>
      </c>
      <c r="O287" s="25">
        <f t="shared" si="44"/>
        <v>1140.6266666666668</v>
      </c>
      <c r="P287" s="25">
        <f t="shared" si="48"/>
        <v>1150.4649999999999</v>
      </c>
      <c r="Q287" s="25">
        <f t="shared" si="51"/>
        <v>1189.8283333333334</v>
      </c>
      <c r="R287" s="4">
        <f t="shared" si="42"/>
        <v>101.72333333333313</v>
      </c>
      <c r="S287" s="4">
        <f t="shared" si="46"/>
        <v>91.884999999999991</v>
      </c>
      <c r="T287" s="4">
        <f t="shared" si="49"/>
        <v>52.521666666666533</v>
      </c>
      <c r="U287" s="25">
        <f t="shared" si="45"/>
        <v>101.72333333333313</v>
      </c>
      <c r="V287" s="25">
        <f t="shared" si="45"/>
        <v>91.884999999999991</v>
      </c>
      <c r="W287" s="25">
        <f t="shared" si="45"/>
        <v>52.521666666666533</v>
      </c>
      <c r="X287" s="4">
        <f t="shared" si="43"/>
        <v>10347.636544444404</v>
      </c>
      <c r="Y287" s="4">
        <f t="shared" si="47"/>
        <v>8442.8532249999989</v>
      </c>
      <c r="Z287" s="4">
        <f t="shared" si="50"/>
        <v>2758.5254694444307</v>
      </c>
      <c r="AA287" s="29"/>
      <c r="AC287" s="26"/>
      <c r="AF287" s="28"/>
      <c r="AH287" s="28"/>
    </row>
    <row r="288" spans="4:34" ht="17.399999999999999" x14ac:dyDescent="0.3">
      <c r="D288" s="24">
        <v>283</v>
      </c>
      <c r="E288" s="11" t="s">
        <v>599</v>
      </c>
      <c r="F288" s="4">
        <v>1396.48</v>
      </c>
      <c r="G288" s="25">
        <f t="shared" si="52"/>
        <v>1467.3833333333332</v>
      </c>
      <c r="H288" s="25">
        <f t="shared" si="53"/>
        <v>1537.2749999999999</v>
      </c>
      <c r="I288" s="25">
        <f t="shared" si="54"/>
        <v>1712.3974999999998</v>
      </c>
      <c r="L288" s="24">
        <v>254</v>
      </c>
      <c r="M288" s="11" t="s">
        <v>570</v>
      </c>
      <c r="N288" s="4">
        <v>1263.3599999999999</v>
      </c>
      <c r="O288" s="25">
        <f t="shared" si="44"/>
        <v>1176.7566666666667</v>
      </c>
      <c r="P288" s="25">
        <f t="shared" si="48"/>
        <v>1163.7066666666667</v>
      </c>
      <c r="Q288" s="25">
        <f t="shared" si="51"/>
        <v>1176.8241666666665</v>
      </c>
      <c r="R288" s="4">
        <f t="shared" si="42"/>
        <v>86.603333333333239</v>
      </c>
      <c r="S288" s="4">
        <f t="shared" si="46"/>
        <v>99.653333333333194</v>
      </c>
      <c r="T288" s="4">
        <f t="shared" si="49"/>
        <v>86.535833333333358</v>
      </c>
      <c r="U288" s="25">
        <f t="shared" si="45"/>
        <v>86.603333333333239</v>
      </c>
      <c r="V288" s="25">
        <f t="shared" si="45"/>
        <v>99.653333333333194</v>
      </c>
      <c r="W288" s="25">
        <f t="shared" si="45"/>
        <v>86.535833333333358</v>
      </c>
      <c r="X288" s="4">
        <f t="shared" si="43"/>
        <v>7500.137344444428</v>
      </c>
      <c r="Y288" s="4">
        <f t="shared" si="47"/>
        <v>9930.7868444444175</v>
      </c>
      <c r="Z288" s="4">
        <f t="shared" si="50"/>
        <v>7488.4504506944486</v>
      </c>
      <c r="AA288" s="29"/>
      <c r="AC288" s="26"/>
      <c r="AF288" s="28"/>
      <c r="AH288" s="28"/>
    </row>
    <row r="289" spans="4:34" ht="17.399999999999999" x14ac:dyDescent="0.3">
      <c r="D289" s="24">
        <v>284</v>
      </c>
      <c r="E289" s="11" t="s">
        <v>600</v>
      </c>
      <c r="F289" s="4">
        <v>1573.16</v>
      </c>
      <c r="G289" s="25">
        <f t="shared" si="52"/>
        <v>1420.9766666666667</v>
      </c>
      <c r="H289" s="25">
        <f t="shared" si="53"/>
        <v>1490.7933333333333</v>
      </c>
      <c r="I289" s="25">
        <f t="shared" si="54"/>
        <v>1655.028333333333</v>
      </c>
      <c r="L289" s="24">
        <v>255</v>
      </c>
      <c r="M289" s="11" t="s">
        <v>571</v>
      </c>
      <c r="N289" s="4">
        <v>1312.63</v>
      </c>
      <c r="O289" s="25">
        <f t="shared" si="44"/>
        <v>1224.6766666666665</v>
      </c>
      <c r="P289" s="25">
        <f t="shared" si="48"/>
        <v>1180.3399999999999</v>
      </c>
      <c r="Q289" s="25">
        <f t="shared" si="51"/>
        <v>1167.95</v>
      </c>
      <c r="R289" s="4">
        <f t="shared" si="42"/>
        <v>87.953333333333603</v>
      </c>
      <c r="S289" s="4">
        <f t="shared" si="46"/>
        <v>132.29000000000019</v>
      </c>
      <c r="T289" s="4">
        <f t="shared" si="49"/>
        <v>144.68000000000006</v>
      </c>
      <c r="U289" s="25">
        <f t="shared" si="45"/>
        <v>87.953333333333603</v>
      </c>
      <c r="V289" s="25">
        <f t="shared" si="45"/>
        <v>132.29000000000019</v>
      </c>
      <c r="W289" s="25">
        <f t="shared" si="45"/>
        <v>144.68000000000006</v>
      </c>
      <c r="X289" s="4">
        <f t="shared" si="43"/>
        <v>7735.7888444444916</v>
      </c>
      <c r="Y289" s="4">
        <f t="shared" si="47"/>
        <v>17500.644100000052</v>
      </c>
      <c r="Z289" s="4">
        <f t="shared" si="50"/>
        <v>20932.302400000019</v>
      </c>
      <c r="AA289" s="29"/>
      <c r="AC289" s="26"/>
      <c r="AF289" s="28"/>
      <c r="AH289" s="28"/>
    </row>
    <row r="290" spans="4:34" ht="17.399999999999999" x14ac:dyDescent="0.3">
      <c r="D290" s="24">
        <v>285</v>
      </c>
      <c r="E290" s="11" t="s">
        <v>601</v>
      </c>
      <c r="F290" s="4">
        <v>1666.53</v>
      </c>
      <c r="G290" s="25">
        <f t="shared" si="52"/>
        <v>1454.7066666666667</v>
      </c>
      <c r="H290" s="25">
        <f t="shared" si="53"/>
        <v>1485.2516666666668</v>
      </c>
      <c r="I290" s="25">
        <f t="shared" si="54"/>
        <v>1628.6824999999999</v>
      </c>
      <c r="L290" s="24">
        <v>256</v>
      </c>
      <c r="M290" s="11" t="s">
        <v>572</v>
      </c>
      <c r="N290" s="4">
        <v>1332.74</v>
      </c>
      <c r="O290" s="25">
        <f t="shared" si="44"/>
        <v>1272.78</v>
      </c>
      <c r="P290" s="25">
        <f t="shared" si="48"/>
        <v>1206.7033333333331</v>
      </c>
      <c r="Q290" s="25">
        <f t="shared" si="51"/>
        <v>1170.6050000000002</v>
      </c>
      <c r="R290" s="4">
        <f t="shared" si="42"/>
        <v>59.960000000000036</v>
      </c>
      <c r="S290" s="4">
        <f t="shared" si="46"/>
        <v>126.03666666666686</v>
      </c>
      <c r="T290" s="4">
        <f t="shared" si="49"/>
        <v>162.13499999999976</v>
      </c>
      <c r="U290" s="25">
        <f t="shared" si="45"/>
        <v>59.960000000000036</v>
      </c>
      <c r="V290" s="25">
        <f t="shared" si="45"/>
        <v>126.03666666666686</v>
      </c>
      <c r="W290" s="25">
        <f t="shared" si="45"/>
        <v>162.13499999999976</v>
      </c>
      <c r="X290" s="4">
        <f t="shared" si="43"/>
        <v>3595.2016000000044</v>
      </c>
      <c r="Y290" s="4">
        <f t="shared" si="47"/>
        <v>15885.241344444494</v>
      </c>
      <c r="Z290" s="4">
        <f t="shared" si="50"/>
        <v>26287.758224999925</v>
      </c>
      <c r="AA290" s="29"/>
      <c r="AC290" s="26"/>
      <c r="AF290" s="28"/>
      <c r="AH290" s="28"/>
    </row>
    <row r="291" spans="4:34" ht="17.399999999999999" x14ac:dyDescent="0.3">
      <c r="D291" s="24">
        <v>286</v>
      </c>
      <c r="E291" s="11" t="s">
        <v>602</v>
      </c>
      <c r="F291" s="4">
        <v>1690.31</v>
      </c>
      <c r="G291" s="25">
        <f t="shared" si="52"/>
        <v>1545.39</v>
      </c>
      <c r="H291" s="25">
        <f t="shared" si="53"/>
        <v>1506.3866666666665</v>
      </c>
      <c r="I291" s="25">
        <f t="shared" si="54"/>
        <v>1613.3766666666663</v>
      </c>
      <c r="L291" s="24">
        <v>257</v>
      </c>
      <c r="M291" s="11" t="s">
        <v>573</v>
      </c>
      <c r="N291" s="4">
        <v>1338.81</v>
      </c>
      <c r="O291" s="25">
        <f t="shared" si="44"/>
        <v>1302.9099999999999</v>
      </c>
      <c r="P291" s="25">
        <f t="shared" si="48"/>
        <v>1239.8333333333333</v>
      </c>
      <c r="Q291" s="25">
        <f t="shared" si="51"/>
        <v>1187.2966666666666</v>
      </c>
      <c r="R291" s="4">
        <f t="shared" si="42"/>
        <v>35.900000000000091</v>
      </c>
      <c r="S291" s="4">
        <f t="shared" si="46"/>
        <v>98.976666666666688</v>
      </c>
      <c r="T291" s="4">
        <f t="shared" si="49"/>
        <v>151.51333333333332</v>
      </c>
      <c r="U291" s="25">
        <f t="shared" si="45"/>
        <v>35.900000000000091</v>
      </c>
      <c r="V291" s="25">
        <f t="shared" si="45"/>
        <v>98.976666666666688</v>
      </c>
      <c r="W291" s="25">
        <f t="shared" si="45"/>
        <v>151.51333333333332</v>
      </c>
      <c r="X291" s="4">
        <f t="shared" si="43"/>
        <v>1288.8100000000065</v>
      </c>
      <c r="Y291" s="4">
        <f t="shared" si="47"/>
        <v>9796.3805444444479</v>
      </c>
      <c r="Z291" s="4">
        <f t="shared" si="50"/>
        <v>22956.290177777773</v>
      </c>
      <c r="AA291" s="29"/>
      <c r="AC291" s="26"/>
      <c r="AF291" s="28"/>
      <c r="AH291" s="28"/>
    </row>
    <row r="292" spans="4:34" ht="17.399999999999999" x14ac:dyDescent="0.3">
      <c r="D292" s="24">
        <v>287</v>
      </c>
      <c r="E292" s="11" t="s">
        <v>603</v>
      </c>
      <c r="F292" s="4">
        <v>1628.22</v>
      </c>
      <c r="G292" s="25">
        <f t="shared" si="52"/>
        <v>1643.3333333333333</v>
      </c>
      <c r="H292" s="25">
        <f t="shared" si="53"/>
        <v>1532.155</v>
      </c>
      <c r="I292" s="25">
        <f t="shared" si="54"/>
        <v>1601.0408333333332</v>
      </c>
      <c r="L292" s="24">
        <v>258</v>
      </c>
      <c r="M292" s="11" t="s">
        <v>574</v>
      </c>
      <c r="N292" s="4">
        <v>1374.36</v>
      </c>
      <c r="O292" s="25">
        <f t="shared" si="44"/>
        <v>1328.06</v>
      </c>
      <c r="P292" s="25">
        <f t="shared" si="48"/>
        <v>1276.3683333333331</v>
      </c>
      <c r="Q292" s="25">
        <f t="shared" si="51"/>
        <v>1210.0483333333334</v>
      </c>
      <c r="R292" s="4">
        <f t="shared" si="42"/>
        <v>46.299999999999955</v>
      </c>
      <c r="S292" s="4">
        <f t="shared" si="46"/>
        <v>97.991666666666788</v>
      </c>
      <c r="T292" s="4">
        <f t="shared" si="49"/>
        <v>164.3116666666665</v>
      </c>
      <c r="U292" s="25">
        <f t="shared" si="45"/>
        <v>46.299999999999955</v>
      </c>
      <c r="V292" s="25">
        <f t="shared" si="45"/>
        <v>97.991666666666788</v>
      </c>
      <c r="W292" s="25">
        <f t="shared" si="45"/>
        <v>164.3116666666665</v>
      </c>
      <c r="X292" s="4">
        <f t="shared" si="43"/>
        <v>2143.689999999996</v>
      </c>
      <c r="Y292" s="4">
        <f t="shared" si="47"/>
        <v>9602.3667361111347</v>
      </c>
      <c r="Z292" s="4">
        <f t="shared" si="50"/>
        <v>26998.323802777722</v>
      </c>
      <c r="AA292" s="29"/>
      <c r="AC292" s="26"/>
      <c r="AF292" s="28"/>
      <c r="AH292" s="28"/>
    </row>
    <row r="293" spans="4:34" ht="17.399999999999999" x14ac:dyDescent="0.3">
      <c r="D293" s="24">
        <v>288</v>
      </c>
      <c r="E293" s="11" t="s">
        <v>604</v>
      </c>
      <c r="F293" s="4">
        <v>1526.31</v>
      </c>
      <c r="G293" s="25">
        <f t="shared" si="52"/>
        <v>1661.6866666666667</v>
      </c>
      <c r="H293" s="25">
        <f t="shared" si="53"/>
        <v>1558.1966666666665</v>
      </c>
      <c r="I293" s="25">
        <f t="shared" si="54"/>
        <v>1580.13</v>
      </c>
      <c r="L293" s="24">
        <v>259</v>
      </c>
      <c r="M293" s="11" t="s">
        <v>575</v>
      </c>
      <c r="N293" s="4">
        <v>1425.54</v>
      </c>
      <c r="O293" s="25">
        <f t="shared" si="44"/>
        <v>1348.6366666666665</v>
      </c>
      <c r="P293" s="25">
        <f t="shared" si="48"/>
        <v>1310.7083333333333</v>
      </c>
      <c r="Q293" s="25">
        <f t="shared" si="51"/>
        <v>1230.5866666666668</v>
      </c>
      <c r="R293" s="4">
        <f t="shared" si="42"/>
        <v>76.903333333333421</v>
      </c>
      <c r="S293" s="4">
        <f t="shared" si="46"/>
        <v>114.83166666666671</v>
      </c>
      <c r="T293" s="4">
        <f t="shared" si="49"/>
        <v>194.95333333333315</v>
      </c>
      <c r="U293" s="25">
        <f t="shared" si="45"/>
        <v>76.903333333333421</v>
      </c>
      <c r="V293" s="25">
        <f t="shared" si="45"/>
        <v>114.83166666666671</v>
      </c>
      <c r="W293" s="25">
        <f t="shared" si="45"/>
        <v>194.95333333333315</v>
      </c>
      <c r="X293" s="4">
        <f t="shared" si="43"/>
        <v>5914.1226777777911</v>
      </c>
      <c r="Y293" s="4">
        <f t="shared" si="47"/>
        <v>13186.311669444454</v>
      </c>
      <c r="Z293" s="4">
        <f t="shared" si="50"/>
        <v>38006.802177777703</v>
      </c>
      <c r="AA293" s="29"/>
      <c r="AC293" s="26"/>
      <c r="AF293" s="28"/>
      <c r="AH293" s="28"/>
    </row>
    <row r="294" spans="4:34" ht="17.399999999999999" x14ac:dyDescent="0.3">
      <c r="D294" s="24">
        <v>289</v>
      </c>
      <c r="E294" s="11" t="s">
        <v>605</v>
      </c>
      <c r="F294" s="4">
        <v>1480.07</v>
      </c>
      <c r="G294" s="25">
        <f t="shared" si="52"/>
        <v>1614.9466666666667</v>
      </c>
      <c r="H294" s="25">
        <f t="shared" si="53"/>
        <v>1580.1683333333333</v>
      </c>
      <c r="I294" s="25">
        <f t="shared" si="54"/>
        <v>1558.7216666666666</v>
      </c>
      <c r="L294" s="24">
        <v>260</v>
      </c>
      <c r="M294" s="11" t="s">
        <v>576</v>
      </c>
      <c r="N294" s="4">
        <v>1440.54</v>
      </c>
      <c r="O294" s="25">
        <f t="shared" si="44"/>
        <v>1379.57</v>
      </c>
      <c r="P294" s="25">
        <f t="shared" si="48"/>
        <v>1341.2399999999998</v>
      </c>
      <c r="Q294" s="25">
        <f t="shared" si="51"/>
        <v>1252.4733333333334</v>
      </c>
      <c r="R294" s="4">
        <f t="shared" ref="R294:R340" si="55">N294-O294</f>
        <v>60.970000000000027</v>
      </c>
      <c r="S294" s="4">
        <f t="shared" si="46"/>
        <v>99.300000000000182</v>
      </c>
      <c r="T294" s="4">
        <f t="shared" si="49"/>
        <v>188.06666666666661</v>
      </c>
      <c r="U294" s="25">
        <f t="shared" si="45"/>
        <v>60.970000000000027</v>
      </c>
      <c r="V294" s="25">
        <f t="shared" si="45"/>
        <v>99.300000000000182</v>
      </c>
      <c r="W294" s="25">
        <f t="shared" si="45"/>
        <v>188.06666666666661</v>
      </c>
      <c r="X294" s="4">
        <f t="shared" ref="X294:X340" si="56">R294^2</f>
        <v>3717.3409000000033</v>
      </c>
      <c r="Y294" s="4">
        <f t="shared" si="47"/>
        <v>9860.4900000000362</v>
      </c>
      <c r="Z294" s="4">
        <f t="shared" si="50"/>
        <v>35369.071111111087</v>
      </c>
      <c r="AA294" s="29"/>
      <c r="AC294" s="26"/>
      <c r="AF294" s="28"/>
      <c r="AH294" s="28"/>
    </row>
    <row r="295" spans="4:34" ht="17.399999999999999" x14ac:dyDescent="0.3">
      <c r="D295" s="24">
        <v>290</v>
      </c>
      <c r="E295" s="11" t="s">
        <v>606</v>
      </c>
      <c r="F295" s="4">
        <v>1517.75</v>
      </c>
      <c r="G295" s="25">
        <f t="shared" si="52"/>
        <v>1544.8666666666666</v>
      </c>
      <c r="H295" s="25">
        <f t="shared" si="53"/>
        <v>1594.1000000000001</v>
      </c>
      <c r="I295" s="25">
        <f t="shared" si="54"/>
        <v>1542.4466666666667</v>
      </c>
      <c r="L295" s="24">
        <v>261</v>
      </c>
      <c r="M295" s="11" t="s">
        <v>577</v>
      </c>
      <c r="N295" s="4">
        <v>1437.17</v>
      </c>
      <c r="O295" s="25">
        <f t="shared" ref="O295:O340" si="57">AVERAGE(N292:N294)</f>
        <v>1413.4799999999998</v>
      </c>
      <c r="P295" s="25">
        <f t="shared" si="48"/>
        <v>1370.7699999999998</v>
      </c>
      <c r="Q295" s="25">
        <f t="shared" si="51"/>
        <v>1275.5550000000001</v>
      </c>
      <c r="R295" s="4">
        <f t="shared" si="55"/>
        <v>23.690000000000282</v>
      </c>
      <c r="S295" s="4">
        <f t="shared" si="46"/>
        <v>66.400000000000318</v>
      </c>
      <c r="T295" s="4">
        <f t="shared" si="49"/>
        <v>161.61500000000001</v>
      </c>
      <c r="U295" s="25">
        <f t="shared" ref="U295:W340" si="58">ABS(R295)</f>
        <v>23.690000000000282</v>
      </c>
      <c r="V295" s="25">
        <f t="shared" si="58"/>
        <v>66.400000000000318</v>
      </c>
      <c r="W295" s="25">
        <f t="shared" si="58"/>
        <v>161.61500000000001</v>
      </c>
      <c r="X295" s="4">
        <f t="shared" si="56"/>
        <v>561.2161000000134</v>
      </c>
      <c r="Y295" s="4">
        <f t="shared" si="47"/>
        <v>4408.9600000000419</v>
      </c>
      <c r="Z295" s="4">
        <f t="shared" si="50"/>
        <v>26119.408225000003</v>
      </c>
      <c r="AA295" s="29"/>
      <c r="AC295" s="26"/>
      <c r="AF295" s="28"/>
      <c r="AH295" s="28"/>
    </row>
    <row r="296" spans="4:34" ht="17.399999999999999" x14ac:dyDescent="0.3">
      <c r="D296" s="24">
        <v>291</v>
      </c>
      <c r="E296" s="11" t="s">
        <v>607</v>
      </c>
      <c r="F296" s="4">
        <v>1538.97</v>
      </c>
      <c r="G296" s="25">
        <f t="shared" si="52"/>
        <v>1508.0433333333333</v>
      </c>
      <c r="H296" s="25">
        <f t="shared" si="53"/>
        <v>1584.865</v>
      </c>
      <c r="I296" s="25">
        <f t="shared" si="54"/>
        <v>1535.0583333333334</v>
      </c>
      <c r="L296" s="24">
        <v>262</v>
      </c>
      <c r="M296" s="11" t="s">
        <v>578</v>
      </c>
      <c r="N296" s="4">
        <v>1509.29</v>
      </c>
      <c r="O296" s="25">
        <f t="shared" si="57"/>
        <v>1434.4166666666667</v>
      </c>
      <c r="P296" s="25">
        <f t="shared" si="48"/>
        <v>1391.5266666666666</v>
      </c>
      <c r="Q296" s="25">
        <f t="shared" si="51"/>
        <v>1299.115</v>
      </c>
      <c r="R296" s="4">
        <f t="shared" si="55"/>
        <v>74.873333333333221</v>
      </c>
      <c r="S296" s="4">
        <f t="shared" si="46"/>
        <v>117.76333333333332</v>
      </c>
      <c r="T296" s="4">
        <f t="shared" si="49"/>
        <v>210.17499999999995</v>
      </c>
      <c r="U296" s="25">
        <f t="shared" si="58"/>
        <v>74.873333333333221</v>
      </c>
      <c r="V296" s="25">
        <f t="shared" si="58"/>
        <v>117.76333333333332</v>
      </c>
      <c r="W296" s="25">
        <f t="shared" si="58"/>
        <v>210.17499999999995</v>
      </c>
      <c r="X296" s="4">
        <f t="shared" si="56"/>
        <v>5606.0160444444273</v>
      </c>
      <c r="Y296" s="4">
        <f t="shared" si="47"/>
        <v>13868.202677777776</v>
      </c>
      <c r="Z296" s="4">
        <f t="shared" si="50"/>
        <v>44173.530624999978</v>
      </c>
      <c r="AA296" s="29"/>
      <c r="AC296" s="26"/>
      <c r="AF296" s="28"/>
      <c r="AH296" s="28"/>
    </row>
    <row r="297" spans="4:34" ht="17.399999999999999" x14ac:dyDescent="0.3">
      <c r="D297" s="24">
        <v>292</v>
      </c>
      <c r="E297" s="11" t="s">
        <v>608</v>
      </c>
      <c r="F297" s="4">
        <v>1557.77</v>
      </c>
      <c r="G297" s="25">
        <f t="shared" si="52"/>
        <v>1512.2633333333333</v>
      </c>
      <c r="H297" s="25">
        <f t="shared" si="53"/>
        <v>1563.6049999999998</v>
      </c>
      <c r="I297" s="25">
        <f t="shared" si="54"/>
        <v>1534.9958333333332</v>
      </c>
      <c r="L297" s="24">
        <v>263</v>
      </c>
      <c r="M297" s="11" t="s">
        <v>579</v>
      </c>
      <c r="N297" s="4">
        <v>1549.72</v>
      </c>
      <c r="O297" s="25">
        <f t="shared" si="57"/>
        <v>1462.3333333333333</v>
      </c>
      <c r="P297" s="25">
        <f t="shared" si="48"/>
        <v>1420.9516666666666</v>
      </c>
      <c r="Q297" s="25">
        <f t="shared" si="51"/>
        <v>1330.3924999999999</v>
      </c>
      <c r="R297" s="4">
        <f t="shared" si="55"/>
        <v>87.38666666666677</v>
      </c>
      <c r="S297" s="4">
        <f t="shared" ref="S297:S340" si="59">N297-P297</f>
        <v>128.76833333333343</v>
      </c>
      <c r="T297" s="4">
        <f t="shared" si="49"/>
        <v>219.3275000000001</v>
      </c>
      <c r="U297" s="25">
        <f t="shared" si="58"/>
        <v>87.38666666666677</v>
      </c>
      <c r="V297" s="25">
        <f t="shared" si="58"/>
        <v>128.76833333333343</v>
      </c>
      <c r="W297" s="25">
        <f t="shared" si="58"/>
        <v>219.3275000000001</v>
      </c>
      <c r="X297" s="4">
        <f t="shared" si="56"/>
        <v>7636.4295111111287</v>
      </c>
      <c r="Y297" s="4">
        <f t="shared" ref="Y297:Y340" si="60">S297^2</f>
        <v>16581.28366944447</v>
      </c>
      <c r="Z297" s="4">
        <f t="shared" si="50"/>
        <v>48104.552256250041</v>
      </c>
      <c r="AA297" s="29"/>
      <c r="AC297" s="26"/>
      <c r="AF297" s="28"/>
      <c r="AH297" s="28"/>
    </row>
    <row r="298" spans="4:34" ht="17.399999999999999" x14ac:dyDescent="0.3">
      <c r="D298" s="24">
        <v>293</v>
      </c>
      <c r="E298" s="11" t="s">
        <v>609</v>
      </c>
      <c r="F298" s="4">
        <v>1539.59</v>
      </c>
      <c r="G298" s="25">
        <f t="shared" si="52"/>
        <v>1538.1633333333332</v>
      </c>
      <c r="H298" s="25">
        <f t="shared" si="53"/>
        <v>1541.5150000000001</v>
      </c>
      <c r="I298" s="25">
        <f t="shared" si="54"/>
        <v>1536.835</v>
      </c>
      <c r="L298" s="24">
        <v>264</v>
      </c>
      <c r="M298" s="11" t="s">
        <v>580</v>
      </c>
      <c r="N298" s="4">
        <v>1468.9</v>
      </c>
      <c r="O298" s="25">
        <f t="shared" si="57"/>
        <v>1498.7266666666667</v>
      </c>
      <c r="P298" s="25">
        <f t="shared" ref="P298:P340" si="61">AVERAGE(N292:N297)</f>
        <v>1456.1033333333332</v>
      </c>
      <c r="Q298" s="25">
        <f t="shared" si="51"/>
        <v>1366.2358333333334</v>
      </c>
      <c r="R298" s="4">
        <f t="shared" si="55"/>
        <v>-29.826666666666597</v>
      </c>
      <c r="S298" s="4">
        <f t="shared" si="59"/>
        <v>12.796666666666852</v>
      </c>
      <c r="T298" s="4">
        <f t="shared" si="49"/>
        <v>102.66416666666669</v>
      </c>
      <c r="U298" s="25">
        <f t="shared" si="58"/>
        <v>29.826666666666597</v>
      </c>
      <c r="V298" s="25">
        <f t="shared" si="58"/>
        <v>12.796666666666852</v>
      </c>
      <c r="W298" s="25">
        <f t="shared" si="58"/>
        <v>102.66416666666669</v>
      </c>
      <c r="X298" s="4">
        <f t="shared" si="56"/>
        <v>889.63004444444027</v>
      </c>
      <c r="Y298" s="4">
        <f t="shared" si="60"/>
        <v>163.75467777778252</v>
      </c>
      <c r="Z298" s="4">
        <f t="shared" si="50"/>
        <v>10539.931117361115</v>
      </c>
      <c r="AA298" s="29"/>
      <c r="AC298" s="26"/>
      <c r="AF298" s="28"/>
      <c r="AH298" s="28"/>
    </row>
    <row r="299" spans="4:34" ht="17.399999999999999" x14ac:dyDescent="0.3">
      <c r="D299" s="24">
        <v>294</v>
      </c>
      <c r="E299" s="11" t="s">
        <v>610</v>
      </c>
      <c r="F299" s="4">
        <v>1487.54</v>
      </c>
      <c r="G299" s="25">
        <f t="shared" si="52"/>
        <v>1545.4433333333334</v>
      </c>
      <c r="H299" s="25">
        <f t="shared" si="53"/>
        <v>1526.7433333333336</v>
      </c>
      <c r="I299" s="25">
        <f t="shared" si="54"/>
        <v>1542.4699999999996</v>
      </c>
      <c r="L299" s="24">
        <v>265</v>
      </c>
      <c r="M299" s="11" t="s">
        <v>581</v>
      </c>
      <c r="N299" s="4">
        <v>1453.53</v>
      </c>
      <c r="O299" s="25">
        <f t="shared" si="57"/>
        <v>1509.3033333333333</v>
      </c>
      <c r="P299" s="25">
        <f t="shared" si="61"/>
        <v>1471.86</v>
      </c>
      <c r="Q299" s="25">
        <f t="shared" si="51"/>
        <v>1391.2841666666664</v>
      </c>
      <c r="R299" s="4">
        <f t="shared" si="55"/>
        <v>-55.773333333333312</v>
      </c>
      <c r="S299" s="4">
        <f t="shared" si="59"/>
        <v>-18.329999999999927</v>
      </c>
      <c r="T299" s="4">
        <f t="shared" si="49"/>
        <v>62.245833333333621</v>
      </c>
      <c r="U299" s="25">
        <f t="shared" si="58"/>
        <v>55.773333333333312</v>
      </c>
      <c r="V299" s="25">
        <f t="shared" si="58"/>
        <v>18.329999999999927</v>
      </c>
      <c r="W299" s="25">
        <f t="shared" si="58"/>
        <v>62.245833333333621</v>
      </c>
      <c r="X299" s="4">
        <f t="shared" si="56"/>
        <v>3110.6647111111088</v>
      </c>
      <c r="Y299" s="4">
        <f t="shared" si="60"/>
        <v>335.98889999999733</v>
      </c>
      <c r="Z299" s="4">
        <f t="shared" si="50"/>
        <v>3874.5437673611468</v>
      </c>
      <c r="AA299" s="29"/>
      <c r="AC299" s="26"/>
      <c r="AF299" s="28"/>
      <c r="AH299" s="28"/>
    </row>
    <row r="300" spans="4:34" ht="17.399999999999999" x14ac:dyDescent="0.3">
      <c r="D300" s="24">
        <v>295</v>
      </c>
      <c r="E300" s="11" t="s">
        <v>611</v>
      </c>
      <c r="F300" s="4">
        <v>1542.46</v>
      </c>
      <c r="G300" s="25">
        <f t="shared" si="52"/>
        <v>1528.3</v>
      </c>
      <c r="H300" s="25">
        <f t="shared" si="53"/>
        <v>1520.2816666666665</v>
      </c>
      <c r="I300" s="25">
        <f t="shared" si="54"/>
        <v>1550.2250000000001</v>
      </c>
      <c r="L300" s="24">
        <v>266</v>
      </c>
      <c r="M300" s="11" t="s">
        <v>582</v>
      </c>
      <c r="N300" s="4">
        <v>1536.64</v>
      </c>
      <c r="O300" s="25">
        <f t="shared" si="57"/>
        <v>1490.7166666666665</v>
      </c>
      <c r="P300" s="25">
        <f t="shared" si="61"/>
        <v>1476.5250000000003</v>
      </c>
      <c r="Q300" s="25">
        <f t="shared" si="51"/>
        <v>1408.8824999999997</v>
      </c>
      <c r="R300" s="4">
        <f t="shared" si="55"/>
        <v>45.92333333333363</v>
      </c>
      <c r="S300" s="4">
        <f t="shared" si="59"/>
        <v>60.114999999999782</v>
      </c>
      <c r="T300" s="4">
        <f t="shared" si="49"/>
        <v>127.75750000000039</v>
      </c>
      <c r="U300" s="25">
        <f t="shared" si="58"/>
        <v>45.92333333333363</v>
      </c>
      <c r="V300" s="25">
        <f t="shared" si="58"/>
        <v>60.114999999999782</v>
      </c>
      <c r="W300" s="25">
        <f t="shared" si="58"/>
        <v>127.75750000000039</v>
      </c>
      <c r="X300" s="4">
        <f t="shared" si="56"/>
        <v>2108.9525444444716</v>
      </c>
      <c r="Y300" s="4">
        <f t="shared" si="60"/>
        <v>3613.813224999974</v>
      </c>
      <c r="Z300" s="4">
        <f t="shared" si="50"/>
        <v>16321.978806250099</v>
      </c>
      <c r="AA300" s="29"/>
      <c r="AC300" s="26"/>
      <c r="AF300" s="28"/>
      <c r="AH300" s="28"/>
    </row>
    <row r="301" spans="4:34" ht="17.399999999999999" x14ac:dyDescent="0.3">
      <c r="D301" s="24">
        <v>296</v>
      </c>
      <c r="E301" s="11" t="s">
        <v>612</v>
      </c>
      <c r="F301" s="4">
        <v>1528.85</v>
      </c>
      <c r="G301" s="25">
        <f t="shared" si="52"/>
        <v>1523.1966666666667</v>
      </c>
      <c r="H301" s="25">
        <f t="shared" si="53"/>
        <v>1530.68</v>
      </c>
      <c r="I301" s="25">
        <f t="shared" si="54"/>
        <v>1562.39</v>
      </c>
      <c r="L301" s="24">
        <v>267</v>
      </c>
      <c r="M301" s="11" t="s">
        <v>583</v>
      </c>
      <c r="N301" s="4">
        <v>1826.93</v>
      </c>
      <c r="O301" s="25">
        <f t="shared" si="57"/>
        <v>1486.3566666666668</v>
      </c>
      <c r="P301" s="25">
        <f t="shared" si="61"/>
        <v>1492.5416666666667</v>
      </c>
      <c r="Q301" s="25">
        <f t="shared" si="51"/>
        <v>1431.6558333333332</v>
      </c>
      <c r="R301" s="4">
        <f t="shared" si="55"/>
        <v>340.57333333333327</v>
      </c>
      <c r="S301" s="4">
        <f t="shared" si="59"/>
        <v>334.38833333333332</v>
      </c>
      <c r="T301" s="4">
        <f t="shared" si="49"/>
        <v>395.27416666666682</v>
      </c>
      <c r="U301" s="25">
        <f t="shared" si="58"/>
        <v>340.57333333333327</v>
      </c>
      <c r="V301" s="25">
        <f t="shared" si="58"/>
        <v>334.38833333333332</v>
      </c>
      <c r="W301" s="25">
        <f t="shared" si="58"/>
        <v>395.27416666666682</v>
      </c>
      <c r="X301" s="4">
        <f t="shared" si="56"/>
        <v>115990.19537777774</v>
      </c>
      <c r="Y301" s="4">
        <f t="shared" si="60"/>
        <v>111815.55746944444</v>
      </c>
      <c r="Z301" s="4">
        <f t="shared" si="50"/>
        <v>156241.66683402788</v>
      </c>
      <c r="AA301" s="29"/>
      <c r="AC301" s="26"/>
      <c r="AF301" s="28"/>
      <c r="AH301" s="28"/>
    </row>
    <row r="302" spans="4:34" ht="17.399999999999999" x14ac:dyDescent="0.3">
      <c r="D302" s="24">
        <v>297</v>
      </c>
      <c r="E302" s="11" t="s">
        <v>613</v>
      </c>
      <c r="F302" s="4">
        <v>1458.22</v>
      </c>
      <c r="G302" s="25">
        <f t="shared" si="52"/>
        <v>1519.6166666666668</v>
      </c>
      <c r="H302" s="25">
        <f t="shared" si="53"/>
        <v>1532.53</v>
      </c>
      <c r="I302" s="25">
        <f t="shared" si="54"/>
        <v>1558.6975</v>
      </c>
      <c r="L302" s="24">
        <v>268</v>
      </c>
      <c r="M302" s="11" t="s">
        <v>584</v>
      </c>
      <c r="N302" s="4">
        <v>1906.42</v>
      </c>
      <c r="O302" s="25">
        <f t="shared" si="57"/>
        <v>1605.7</v>
      </c>
      <c r="P302" s="25">
        <f t="shared" si="61"/>
        <v>1557.5016666666668</v>
      </c>
      <c r="Q302" s="25">
        <f t="shared" si="51"/>
        <v>1474.5141666666666</v>
      </c>
      <c r="R302" s="4">
        <f t="shared" si="55"/>
        <v>300.72000000000003</v>
      </c>
      <c r="S302" s="4">
        <f t="shared" si="59"/>
        <v>348.91833333333329</v>
      </c>
      <c r="T302" s="4">
        <f t="shared" si="49"/>
        <v>431.90583333333348</v>
      </c>
      <c r="U302" s="25">
        <f t="shared" si="58"/>
        <v>300.72000000000003</v>
      </c>
      <c r="V302" s="25">
        <f t="shared" si="58"/>
        <v>348.91833333333329</v>
      </c>
      <c r="W302" s="25">
        <f t="shared" si="58"/>
        <v>431.90583333333348</v>
      </c>
      <c r="X302" s="4">
        <f t="shared" si="56"/>
        <v>90432.518400000015</v>
      </c>
      <c r="Y302" s="4">
        <f t="shared" si="60"/>
        <v>121744.00333611108</v>
      </c>
      <c r="Z302" s="4">
        <f t="shared" si="50"/>
        <v>186542.64886736125</v>
      </c>
      <c r="AA302" s="29"/>
      <c r="AC302" s="26"/>
      <c r="AF302" s="28"/>
      <c r="AH302" s="28"/>
    </row>
    <row r="303" spans="4:34" ht="17.399999999999999" x14ac:dyDescent="0.3">
      <c r="D303" s="24">
        <v>298</v>
      </c>
      <c r="E303" s="11" t="s">
        <v>614</v>
      </c>
      <c r="F303" s="4">
        <v>1421.44</v>
      </c>
      <c r="G303" s="25">
        <f t="shared" si="52"/>
        <v>1509.8433333333332</v>
      </c>
      <c r="H303" s="25">
        <f t="shared" si="53"/>
        <v>1519.0716666666665</v>
      </c>
      <c r="I303" s="25">
        <f t="shared" si="54"/>
        <v>1541.3383333333331</v>
      </c>
      <c r="L303" s="24">
        <v>269</v>
      </c>
      <c r="M303" s="11" t="s">
        <v>585</v>
      </c>
      <c r="N303" s="4">
        <v>1964.28</v>
      </c>
      <c r="O303" s="25">
        <f t="shared" si="57"/>
        <v>1756.6633333333332</v>
      </c>
      <c r="P303" s="25">
        <f t="shared" si="61"/>
        <v>1623.6899999999998</v>
      </c>
      <c r="Q303" s="25">
        <f t="shared" si="51"/>
        <v>1522.3208333333332</v>
      </c>
      <c r="R303" s="4">
        <f t="shared" si="55"/>
        <v>207.61666666666679</v>
      </c>
      <c r="S303" s="4">
        <f t="shared" si="59"/>
        <v>340.59000000000015</v>
      </c>
      <c r="T303" s="4">
        <f t="shared" ref="T303:T340" si="62">N303-Q303</f>
        <v>441.95916666666676</v>
      </c>
      <c r="U303" s="25">
        <f t="shared" si="58"/>
        <v>207.61666666666679</v>
      </c>
      <c r="V303" s="25">
        <f t="shared" si="58"/>
        <v>340.59000000000015</v>
      </c>
      <c r="W303" s="25">
        <f t="shared" si="58"/>
        <v>441.95916666666676</v>
      </c>
      <c r="X303" s="4">
        <f t="shared" si="56"/>
        <v>43104.680277777828</v>
      </c>
      <c r="Y303" s="4">
        <f t="shared" si="60"/>
        <v>116001.5481000001</v>
      </c>
      <c r="Z303" s="4">
        <f t="shared" ref="Z303:Z340" si="63">T303^2</f>
        <v>195327.90500069453</v>
      </c>
      <c r="AA303" s="29"/>
      <c r="AC303" s="26"/>
      <c r="AF303" s="28"/>
      <c r="AH303" s="28"/>
    </row>
    <row r="304" spans="4:34" ht="17.399999999999999" x14ac:dyDescent="0.3">
      <c r="D304" s="24">
        <v>299</v>
      </c>
      <c r="E304" s="11" t="s">
        <v>615</v>
      </c>
      <c r="F304" s="4">
        <v>1461.04</v>
      </c>
      <c r="G304" s="25">
        <f t="shared" si="52"/>
        <v>1469.5033333333333</v>
      </c>
      <c r="H304" s="25">
        <f t="shared" si="53"/>
        <v>1496.3500000000001</v>
      </c>
      <c r="I304" s="25">
        <f t="shared" si="54"/>
        <v>1518.9324999999999</v>
      </c>
      <c r="L304" s="24">
        <v>270</v>
      </c>
      <c r="M304" s="11" t="s">
        <v>586</v>
      </c>
      <c r="N304" s="4">
        <v>2089.0300000000002</v>
      </c>
      <c r="O304" s="25">
        <f t="shared" si="57"/>
        <v>1899.21</v>
      </c>
      <c r="P304" s="25">
        <f t="shared" si="61"/>
        <v>1692.7833333333338</v>
      </c>
      <c r="Q304" s="25">
        <f t="shared" ref="Q304:Q340" si="64">AVERAGE(N292:N303)</f>
        <v>1574.4433333333334</v>
      </c>
      <c r="R304" s="4">
        <f t="shared" si="55"/>
        <v>189.82000000000016</v>
      </c>
      <c r="S304" s="4">
        <f t="shared" si="59"/>
        <v>396.24666666666644</v>
      </c>
      <c r="T304" s="4">
        <f t="shared" si="62"/>
        <v>514.58666666666682</v>
      </c>
      <c r="U304" s="25">
        <f t="shared" si="58"/>
        <v>189.82000000000016</v>
      </c>
      <c r="V304" s="25">
        <f t="shared" si="58"/>
        <v>396.24666666666644</v>
      </c>
      <c r="W304" s="25">
        <f t="shared" si="58"/>
        <v>514.58666666666682</v>
      </c>
      <c r="X304" s="4">
        <f t="shared" si="56"/>
        <v>36031.63240000006</v>
      </c>
      <c r="Y304" s="4">
        <f t="shared" si="60"/>
        <v>157011.42084444428</v>
      </c>
      <c r="Z304" s="4">
        <f t="shared" si="63"/>
        <v>264799.43751111126</v>
      </c>
      <c r="AA304" s="29"/>
      <c r="AC304" s="26"/>
      <c r="AF304" s="28"/>
      <c r="AH304" s="28"/>
    </row>
    <row r="305" spans="4:34" ht="17.399999999999999" x14ac:dyDescent="0.3">
      <c r="D305" s="24">
        <v>300</v>
      </c>
      <c r="E305" s="11" t="s">
        <v>616</v>
      </c>
      <c r="F305" s="4">
        <v>1497.25</v>
      </c>
      <c r="G305" s="25">
        <f t="shared" si="52"/>
        <v>1446.8999999999999</v>
      </c>
      <c r="H305" s="25">
        <f t="shared" si="53"/>
        <v>1483.2583333333332</v>
      </c>
      <c r="I305" s="25">
        <f t="shared" si="54"/>
        <v>1505.0008333333333</v>
      </c>
      <c r="L305" s="24">
        <v>271</v>
      </c>
      <c r="M305" s="11" t="s">
        <v>587</v>
      </c>
      <c r="N305" s="4">
        <v>2084.91</v>
      </c>
      <c r="O305" s="25">
        <f t="shared" si="57"/>
        <v>1986.5766666666666</v>
      </c>
      <c r="P305" s="25">
        <f t="shared" si="61"/>
        <v>1796.1383333333335</v>
      </c>
      <c r="Q305" s="25">
        <f t="shared" si="64"/>
        <v>1633.9991666666665</v>
      </c>
      <c r="R305" s="4">
        <f t="shared" si="55"/>
        <v>98.333333333333258</v>
      </c>
      <c r="S305" s="4">
        <f t="shared" si="59"/>
        <v>288.77166666666631</v>
      </c>
      <c r="T305" s="4">
        <f t="shared" si="62"/>
        <v>450.91083333333336</v>
      </c>
      <c r="U305" s="25">
        <f t="shared" si="58"/>
        <v>98.333333333333258</v>
      </c>
      <c r="V305" s="25">
        <f t="shared" si="58"/>
        <v>288.77166666666631</v>
      </c>
      <c r="W305" s="25">
        <f t="shared" si="58"/>
        <v>450.91083333333336</v>
      </c>
      <c r="X305" s="4">
        <f t="shared" si="56"/>
        <v>9669.4444444444289</v>
      </c>
      <c r="Y305" s="4">
        <f t="shared" si="60"/>
        <v>83389.075469444229</v>
      </c>
      <c r="Z305" s="4">
        <f t="shared" si="63"/>
        <v>203320.57961736113</v>
      </c>
      <c r="AA305" s="29"/>
      <c r="AC305" s="26"/>
      <c r="AF305" s="28"/>
      <c r="AH305" s="28"/>
    </row>
    <row r="306" spans="4:34" ht="17.399999999999999" x14ac:dyDescent="0.3">
      <c r="D306" s="24">
        <v>301</v>
      </c>
      <c r="E306" s="11" t="s">
        <v>617</v>
      </c>
      <c r="F306" s="4">
        <v>1563.53</v>
      </c>
      <c r="G306" s="25">
        <f t="shared" si="52"/>
        <v>1459.9099999999999</v>
      </c>
      <c r="H306" s="25">
        <f t="shared" si="53"/>
        <v>1484.8766666666663</v>
      </c>
      <c r="I306" s="25">
        <f t="shared" si="54"/>
        <v>1502.5791666666664</v>
      </c>
      <c r="L306" s="24">
        <v>272</v>
      </c>
      <c r="M306" s="11" t="s">
        <v>588</v>
      </c>
      <c r="N306" s="4">
        <v>1889.31</v>
      </c>
      <c r="O306" s="25">
        <f t="shared" si="57"/>
        <v>2046.0733333333335</v>
      </c>
      <c r="P306" s="25">
        <f t="shared" si="61"/>
        <v>1901.3683333333331</v>
      </c>
      <c r="Q306" s="25">
        <f t="shared" si="64"/>
        <v>1688.9466666666667</v>
      </c>
      <c r="R306" s="4">
        <f t="shared" si="55"/>
        <v>-156.76333333333355</v>
      </c>
      <c r="S306" s="4">
        <f t="shared" si="59"/>
        <v>-12.058333333333167</v>
      </c>
      <c r="T306" s="4">
        <f t="shared" si="62"/>
        <v>200.36333333333323</v>
      </c>
      <c r="U306" s="25">
        <f t="shared" si="58"/>
        <v>156.76333333333355</v>
      </c>
      <c r="V306" s="25">
        <f t="shared" si="58"/>
        <v>12.058333333333167</v>
      </c>
      <c r="W306" s="25">
        <f t="shared" si="58"/>
        <v>200.36333333333323</v>
      </c>
      <c r="X306" s="4">
        <f t="shared" si="56"/>
        <v>24574.742677777846</v>
      </c>
      <c r="Y306" s="4">
        <f t="shared" si="60"/>
        <v>145.40340277777375</v>
      </c>
      <c r="Z306" s="4">
        <f t="shared" si="63"/>
        <v>40145.465344444405</v>
      </c>
      <c r="AA306" s="29"/>
      <c r="AC306" s="26"/>
      <c r="AF306" s="28"/>
      <c r="AH306" s="28"/>
    </row>
    <row r="307" spans="4:34" ht="17.399999999999999" x14ac:dyDescent="0.3">
      <c r="D307" s="24">
        <v>302</v>
      </c>
      <c r="E307" s="11" t="s">
        <v>618</v>
      </c>
      <c r="F307" s="4">
        <v>1594.01</v>
      </c>
      <c r="G307" s="25">
        <f t="shared" si="52"/>
        <v>1507.2733333333333</v>
      </c>
      <c r="H307" s="25">
        <f t="shared" si="53"/>
        <v>1488.3883333333333</v>
      </c>
      <c r="I307" s="25">
        <f t="shared" si="54"/>
        <v>1509.5341666666666</v>
      </c>
      <c r="L307" s="24">
        <v>273</v>
      </c>
      <c r="M307" s="11" t="s">
        <v>589</v>
      </c>
      <c r="N307" s="4">
        <v>1850.2</v>
      </c>
      <c r="O307" s="25">
        <f t="shared" si="57"/>
        <v>2021.0833333333333</v>
      </c>
      <c r="P307" s="25">
        <f t="shared" si="61"/>
        <v>1960.1466666666665</v>
      </c>
      <c r="Q307" s="25">
        <f t="shared" si="64"/>
        <v>1726.3441666666668</v>
      </c>
      <c r="R307" s="4">
        <f t="shared" si="55"/>
        <v>-170.88333333333321</v>
      </c>
      <c r="S307" s="4">
        <f t="shared" si="59"/>
        <v>-109.94666666666649</v>
      </c>
      <c r="T307" s="4">
        <f t="shared" si="62"/>
        <v>123.85583333333329</v>
      </c>
      <c r="U307" s="25">
        <f t="shared" si="58"/>
        <v>170.88333333333321</v>
      </c>
      <c r="V307" s="25">
        <f t="shared" si="58"/>
        <v>109.94666666666649</v>
      </c>
      <c r="W307" s="25">
        <f t="shared" si="58"/>
        <v>123.85583333333329</v>
      </c>
      <c r="X307" s="4">
        <f t="shared" si="56"/>
        <v>29201.113611111068</v>
      </c>
      <c r="Y307" s="4">
        <f t="shared" si="60"/>
        <v>12088.269511111072</v>
      </c>
      <c r="Z307" s="4">
        <f t="shared" si="63"/>
        <v>15340.267450694435</v>
      </c>
      <c r="AA307" s="29"/>
      <c r="AC307" s="26"/>
      <c r="AF307" s="28"/>
      <c r="AH307" s="28"/>
    </row>
    <row r="308" spans="4:34" ht="17.399999999999999" x14ac:dyDescent="0.3">
      <c r="D308" s="24">
        <v>303</v>
      </c>
      <c r="E308" s="11" t="s">
        <v>619</v>
      </c>
      <c r="F308" s="4">
        <v>1555.03</v>
      </c>
      <c r="G308" s="25">
        <f t="shared" si="52"/>
        <v>1551.5966666666666</v>
      </c>
      <c r="H308" s="25">
        <f t="shared" si="53"/>
        <v>1499.2483333333332</v>
      </c>
      <c r="I308" s="25">
        <f t="shared" si="54"/>
        <v>1515.8891666666666</v>
      </c>
      <c r="L308" s="24">
        <v>274</v>
      </c>
      <c r="M308" s="11" t="s">
        <v>590</v>
      </c>
      <c r="N308" s="4">
        <v>1838.34</v>
      </c>
      <c r="O308" s="25">
        <f t="shared" si="57"/>
        <v>1941.4733333333334</v>
      </c>
      <c r="P308" s="25">
        <f t="shared" si="61"/>
        <v>1964.0249999999999</v>
      </c>
      <c r="Q308" s="25">
        <f t="shared" si="64"/>
        <v>1760.7633333333335</v>
      </c>
      <c r="R308" s="4">
        <f t="shared" si="55"/>
        <v>-103.13333333333344</v>
      </c>
      <c r="S308" s="4">
        <f t="shared" si="59"/>
        <v>-125.68499999999995</v>
      </c>
      <c r="T308" s="4">
        <f t="shared" si="62"/>
        <v>77.57666666666637</v>
      </c>
      <c r="U308" s="25">
        <f t="shared" si="58"/>
        <v>103.13333333333344</v>
      </c>
      <c r="V308" s="25">
        <f t="shared" si="58"/>
        <v>125.68499999999995</v>
      </c>
      <c r="W308" s="25">
        <f t="shared" si="58"/>
        <v>77.57666666666637</v>
      </c>
      <c r="X308" s="4">
        <f t="shared" si="56"/>
        <v>10636.484444444466</v>
      </c>
      <c r="Y308" s="4">
        <f t="shared" si="60"/>
        <v>15796.719224999986</v>
      </c>
      <c r="Z308" s="4">
        <f t="shared" si="63"/>
        <v>6018.1392111110654</v>
      </c>
      <c r="AA308" s="29"/>
      <c r="AC308" s="26"/>
      <c r="AF308" s="28"/>
      <c r="AH308" s="28"/>
    </row>
    <row r="309" spans="4:34" ht="17.399999999999999" x14ac:dyDescent="0.3">
      <c r="D309" s="24">
        <v>304</v>
      </c>
      <c r="E309" s="11" t="s">
        <v>620</v>
      </c>
      <c r="F309" s="4">
        <v>1513.21</v>
      </c>
      <c r="G309" s="25">
        <f t="shared" si="52"/>
        <v>1570.8566666666666</v>
      </c>
      <c r="H309" s="25">
        <f t="shared" si="53"/>
        <v>1515.3833333333332</v>
      </c>
      <c r="I309" s="25">
        <f t="shared" si="54"/>
        <v>1517.2275</v>
      </c>
      <c r="L309" s="24">
        <v>275</v>
      </c>
      <c r="M309" s="11" t="s">
        <v>591</v>
      </c>
      <c r="N309" s="4">
        <v>1879.15</v>
      </c>
      <c r="O309" s="25">
        <f t="shared" si="57"/>
        <v>1859.2833333333335</v>
      </c>
      <c r="P309" s="25">
        <f t="shared" si="61"/>
        <v>1952.6783333333335</v>
      </c>
      <c r="Q309" s="25">
        <f t="shared" si="64"/>
        <v>1788.1841666666669</v>
      </c>
      <c r="R309" s="4">
        <f t="shared" si="55"/>
        <v>19.866666666666561</v>
      </c>
      <c r="S309" s="4">
        <f t="shared" si="59"/>
        <v>-73.528333333333421</v>
      </c>
      <c r="T309" s="4">
        <f t="shared" si="62"/>
        <v>90.965833333333194</v>
      </c>
      <c r="U309" s="25">
        <f t="shared" si="58"/>
        <v>19.866666666666561</v>
      </c>
      <c r="V309" s="25">
        <f t="shared" si="58"/>
        <v>73.528333333333421</v>
      </c>
      <c r="W309" s="25">
        <f t="shared" si="58"/>
        <v>90.965833333333194</v>
      </c>
      <c r="X309" s="4">
        <f t="shared" si="56"/>
        <v>394.6844444444402</v>
      </c>
      <c r="Y309" s="4">
        <f t="shared" si="60"/>
        <v>5406.4158027777903</v>
      </c>
      <c r="Z309" s="4">
        <f t="shared" si="63"/>
        <v>8274.782834027752</v>
      </c>
      <c r="AA309" s="29"/>
      <c r="AC309" s="26"/>
      <c r="AF309" s="28"/>
      <c r="AH309" s="28"/>
    </row>
    <row r="310" spans="4:34" ht="17.399999999999999" x14ac:dyDescent="0.3">
      <c r="D310" s="24">
        <v>305</v>
      </c>
      <c r="E310" s="11" t="s">
        <v>621</v>
      </c>
      <c r="F310" s="4">
        <v>1502.15</v>
      </c>
      <c r="G310" s="25">
        <f t="shared" si="52"/>
        <v>1554.0833333333333</v>
      </c>
      <c r="H310" s="25">
        <f t="shared" si="53"/>
        <v>1530.6783333333333</v>
      </c>
      <c r="I310" s="25">
        <f t="shared" si="54"/>
        <v>1513.5141666666666</v>
      </c>
      <c r="L310" s="24">
        <v>276</v>
      </c>
      <c r="M310" s="11" t="s">
        <v>592</v>
      </c>
      <c r="N310" s="4">
        <v>1783.21</v>
      </c>
      <c r="O310" s="25">
        <f t="shared" si="57"/>
        <v>1855.8966666666668</v>
      </c>
      <c r="P310" s="25">
        <f t="shared" si="61"/>
        <v>1938.4899999999998</v>
      </c>
      <c r="Q310" s="25">
        <f t="shared" si="64"/>
        <v>1815.636666666667</v>
      </c>
      <c r="R310" s="4">
        <f t="shared" si="55"/>
        <v>-72.686666666666724</v>
      </c>
      <c r="S310" s="4">
        <f t="shared" si="59"/>
        <v>-155.27999999999975</v>
      </c>
      <c r="T310" s="4">
        <f t="shared" si="62"/>
        <v>-32.426666666666961</v>
      </c>
      <c r="U310" s="25">
        <f t="shared" si="58"/>
        <v>72.686666666666724</v>
      </c>
      <c r="V310" s="25">
        <f t="shared" si="58"/>
        <v>155.27999999999975</v>
      </c>
      <c r="W310" s="25">
        <f t="shared" si="58"/>
        <v>32.426666666666961</v>
      </c>
      <c r="X310" s="4">
        <f t="shared" si="56"/>
        <v>5283.3515111111192</v>
      </c>
      <c r="Y310" s="4">
        <f t="shared" si="60"/>
        <v>24111.878399999921</v>
      </c>
      <c r="Z310" s="4">
        <f t="shared" si="63"/>
        <v>1051.4887111111302</v>
      </c>
      <c r="AA310" s="29"/>
      <c r="AC310" s="26"/>
      <c r="AF310" s="28"/>
      <c r="AH310" s="28"/>
    </row>
    <row r="311" spans="4:34" ht="17.399999999999999" x14ac:dyDescent="0.3">
      <c r="D311" s="24">
        <v>306</v>
      </c>
      <c r="E311" s="11" t="s">
        <v>622</v>
      </c>
      <c r="F311" s="4">
        <v>1505.43</v>
      </c>
      <c r="G311" s="25">
        <f t="shared" si="52"/>
        <v>1523.4633333333331</v>
      </c>
      <c r="H311" s="25">
        <f t="shared" si="53"/>
        <v>1537.53</v>
      </c>
      <c r="I311" s="25">
        <f t="shared" si="54"/>
        <v>1510.3941666666669</v>
      </c>
      <c r="L311" s="24">
        <v>277</v>
      </c>
      <c r="M311" s="11" t="s">
        <v>593</v>
      </c>
      <c r="N311" s="4">
        <v>1675.37</v>
      </c>
      <c r="O311" s="25">
        <f t="shared" si="57"/>
        <v>1833.5666666666666</v>
      </c>
      <c r="P311" s="25">
        <f t="shared" si="61"/>
        <v>1887.5199999999998</v>
      </c>
      <c r="Q311" s="25">
        <f t="shared" si="64"/>
        <v>1841.8291666666667</v>
      </c>
      <c r="R311" s="4">
        <f t="shared" si="55"/>
        <v>-158.19666666666672</v>
      </c>
      <c r="S311" s="4">
        <f t="shared" si="59"/>
        <v>-212.14999999999986</v>
      </c>
      <c r="T311" s="4">
        <f t="shared" si="62"/>
        <v>-166.45916666666676</v>
      </c>
      <c r="U311" s="25">
        <f t="shared" si="58"/>
        <v>158.19666666666672</v>
      </c>
      <c r="V311" s="25">
        <f t="shared" si="58"/>
        <v>212.14999999999986</v>
      </c>
      <c r="W311" s="25">
        <f t="shared" si="58"/>
        <v>166.45916666666676</v>
      </c>
      <c r="X311" s="4">
        <f t="shared" si="56"/>
        <v>25026.18534444446</v>
      </c>
      <c r="Y311" s="4">
        <f t="shared" si="60"/>
        <v>45007.622499999939</v>
      </c>
      <c r="Z311" s="4">
        <f t="shared" si="63"/>
        <v>27708.654167361143</v>
      </c>
      <c r="AA311" s="29"/>
      <c r="AC311" s="26"/>
      <c r="AF311" s="28"/>
      <c r="AH311" s="28"/>
    </row>
    <row r="312" spans="4:34" ht="17.399999999999999" x14ac:dyDescent="0.3">
      <c r="L312" s="24">
        <v>278</v>
      </c>
      <c r="M312" s="11" t="s">
        <v>594</v>
      </c>
      <c r="N312" s="4">
        <v>1606.41</v>
      </c>
      <c r="O312" s="25">
        <f t="shared" si="57"/>
        <v>1779.2433333333331</v>
      </c>
      <c r="P312" s="25">
        <f t="shared" si="61"/>
        <v>1819.2633333333331</v>
      </c>
      <c r="Q312" s="25">
        <f t="shared" si="64"/>
        <v>1860.3158333333331</v>
      </c>
      <c r="R312" s="4">
        <f t="shared" si="55"/>
        <v>-172.83333333333303</v>
      </c>
      <c r="S312" s="4">
        <f t="shared" si="59"/>
        <v>-212.85333333333301</v>
      </c>
      <c r="T312" s="4">
        <f t="shared" si="62"/>
        <v>-253.90583333333302</v>
      </c>
      <c r="U312" s="25">
        <f t="shared" si="58"/>
        <v>172.83333333333303</v>
      </c>
      <c r="V312" s="25">
        <f t="shared" si="58"/>
        <v>212.85333333333301</v>
      </c>
      <c r="W312" s="25">
        <f t="shared" si="58"/>
        <v>253.90583333333302</v>
      </c>
      <c r="X312" s="4">
        <f t="shared" si="56"/>
        <v>29871.361111111008</v>
      </c>
      <c r="Y312" s="4">
        <f t="shared" si="60"/>
        <v>45306.541511110976</v>
      </c>
      <c r="Z312" s="4">
        <f t="shared" si="63"/>
        <v>64468.172200694287</v>
      </c>
      <c r="AA312" s="29"/>
      <c r="AC312" s="26"/>
      <c r="AF312" s="28"/>
      <c r="AH312" s="28"/>
    </row>
    <row r="313" spans="4:34" ht="17.399999999999999" x14ac:dyDescent="0.3">
      <c r="L313" s="24">
        <v>279</v>
      </c>
      <c r="M313" s="11" t="s">
        <v>595</v>
      </c>
      <c r="N313" s="4">
        <v>1539.72</v>
      </c>
      <c r="O313" s="25">
        <f t="shared" si="57"/>
        <v>1688.33</v>
      </c>
      <c r="P313" s="25">
        <f t="shared" si="61"/>
        <v>1772.1133333333335</v>
      </c>
      <c r="Q313" s="25">
        <f t="shared" si="64"/>
        <v>1866.1299999999999</v>
      </c>
      <c r="R313" s="4">
        <f t="shared" si="55"/>
        <v>-148.6099999999999</v>
      </c>
      <c r="S313" s="4">
        <f t="shared" si="59"/>
        <v>-232.39333333333343</v>
      </c>
      <c r="T313" s="4">
        <f t="shared" si="62"/>
        <v>-326.40999999999985</v>
      </c>
      <c r="U313" s="25">
        <f t="shared" si="58"/>
        <v>148.6099999999999</v>
      </c>
      <c r="V313" s="25">
        <f t="shared" si="58"/>
        <v>232.39333333333343</v>
      </c>
      <c r="W313" s="25">
        <f t="shared" si="58"/>
        <v>326.40999999999985</v>
      </c>
      <c r="X313" s="4">
        <f t="shared" si="56"/>
        <v>22084.932099999969</v>
      </c>
      <c r="Y313" s="4">
        <f t="shared" si="60"/>
        <v>54006.661377777826</v>
      </c>
      <c r="Z313" s="4">
        <f t="shared" si="63"/>
        <v>106543.4880999999</v>
      </c>
      <c r="AA313" s="29"/>
      <c r="AC313" s="26"/>
      <c r="AF313" s="28"/>
      <c r="AH313" s="28"/>
    </row>
    <row r="314" spans="4:34" ht="17.399999999999999" x14ac:dyDescent="0.3">
      <c r="L314" s="24">
        <v>280</v>
      </c>
      <c r="M314" s="11" t="s">
        <v>596</v>
      </c>
      <c r="N314" s="4">
        <v>1535.7</v>
      </c>
      <c r="O314" s="25">
        <f t="shared" si="57"/>
        <v>1607.1666666666667</v>
      </c>
      <c r="P314" s="25">
        <f t="shared" si="61"/>
        <v>1720.3666666666666</v>
      </c>
      <c r="Q314" s="25">
        <f t="shared" si="64"/>
        <v>1842.1958333333332</v>
      </c>
      <c r="R314" s="4">
        <f t="shared" si="55"/>
        <v>-71.466666666666697</v>
      </c>
      <c r="S314" s="4">
        <f t="shared" si="59"/>
        <v>-184.66666666666652</v>
      </c>
      <c r="T314" s="4">
        <f t="shared" si="62"/>
        <v>-306.49583333333317</v>
      </c>
      <c r="U314" s="25">
        <f t="shared" si="58"/>
        <v>71.466666666666697</v>
      </c>
      <c r="V314" s="25">
        <f t="shared" si="58"/>
        <v>184.66666666666652</v>
      </c>
      <c r="W314" s="25">
        <f t="shared" si="58"/>
        <v>306.49583333333317</v>
      </c>
      <c r="X314" s="4">
        <f t="shared" si="56"/>
        <v>5107.4844444444489</v>
      </c>
      <c r="Y314" s="4">
        <f t="shared" si="60"/>
        <v>34101.777777777723</v>
      </c>
      <c r="Z314" s="4">
        <f t="shared" si="63"/>
        <v>93939.695850694348</v>
      </c>
      <c r="AA314" s="29"/>
      <c r="AC314" s="26"/>
      <c r="AF314" s="28"/>
      <c r="AH314" s="28"/>
    </row>
    <row r="315" spans="4:34" ht="17.399999999999999" x14ac:dyDescent="0.3">
      <c r="L315" s="24">
        <v>281</v>
      </c>
      <c r="M315" s="11" t="s">
        <v>597</v>
      </c>
      <c r="N315" s="4">
        <v>1471.97</v>
      </c>
      <c r="O315" s="25">
        <f t="shared" si="57"/>
        <v>1560.61</v>
      </c>
      <c r="P315" s="25">
        <f t="shared" si="61"/>
        <v>1669.9266666666665</v>
      </c>
      <c r="Q315" s="25">
        <f t="shared" si="64"/>
        <v>1811.3025</v>
      </c>
      <c r="R315" s="4">
        <f t="shared" si="55"/>
        <v>-88.639999999999873</v>
      </c>
      <c r="S315" s="4">
        <f t="shared" si="59"/>
        <v>-197.95666666666648</v>
      </c>
      <c r="T315" s="4">
        <f t="shared" si="62"/>
        <v>-339.33249999999998</v>
      </c>
      <c r="U315" s="25">
        <f t="shared" si="58"/>
        <v>88.639999999999873</v>
      </c>
      <c r="V315" s="25">
        <f t="shared" si="58"/>
        <v>197.95666666666648</v>
      </c>
      <c r="W315" s="25">
        <f t="shared" si="58"/>
        <v>339.33249999999998</v>
      </c>
      <c r="X315" s="4">
        <f t="shared" si="56"/>
        <v>7857.0495999999775</v>
      </c>
      <c r="Y315" s="4">
        <f t="shared" si="60"/>
        <v>39186.841877777704</v>
      </c>
      <c r="Z315" s="4">
        <f t="shared" si="63"/>
        <v>115146.54555624998</v>
      </c>
      <c r="AA315" s="29"/>
      <c r="AC315" s="26"/>
      <c r="AF315" s="28"/>
      <c r="AH315" s="28"/>
    </row>
    <row r="316" spans="4:34" ht="17.399999999999999" x14ac:dyDescent="0.3">
      <c r="L316" s="24">
        <v>282</v>
      </c>
      <c r="M316" s="11" t="s">
        <v>598</v>
      </c>
      <c r="N316" s="4">
        <v>1394.48</v>
      </c>
      <c r="O316" s="25">
        <f t="shared" si="57"/>
        <v>1515.7966666666669</v>
      </c>
      <c r="P316" s="25">
        <f t="shared" si="61"/>
        <v>1602.0633333333333</v>
      </c>
      <c r="Q316" s="25">
        <f t="shared" si="64"/>
        <v>1770.2766666666666</v>
      </c>
      <c r="R316" s="4">
        <f t="shared" si="55"/>
        <v>-121.31666666666683</v>
      </c>
      <c r="S316" s="4">
        <f t="shared" si="59"/>
        <v>-207.58333333333326</v>
      </c>
      <c r="T316" s="4">
        <f t="shared" si="62"/>
        <v>-375.79666666666662</v>
      </c>
      <c r="U316" s="25">
        <f t="shared" si="58"/>
        <v>121.31666666666683</v>
      </c>
      <c r="V316" s="25">
        <f t="shared" si="58"/>
        <v>207.58333333333326</v>
      </c>
      <c r="W316" s="25">
        <f t="shared" si="58"/>
        <v>375.79666666666662</v>
      </c>
      <c r="X316" s="4">
        <f t="shared" si="56"/>
        <v>14717.733611111151</v>
      </c>
      <c r="Y316" s="4">
        <f t="shared" si="60"/>
        <v>43090.840277777745</v>
      </c>
      <c r="Z316" s="4">
        <f t="shared" si="63"/>
        <v>141223.13467777774</v>
      </c>
      <c r="AA316" s="29"/>
      <c r="AC316" s="26"/>
      <c r="AF316" s="28"/>
      <c r="AH316" s="28"/>
    </row>
    <row r="317" spans="4:34" ht="17.399999999999999" x14ac:dyDescent="0.3">
      <c r="L317" s="24">
        <v>283</v>
      </c>
      <c r="M317" s="11" t="s">
        <v>599</v>
      </c>
      <c r="N317" s="4">
        <v>1396.48</v>
      </c>
      <c r="O317" s="25">
        <f t="shared" si="57"/>
        <v>1467.3833333333332</v>
      </c>
      <c r="P317" s="25">
        <f t="shared" si="61"/>
        <v>1537.2749999999999</v>
      </c>
      <c r="Q317" s="25">
        <f t="shared" si="64"/>
        <v>1712.3974999999998</v>
      </c>
      <c r="R317" s="4">
        <f t="shared" si="55"/>
        <v>-70.903333333333194</v>
      </c>
      <c r="S317" s="4">
        <f t="shared" si="59"/>
        <v>-140.79499999999985</v>
      </c>
      <c r="T317" s="4">
        <f t="shared" si="62"/>
        <v>-315.91749999999979</v>
      </c>
      <c r="U317" s="25">
        <f t="shared" si="58"/>
        <v>70.903333333333194</v>
      </c>
      <c r="V317" s="25">
        <f t="shared" si="58"/>
        <v>140.79499999999985</v>
      </c>
      <c r="W317" s="25">
        <f t="shared" si="58"/>
        <v>315.91749999999979</v>
      </c>
      <c r="X317" s="4">
        <f t="shared" si="56"/>
        <v>5027.2826777777582</v>
      </c>
      <c r="Y317" s="4">
        <f t="shared" si="60"/>
        <v>19823.232024999958</v>
      </c>
      <c r="Z317" s="4">
        <f t="shared" si="63"/>
        <v>99803.866806249862</v>
      </c>
      <c r="AA317" s="29"/>
      <c r="AC317" s="26"/>
      <c r="AF317" s="28"/>
      <c r="AH317" s="28"/>
    </row>
    <row r="318" spans="4:34" ht="17.399999999999999" x14ac:dyDescent="0.3">
      <c r="L318" s="24">
        <v>284</v>
      </c>
      <c r="M318" s="11" t="s">
        <v>600</v>
      </c>
      <c r="N318" s="4">
        <v>1573.16</v>
      </c>
      <c r="O318" s="25">
        <f t="shared" si="57"/>
        <v>1420.9766666666667</v>
      </c>
      <c r="P318" s="25">
        <f t="shared" si="61"/>
        <v>1490.7933333333333</v>
      </c>
      <c r="Q318" s="25">
        <f t="shared" si="64"/>
        <v>1655.028333333333</v>
      </c>
      <c r="R318" s="4">
        <f t="shared" si="55"/>
        <v>152.18333333333339</v>
      </c>
      <c r="S318" s="4">
        <f t="shared" si="59"/>
        <v>82.366666666666788</v>
      </c>
      <c r="T318" s="4">
        <f t="shared" si="62"/>
        <v>-81.868333333332885</v>
      </c>
      <c r="U318" s="25">
        <f t="shared" si="58"/>
        <v>152.18333333333339</v>
      </c>
      <c r="V318" s="25">
        <f t="shared" si="58"/>
        <v>82.366666666666788</v>
      </c>
      <c r="W318" s="25">
        <f t="shared" si="58"/>
        <v>81.868333333332885</v>
      </c>
      <c r="X318" s="4">
        <f t="shared" si="56"/>
        <v>23159.766944444462</v>
      </c>
      <c r="Y318" s="4">
        <f t="shared" si="60"/>
        <v>6784.2677777777981</v>
      </c>
      <c r="Z318" s="4">
        <f t="shared" si="63"/>
        <v>6702.4240027777041</v>
      </c>
      <c r="AA318" s="29"/>
      <c r="AC318" s="26"/>
      <c r="AF318" s="28"/>
      <c r="AH318" s="28"/>
    </row>
    <row r="319" spans="4:34" ht="17.399999999999999" x14ac:dyDescent="0.3">
      <c r="L319" s="24">
        <v>285</v>
      </c>
      <c r="M319" s="11" t="s">
        <v>601</v>
      </c>
      <c r="N319" s="4">
        <v>1666.53</v>
      </c>
      <c r="O319" s="25">
        <f t="shared" si="57"/>
        <v>1454.7066666666667</v>
      </c>
      <c r="P319" s="25">
        <f t="shared" si="61"/>
        <v>1485.2516666666668</v>
      </c>
      <c r="Q319" s="25">
        <f t="shared" si="64"/>
        <v>1628.6824999999999</v>
      </c>
      <c r="R319" s="4">
        <f t="shared" si="55"/>
        <v>211.82333333333327</v>
      </c>
      <c r="S319" s="4">
        <f t="shared" si="59"/>
        <v>181.27833333333319</v>
      </c>
      <c r="T319" s="4">
        <f t="shared" si="62"/>
        <v>37.847500000000082</v>
      </c>
      <c r="U319" s="25">
        <f t="shared" si="58"/>
        <v>211.82333333333327</v>
      </c>
      <c r="V319" s="25">
        <f t="shared" si="58"/>
        <v>181.27833333333319</v>
      </c>
      <c r="W319" s="25">
        <f t="shared" si="58"/>
        <v>37.847500000000082</v>
      </c>
      <c r="X319" s="4">
        <f t="shared" si="56"/>
        <v>44869.124544444414</v>
      </c>
      <c r="Y319" s="4">
        <f t="shared" si="60"/>
        <v>32861.834136111058</v>
      </c>
      <c r="Z319" s="4">
        <f t="shared" si="63"/>
        <v>1432.4332562500063</v>
      </c>
      <c r="AA319" s="29"/>
      <c r="AC319" s="26"/>
      <c r="AF319" s="28"/>
      <c r="AH319" s="28"/>
    </row>
    <row r="320" spans="4:34" ht="17.399999999999999" x14ac:dyDescent="0.3">
      <c r="L320" s="24">
        <v>286</v>
      </c>
      <c r="M320" s="11" t="s">
        <v>602</v>
      </c>
      <c r="N320" s="4">
        <v>1690.31</v>
      </c>
      <c r="O320" s="25">
        <f t="shared" si="57"/>
        <v>1545.39</v>
      </c>
      <c r="P320" s="25">
        <f t="shared" si="61"/>
        <v>1506.3866666666665</v>
      </c>
      <c r="Q320" s="25">
        <f t="shared" si="64"/>
        <v>1613.3766666666663</v>
      </c>
      <c r="R320" s="4">
        <f t="shared" si="55"/>
        <v>144.91999999999985</v>
      </c>
      <c r="S320" s="4">
        <f t="shared" si="59"/>
        <v>183.9233333333334</v>
      </c>
      <c r="T320" s="4">
        <f t="shared" si="62"/>
        <v>76.933333333333621</v>
      </c>
      <c r="U320" s="25">
        <f t="shared" si="58"/>
        <v>144.91999999999985</v>
      </c>
      <c r="V320" s="25">
        <f t="shared" si="58"/>
        <v>183.9233333333334</v>
      </c>
      <c r="W320" s="25">
        <f t="shared" si="58"/>
        <v>76.933333333333621</v>
      </c>
      <c r="X320" s="4">
        <f t="shared" si="56"/>
        <v>21001.806399999954</v>
      </c>
      <c r="Y320" s="4">
        <f t="shared" si="60"/>
        <v>33827.79254444447</v>
      </c>
      <c r="Z320" s="4">
        <f t="shared" si="63"/>
        <v>5918.737777777822</v>
      </c>
      <c r="AA320" s="29"/>
      <c r="AC320" s="26"/>
      <c r="AF320" s="28"/>
      <c r="AH320" s="28"/>
    </row>
    <row r="321" spans="12:34" ht="17.399999999999999" x14ac:dyDescent="0.3">
      <c r="L321" s="24">
        <v>287</v>
      </c>
      <c r="M321" s="11" t="s">
        <v>603</v>
      </c>
      <c r="N321" s="4">
        <v>1628.22</v>
      </c>
      <c r="O321" s="25">
        <f t="shared" si="57"/>
        <v>1643.3333333333333</v>
      </c>
      <c r="P321" s="25">
        <f t="shared" si="61"/>
        <v>1532.155</v>
      </c>
      <c r="Q321" s="25">
        <f t="shared" si="64"/>
        <v>1601.0408333333332</v>
      </c>
      <c r="R321" s="4">
        <f t="shared" si="55"/>
        <v>-15.11333333333323</v>
      </c>
      <c r="S321" s="4">
        <f t="shared" si="59"/>
        <v>96.065000000000055</v>
      </c>
      <c r="T321" s="4">
        <f t="shared" si="62"/>
        <v>27.179166666666788</v>
      </c>
      <c r="U321" s="25">
        <f t="shared" si="58"/>
        <v>15.11333333333323</v>
      </c>
      <c r="V321" s="25">
        <f t="shared" si="58"/>
        <v>96.065000000000055</v>
      </c>
      <c r="W321" s="25">
        <f t="shared" si="58"/>
        <v>27.179166666666788</v>
      </c>
      <c r="X321" s="4">
        <f t="shared" si="56"/>
        <v>228.41284444444133</v>
      </c>
      <c r="Y321" s="4">
        <f t="shared" si="60"/>
        <v>9228.4842250000111</v>
      </c>
      <c r="Z321" s="4">
        <f t="shared" si="63"/>
        <v>738.70710069445101</v>
      </c>
      <c r="AA321" s="29"/>
      <c r="AC321" s="26"/>
      <c r="AF321" s="28"/>
      <c r="AH321" s="28"/>
    </row>
    <row r="322" spans="12:34" ht="17.399999999999999" x14ac:dyDescent="0.3">
      <c r="L322" s="24">
        <v>288</v>
      </c>
      <c r="M322" s="11" t="s">
        <v>604</v>
      </c>
      <c r="N322" s="4">
        <v>1526.31</v>
      </c>
      <c r="O322" s="25">
        <f t="shared" si="57"/>
        <v>1661.6866666666667</v>
      </c>
      <c r="P322" s="25">
        <f t="shared" si="61"/>
        <v>1558.1966666666665</v>
      </c>
      <c r="Q322" s="25">
        <f t="shared" si="64"/>
        <v>1580.13</v>
      </c>
      <c r="R322" s="4">
        <f t="shared" si="55"/>
        <v>-135.37666666666678</v>
      </c>
      <c r="S322" s="4">
        <f t="shared" si="59"/>
        <v>-31.886666666666542</v>
      </c>
      <c r="T322" s="4">
        <f t="shared" si="62"/>
        <v>-53.820000000000164</v>
      </c>
      <c r="U322" s="25">
        <f t="shared" si="58"/>
        <v>135.37666666666678</v>
      </c>
      <c r="V322" s="25">
        <f t="shared" si="58"/>
        <v>31.886666666666542</v>
      </c>
      <c r="W322" s="25">
        <f t="shared" si="58"/>
        <v>53.820000000000164</v>
      </c>
      <c r="X322" s="4">
        <f t="shared" si="56"/>
        <v>18326.84187777781</v>
      </c>
      <c r="Y322" s="4">
        <f t="shared" si="60"/>
        <v>1016.7595111111032</v>
      </c>
      <c r="Z322" s="4">
        <f t="shared" si="63"/>
        <v>2896.5924000000177</v>
      </c>
      <c r="AA322" s="29"/>
      <c r="AC322" s="26"/>
      <c r="AF322" s="28"/>
      <c r="AH322" s="28"/>
    </row>
    <row r="323" spans="12:34" ht="17.399999999999999" x14ac:dyDescent="0.3">
      <c r="L323" s="24">
        <v>289</v>
      </c>
      <c r="M323" s="11" t="s">
        <v>605</v>
      </c>
      <c r="N323" s="4">
        <v>1480.07</v>
      </c>
      <c r="O323" s="25">
        <f t="shared" si="57"/>
        <v>1614.9466666666667</v>
      </c>
      <c r="P323" s="25">
        <f t="shared" si="61"/>
        <v>1580.1683333333333</v>
      </c>
      <c r="Q323" s="25">
        <f t="shared" si="64"/>
        <v>1558.7216666666666</v>
      </c>
      <c r="R323" s="4">
        <f t="shared" si="55"/>
        <v>-134.87666666666678</v>
      </c>
      <c r="S323" s="4">
        <f t="shared" si="59"/>
        <v>-100.09833333333336</v>
      </c>
      <c r="T323" s="4">
        <f t="shared" si="62"/>
        <v>-78.651666666666642</v>
      </c>
      <c r="U323" s="25">
        <f t="shared" si="58"/>
        <v>134.87666666666678</v>
      </c>
      <c r="V323" s="25">
        <f t="shared" si="58"/>
        <v>100.09833333333336</v>
      </c>
      <c r="W323" s="25">
        <f t="shared" si="58"/>
        <v>78.651666666666642</v>
      </c>
      <c r="X323" s="4">
        <f t="shared" si="56"/>
        <v>18191.715211111143</v>
      </c>
      <c r="Y323" s="4">
        <f t="shared" si="60"/>
        <v>10019.676336111115</v>
      </c>
      <c r="Z323" s="4">
        <f t="shared" si="63"/>
        <v>6186.0846694444408</v>
      </c>
      <c r="AA323" s="29"/>
      <c r="AC323" s="26"/>
      <c r="AF323" s="28"/>
      <c r="AH323" s="28"/>
    </row>
    <row r="324" spans="12:34" ht="17.399999999999999" x14ac:dyDescent="0.3">
      <c r="L324" s="24">
        <v>290</v>
      </c>
      <c r="M324" s="11" t="s">
        <v>606</v>
      </c>
      <c r="N324" s="4">
        <v>1517.75</v>
      </c>
      <c r="O324" s="25">
        <f t="shared" si="57"/>
        <v>1544.8666666666666</v>
      </c>
      <c r="P324" s="25">
        <f t="shared" si="61"/>
        <v>1594.1000000000001</v>
      </c>
      <c r="Q324" s="25">
        <f t="shared" si="64"/>
        <v>1542.4466666666667</v>
      </c>
      <c r="R324" s="4">
        <f t="shared" si="55"/>
        <v>-27.116666666666561</v>
      </c>
      <c r="S324" s="4">
        <f t="shared" si="59"/>
        <v>-76.350000000000136</v>
      </c>
      <c r="T324" s="4">
        <f t="shared" si="62"/>
        <v>-24.696666666666715</v>
      </c>
      <c r="U324" s="25">
        <f t="shared" si="58"/>
        <v>27.116666666666561</v>
      </c>
      <c r="V324" s="25">
        <f t="shared" si="58"/>
        <v>76.350000000000136</v>
      </c>
      <c r="W324" s="25">
        <f t="shared" si="58"/>
        <v>24.696666666666715</v>
      </c>
      <c r="X324" s="4">
        <f t="shared" si="56"/>
        <v>735.31361111110539</v>
      </c>
      <c r="Y324" s="4">
        <f t="shared" si="60"/>
        <v>5829.3225000000211</v>
      </c>
      <c r="Z324" s="4">
        <f t="shared" si="63"/>
        <v>609.92534444444686</v>
      </c>
      <c r="AA324" s="29"/>
      <c r="AC324" s="26"/>
      <c r="AF324" s="28"/>
      <c r="AH324" s="28"/>
    </row>
    <row r="325" spans="12:34" ht="17.399999999999999" x14ac:dyDescent="0.3">
      <c r="L325" s="24">
        <v>291</v>
      </c>
      <c r="M325" s="11" t="s">
        <v>607</v>
      </c>
      <c r="N325" s="4">
        <v>1538.97</v>
      </c>
      <c r="O325" s="25">
        <f t="shared" si="57"/>
        <v>1508.0433333333333</v>
      </c>
      <c r="P325" s="25">
        <f t="shared" si="61"/>
        <v>1584.865</v>
      </c>
      <c r="Q325" s="25">
        <f t="shared" si="64"/>
        <v>1535.0583333333334</v>
      </c>
      <c r="R325" s="4">
        <f t="shared" si="55"/>
        <v>30.926666666666733</v>
      </c>
      <c r="S325" s="4">
        <f t="shared" si="59"/>
        <v>-45.894999999999982</v>
      </c>
      <c r="T325" s="4">
        <f t="shared" si="62"/>
        <v>3.9116666666666333</v>
      </c>
      <c r="U325" s="25">
        <f t="shared" si="58"/>
        <v>30.926666666666733</v>
      </c>
      <c r="V325" s="25">
        <f t="shared" si="58"/>
        <v>45.894999999999982</v>
      </c>
      <c r="W325" s="25">
        <f t="shared" si="58"/>
        <v>3.9116666666666333</v>
      </c>
      <c r="X325" s="4">
        <f t="shared" si="56"/>
        <v>956.45871111111524</v>
      </c>
      <c r="Y325" s="4">
        <f t="shared" si="60"/>
        <v>2106.3510249999981</v>
      </c>
      <c r="Z325" s="4">
        <f t="shared" si="63"/>
        <v>15.30113611111085</v>
      </c>
      <c r="AA325" s="29"/>
      <c r="AC325" s="26"/>
      <c r="AF325" s="28"/>
      <c r="AH325" s="28"/>
    </row>
    <row r="326" spans="12:34" ht="17.399999999999999" x14ac:dyDescent="0.3">
      <c r="L326" s="24">
        <v>292</v>
      </c>
      <c r="M326" s="11" t="s">
        <v>608</v>
      </c>
      <c r="N326" s="4">
        <v>1557.77</v>
      </c>
      <c r="O326" s="25">
        <f t="shared" si="57"/>
        <v>1512.2633333333333</v>
      </c>
      <c r="P326" s="25">
        <f t="shared" si="61"/>
        <v>1563.6049999999998</v>
      </c>
      <c r="Q326" s="25">
        <f t="shared" si="64"/>
        <v>1534.9958333333332</v>
      </c>
      <c r="R326" s="4">
        <f t="shared" si="55"/>
        <v>45.506666666666661</v>
      </c>
      <c r="S326" s="4">
        <f t="shared" si="59"/>
        <v>-5.834999999999809</v>
      </c>
      <c r="T326" s="4">
        <f t="shared" si="62"/>
        <v>22.774166666666815</v>
      </c>
      <c r="U326" s="25">
        <f t="shared" si="58"/>
        <v>45.506666666666661</v>
      </c>
      <c r="V326" s="25">
        <f t="shared" si="58"/>
        <v>5.834999999999809</v>
      </c>
      <c r="W326" s="25">
        <f t="shared" si="58"/>
        <v>22.774166666666815</v>
      </c>
      <c r="X326" s="4">
        <f t="shared" si="56"/>
        <v>2070.8567111111106</v>
      </c>
      <c r="Y326" s="4">
        <f t="shared" si="60"/>
        <v>34.047224999997773</v>
      </c>
      <c r="Z326" s="4">
        <f t="shared" si="63"/>
        <v>518.66266736111788</v>
      </c>
      <c r="AA326" s="29"/>
      <c r="AC326" s="26"/>
      <c r="AF326" s="28"/>
      <c r="AH326" s="28"/>
    </row>
    <row r="327" spans="12:34" ht="17.399999999999999" x14ac:dyDescent="0.3">
      <c r="L327" s="24">
        <v>293</v>
      </c>
      <c r="M327" s="11" t="s">
        <v>609</v>
      </c>
      <c r="N327" s="4">
        <v>1539.59</v>
      </c>
      <c r="O327" s="25">
        <f t="shared" si="57"/>
        <v>1538.1633333333332</v>
      </c>
      <c r="P327" s="25">
        <f t="shared" si="61"/>
        <v>1541.5150000000001</v>
      </c>
      <c r="Q327" s="25">
        <f t="shared" si="64"/>
        <v>1536.835</v>
      </c>
      <c r="R327" s="4">
        <f t="shared" si="55"/>
        <v>1.4266666666667334</v>
      </c>
      <c r="S327" s="4">
        <f t="shared" si="59"/>
        <v>-1.9250000000001819</v>
      </c>
      <c r="T327" s="4">
        <f t="shared" si="62"/>
        <v>2.7549999999998818</v>
      </c>
      <c r="U327" s="25">
        <f t="shared" si="58"/>
        <v>1.4266666666667334</v>
      </c>
      <c r="V327" s="25">
        <f t="shared" si="58"/>
        <v>1.9250000000001819</v>
      </c>
      <c r="W327" s="25">
        <f t="shared" si="58"/>
        <v>2.7549999999998818</v>
      </c>
      <c r="X327" s="4">
        <f t="shared" si="56"/>
        <v>2.0353777777779682</v>
      </c>
      <c r="Y327" s="4">
        <f t="shared" si="60"/>
        <v>3.7056250000007003</v>
      </c>
      <c r="Z327" s="4">
        <f t="shared" si="63"/>
        <v>7.5900249999993488</v>
      </c>
      <c r="AA327" s="29"/>
      <c r="AC327" s="26"/>
      <c r="AF327" s="28"/>
      <c r="AH327" s="28"/>
    </row>
    <row r="328" spans="12:34" ht="17.399999999999999" x14ac:dyDescent="0.3">
      <c r="L328" s="24">
        <v>294</v>
      </c>
      <c r="M328" s="11" t="s">
        <v>610</v>
      </c>
      <c r="N328" s="4">
        <v>1487.54</v>
      </c>
      <c r="O328" s="25">
        <f t="shared" si="57"/>
        <v>1545.4433333333334</v>
      </c>
      <c r="P328" s="25">
        <f t="shared" si="61"/>
        <v>1526.7433333333336</v>
      </c>
      <c r="Q328" s="25">
        <f t="shared" si="64"/>
        <v>1542.4699999999996</v>
      </c>
      <c r="R328" s="4">
        <f t="shared" si="55"/>
        <v>-57.903333333333421</v>
      </c>
      <c r="S328" s="4">
        <f t="shared" si="59"/>
        <v>-39.203333333333603</v>
      </c>
      <c r="T328" s="4">
        <f t="shared" si="62"/>
        <v>-54.929999999999609</v>
      </c>
      <c r="U328" s="25">
        <f t="shared" si="58"/>
        <v>57.903333333333421</v>
      </c>
      <c r="V328" s="25">
        <f t="shared" si="58"/>
        <v>39.203333333333603</v>
      </c>
      <c r="W328" s="25">
        <f t="shared" si="58"/>
        <v>54.929999999999609</v>
      </c>
      <c r="X328" s="4">
        <f t="shared" si="56"/>
        <v>3352.7960111111215</v>
      </c>
      <c r="Y328" s="4">
        <f t="shared" si="60"/>
        <v>1536.9013444444656</v>
      </c>
      <c r="Z328" s="4">
        <f t="shared" si="63"/>
        <v>3017.3048999999569</v>
      </c>
      <c r="AA328" s="29"/>
      <c r="AC328" s="26"/>
      <c r="AF328" s="28"/>
      <c r="AH328" s="28"/>
    </row>
    <row r="329" spans="12:34" ht="17.399999999999999" x14ac:dyDescent="0.3">
      <c r="L329" s="24">
        <v>295</v>
      </c>
      <c r="M329" s="11" t="s">
        <v>611</v>
      </c>
      <c r="N329" s="4">
        <v>1542.46</v>
      </c>
      <c r="O329" s="25">
        <f t="shared" si="57"/>
        <v>1528.3</v>
      </c>
      <c r="P329" s="25">
        <f t="shared" si="61"/>
        <v>1520.2816666666665</v>
      </c>
      <c r="Q329" s="25">
        <f t="shared" si="64"/>
        <v>1550.2250000000001</v>
      </c>
      <c r="R329" s="4">
        <f t="shared" si="55"/>
        <v>14.160000000000082</v>
      </c>
      <c r="S329" s="4">
        <f t="shared" si="59"/>
        <v>22.178333333333512</v>
      </c>
      <c r="T329" s="4">
        <f t="shared" si="62"/>
        <v>-7.7650000000001</v>
      </c>
      <c r="U329" s="25">
        <f t="shared" si="58"/>
        <v>14.160000000000082</v>
      </c>
      <c r="V329" s="25">
        <f t="shared" si="58"/>
        <v>22.178333333333512</v>
      </c>
      <c r="W329" s="25">
        <f t="shared" si="58"/>
        <v>7.7650000000001</v>
      </c>
      <c r="X329" s="4">
        <f t="shared" si="56"/>
        <v>200.50560000000232</v>
      </c>
      <c r="Y329" s="4">
        <f t="shared" si="60"/>
        <v>491.87846944445238</v>
      </c>
      <c r="Z329" s="4">
        <f t="shared" si="63"/>
        <v>60.295225000001551</v>
      </c>
      <c r="AA329" s="29"/>
      <c r="AC329" s="26"/>
      <c r="AF329" s="28"/>
      <c r="AH329" s="28"/>
    </row>
    <row r="330" spans="12:34" ht="17.399999999999999" x14ac:dyDescent="0.3">
      <c r="L330" s="24">
        <v>296</v>
      </c>
      <c r="M330" s="11" t="s">
        <v>612</v>
      </c>
      <c r="N330" s="4">
        <v>1528.85</v>
      </c>
      <c r="O330" s="25">
        <f t="shared" si="57"/>
        <v>1523.1966666666667</v>
      </c>
      <c r="P330" s="25">
        <f t="shared" si="61"/>
        <v>1530.68</v>
      </c>
      <c r="Q330" s="25">
        <f t="shared" si="64"/>
        <v>1562.39</v>
      </c>
      <c r="R330" s="4">
        <f t="shared" si="55"/>
        <v>5.6533333333331939</v>
      </c>
      <c r="S330" s="4">
        <f t="shared" si="59"/>
        <v>-1.8300000000001546</v>
      </c>
      <c r="T330" s="4">
        <f t="shared" si="62"/>
        <v>-33.540000000000191</v>
      </c>
      <c r="U330" s="25">
        <f t="shared" si="58"/>
        <v>5.6533333333331939</v>
      </c>
      <c r="V330" s="25">
        <f t="shared" si="58"/>
        <v>1.8300000000001546</v>
      </c>
      <c r="W330" s="25">
        <f t="shared" si="58"/>
        <v>33.540000000000191</v>
      </c>
      <c r="X330" s="4">
        <f t="shared" si="56"/>
        <v>31.960177777776202</v>
      </c>
      <c r="Y330" s="4">
        <f t="shared" si="60"/>
        <v>3.3489000000005658</v>
      </c>
      <c r="Z330" s="4">
        <f t="shared" si="63"/>
        <v>1124.9316000000128</v>
      </c>
      <c r="AA330" s="29"/>
      <c r="AC330" s="26"/>
      <c r="AF330" s="28"/>
      <c r="AH330" s="28"/>
    </row>
    <row r="331" spans="12:34" ht="17.399999999999999" x14ac:dyDescent="0.3">
      <c r="L331" s="24">
        <v>297</v>
      </c>
      <c r="M331" s="11" t="s">
        <v>613</v>
      </c>
      <c r="N331" s="4">
        <v>1458.22</v>
      </c>
      <c r="O331" s="25">
        <f t="shared" si="57"/>
        <v>1519.6166666666668</v>
      </c>
      <c r="P331" s="25">
        <f t="shared" si="61"/>
        <v>1532.53</v>
      </c>
      <c r="Q331" s="25">
        <f t="shared" si="64"/>
        <v>1558.6975</v>
      </c>
      <c r="R331" s="4">
        <f t="shared" si="55"/>
        <v>-61.396666666666761</v>
      </c>
      <c r="S331" s="4">
        <f t="shared" si="59"/>
        <v>-74.309999999999945</v>
      </c>
      <c r="T331" s="4">
        <f t="shared" si="62"/>
        <v>-100.47749999999996</v>
      </c>
      <c r="U331" s="25">
        <f t="shared" si="58"/>
        <v>61.396666666666761</v>
      </c>
      <c r="V331" s="25">
        <f t="shared" si="58"/>
        <v>74.309999999999945</v>
      </c>
      <c r="W331" s="25">
        <f t="shared" si="58"/>
        <v>100.47749999999996</v>
      </c>
      <c r="X331" s="4">
        <f t="shared" si="56"/>
        <v>3769.5506777777891</v>
      </c>
      <c r="Y331" s="4">
        <f t="shared" si="60"/>
        <v>5521.9760999999917</v>
      </c>
      <c r="Z331" s="4">
        <f t="shared" si="63"/>
        <v>10095.728006249992</v>
      </c>
      <c r="AA331" s="29"/>
      <c r="AC331" s="26"/>
      <c r="AF331" s="28"/>
      <c r="AH331" s="28"/>
    </row>
    <row r="332" spans="12:34" ht="17.399999999999999" x14ac:dyDescent="0.3">
      <c r="L332" s="24">
        <v>298</v>
      </c>
      <c r="M332" s="11" t="s">
        <v>614</v>
      </c>
      <c r="N332" s="4">
        <v>1421.44</v>
      </c>
      <c r="O332" s="25">
        <f t="shared" si="57"/>
        <v>1509.8433333333332</v>
      </c>
      <c r="P332" s="25">
        <f t="shared" si="61"/>
        <v>1519.0716666666665</v>
      </c>
      <c r="Q332" s="25">
        <f t="shared" si="64"/>
        <v>1541.3383333333331</v>
      </c>
      <c r="R332" s="4">
        <f t="shared" si="55"/>
        <v>-88.403333333333194</v>
      </c>
      <c r="S332" s="4">
        <f t="shared" si="59"/>
        <v>-97.631666666666433</v>
      </c>
      <c r="T332" s="4">
        <f t="shared" si="62"/>
        <v>-119.89833333333308</v>
      </c>
      <c r="U332" s="25">
        <f t="shared" si="58"/>
        <v>88.403333333333194</v>
      </c>
      <c r="V332" s="25">
        <f t="shared" si="58"/>
        <v>97.631666666666433</v>
      </c>
      <c r="W332" s="25">
        <f t="shared" si="58"/>
        <v>119.89833333333308</v>
      </c>
      <c r="X332" s="4">
        <f t="shared" si="56"/>
        <v>7815.1493444444195</v>
      </c>
      <c r="Y332" s="4">
        <f t="shared" si="60"/>
        <v>9531.9423361110657</v>
      </c>
      <c r="Z332" s="4">
        <f t="shared" si="63"/>
        <v>14375.610336111051</v>
      </c>
      <c r="AA332" s="29"/>
      <c r="AC332" s="26"/>
      <c r="AF332" s="28"/>
      <c r="AH332" s="28"/>
    </row>
    <row r="333" spans="12:34" ht="17.399999999999999" x14ac:dyDescent="0.3">
      <c r="L333" s="24">
        <v>299</v>
      </c>
      <c r="M333" s="11" t="s">
        <v>615</v>
      </c>
      <c r="N333" s="4">
        <v>1461.04</v>
      </c>
      <c r="O333" s="25">
        <f t="shared" si="57"/>
        <v>1469.5033333333333</v>
      </c>
      <c r="P333" s="25">
        <f t="shared" si="61"/>
        <v>1496.3500000000001</v>
      </c>
      <c r="Q333" s="25">
        <f t="shared" si="64"/>
        <v>1518.9324999999999</v>
      </c>
      <c r="R333" s="4">
        <f t="shared" si="55"/>
        <v>-8.4633333333333667</v>
      </c>
      <c r="S333" s="4">
        <f t="shared" si="59"/>
        <v>-35.310000000000173</v>
      </c>
      <c r="T333" s="4">
        <f t="shared" si="62"/>
        <v>-57.892499999999927</v>
      </c>
      <c r="U333" s="25">
        <f t="shared" si="58"/>
        <v>8.4633333333333667</v>
      </c>
      <c r="V333" s="25">
        <f t="shared" si="58"/>
        <v>35.310000000000173</v>
      </c>
      <c r="W333" s="25">
        <f t="shared" si="58"/>
        <v>57.892499999999927</v>
      </c>
      <c r="X333" s="4">
        <f t="shared" si="56"/>
        <v>71.628011111111675</v>
      </c>
      <c r="Y333" s="4">
        <f t="shared" si="60"/>
        <v>1246.7961000000123</v>
      </c>
      <c r="Z333" s="4">
        <f t="shared" si="63"/>
        <v>3351.5415562499916</v>
      </c>
      <c r="AA333" s="29"/>
      <c r="AC333" s="26"/>
      <c r="AF333" s="28"/>
      <c r="AH333" s="28"/>
    </row>
    <row r="334" spans="12:34" ht="17.399999999999999" x14ac:dyDescent="0.3">
      <c r="L334" s="24">
        <v>300</v>
      </c>
      <c r="M334" s="11" t="s">
        <v>616</v>
      </c>
      <c r="N334" s="4">
        <v>1497.25</v>
      </c>
      <c r="O334" s="25">
        <f t="shared" si="57"/>
        <v>1446.8999999999999</v>
      </c>
      <c r="P334" s="25">
        <f t="shared" si="61"/>
        <v>1483.2583333333332</v>
      </c>
      <c r="Q334" s="25">
        <f t="shared" si="64"/>
        <v>1505.0008333333333</v>
      </c>
      <c r="R334" s="4">
        <f t="shared" si="55"/>
        <v>50.350000000000136</v>
      </c>
      <c r="S334" s="4">
        <f t="shared" si="59"/>
        <v>13.991666666666788</v>
      </c>
      <c r="T334" s="4">
        <f t="shared" si="62"/>
        <v>-7.7508333333332757</v>
      </c>
      <c r="U334" s="25">
        <f t="shared" si="58"/>
        <v>50.350000000000136</v>
      </c>
      <c r="V334" s="25">
        <f t="shared" si="58"/>
        <v>13.991666666666788</v>
      </c>
      <c r="W334" s="25">
        <f t="shared" si="58"/>
        <v>7.7508333333332757</v>
      </c>
      <c r="X334" s="4">
        <f t="shared" si="56"/>
        <v>2535.1225000000136</v>
      </c>
      <c r="Y334" s="4">
        <f t="shared" si="60"/>
        <v>195.76673611111451</v>
      </c>
      <c r="Z334" s="4">
        <f t="shared" si="63"/>
        <v>60.075417361110219</v>
      </c>
      <c r="AA334" s="29"/>
      <c r="AC334" s="26"/>
      <c r="AF334" s="28"/>
      <c r="AH334" s="28"/>
    </row>
    <row r="335" spans="12:34" ht="17.399999999999999" x14ac:dyDescent="0.3">
      <c r="L335" s="24">
        <v>301</v>
      </c>
      <c r="M335" s="11" t="s">
        <v>617</v>
      </c>
      <c r="N335" s="4">
        <v>1563.53</v>
      </c>
      <c r="O335" s="25">
        <f t="shared" si="57"/>
        <v>1459.9099999999999</v>
      </c>
      <c r="P335" s="25">
        <f t="shared" si="61"/>
        <v>1484.8766666666663</v>
      </c>
      <c r="Q335" s="25">
        <f t="shared" si="64"/>
        <v>1502.5791666666664</v>
      </c>
      <c r="R335" s="4">
        <f t="shared" si="55"/>
        <v>103.62000000000012</v>
      </c>
      <c r="S335" s="4">
        <f t="shared" si="59"/>
        <v>78.653333333333649</v>
      </c>
      <c r="T335" s="4">
        <f t="shared" si="62"/>
        <v>60.950833333333549</v>
      </c>
      <c r="U335" s="25">
        <f t="shared" si="58"/>
        <v>103.62000000000012</v>
      </c>
      <c r="V335" s="25">
        <f t="shared" si="58"/>
        <v>78.653333333333649</v>
      </c>
      <c r="W335" s="25">
        <f t="shared" si="58"/>
        <v>60.950833333333549</v>
      </c>
      <c r="X335" s="4">
        <f t="shared" si="56"/>
        <v>10737.104400000024</v>
      </c>
      <c r="Y335" s="4">
        <f t="shared" si="60"/>
        <v>6186.3468444444943</v>
      </c>
      <c r="Z335" s="4">
        <f t="shared" si="63"/>
        <v>3715.0040840278039</v>
      </c>
      <c r="AA335" s="29"/>
      <c r="AC335" s="26"/>
      <c r="AF335" s="28"/>
      <c r="AH335" s="28"/>
    </row>
    <row r="336" spans="12:34" ht="17.399999999999999" x14ac:dyDescent="0.3">
      <c r="L336" s="24">
        <v>302</v>
      </c>
      <c r="M336" s="11" t="s">
        <v>618</v>
      </c>
      <c r="N336" s="4">
        <v>1594.01</v>
      </c>
      <c r="O336" s="25">
        <f t="shared" si="57"/>
        <v>1507.2733333333333</v>
      </c>
      <c r="P336" s="25">
        <f t="shared" si="61"/>
        <v>1488.3883333333333</v>
      </c>
      <c r="Q336" s="25">
        <f t="shared" si="64"/>
        <v>1509.5341666666666</v>
      </c>
      <c r="R336" s="4">
        <f t="shared" si="55"/>
        <v>86.736666666666679</v>
      </c>
      <c r="S336" s="4">
        <f t="shared" si="59"/>
        <v>105.62166666666667</v>
      </c>
      <c r="T336" s="4">
        <f t="shared" si="62"/>
        <v>84.475833333333412</v>
      </c>
      <c r="U336" s="25">
        <f t="shared" si="58"/>
        <v>86.736666666666679</v>
      </c>
      <c r="V336" s="25">
        <f t="shared" si="58"/>
        <v>105.62166666666667</v>
      </c>
      <c r="W336" s="25">
        <f t="shared" si="58"/>
        <v>84.475833333333412</v>
      </c>
      <c r="X336" s="4">
        <f t="shared" si="56"/>
        <v>7523.2493444444463</v>
      </c>
      <c r="Y336" s="4">
        <f t="shared" si="60"/>
        <v>11155.936469444445</v>
      </c>
      <c r="Z336" s="4">
        <f t="shared" si="63"/>
        <v>7136.1664173611243</v>
      </c>
      <c r="AA336" s="29"/>
      <c r="AC336" s="26"/>
      <c r="AF336" s="28"/>
      <c r="AH336" s="28"/>
    </row>
    <row r="337" spans="12:34" ht="17.399999999999999" x14ac:dyDescent="0.3">
      <c r="L337" s="24">
        <v>303</v>
      </c>
      <c r="M337" s="11" t="s">
        <v>619</v>
      </c>
      <c r="N337" s="4">
        <v>1555.03</v>
      </c>
      <c r="O337" s="25">
        <f t="shared" si="57"/>
        <v>1551.5966666666666</v>
      </c>
      <c r="P337" s="25">
        <f t="shared" si="61"/>
        <v>1499.2483333333332</v>
      </c>
      <c r="Q337" s="25">
        <f t="shared" si="64"/>
        <v>1515.8891666666666</v>
      </c>
      <c r="R337" s="4">
        <f t="shared" si="55"/>
        <v>3.433333333333394</v>
      </c>
      <c r="S337" s="4">
        <f t="shared" si="59"/>
        <v>55.781666666666752</v>
      </c>
      <c r="T337" s="4">
        <f t="shared" si="62"/>
        <v>39.140833333333376</v>
      </c>
      <c r="U337" s="25">
        <f t="shared" si="58"/>
        <v>3.433333333333394</v>
      </c>
      <c r="V337" s="25">
        <f t="shared" si="58"/>
        <v>55.781666666666752</v>
      </c>
      <c r="W337" s="25">
        <f t="shared" si="58"/>
        <v>39.140833333333376</v>
      </c>
      <c r="X337" s="4">
        <f t="shared" si="56"/>
        <v>11.787777777778194</v>
      </c>
      <c r="Y337" s="4">
        <f t="shared" si="60"/>
        <v>3111.5943361111204</v>
      </c>
      <c r="Z337" s="4">
        <f t="shared" si="63"/>
        <v>1532.004834027781</v>
      </c>
      <c r="AA337" s="29"/>
      <c r="AC337" s="26"/>
      <c r="AF337" s="28"/>
      <c r="AH337" s="28"/>
    </row>
    <row r="338" spans="12:34" ht="17.399999999999999" x14ac:dyDescent="0.3">
      <c r="L338" s="24">
        <v>304</v>
      </c>
      <c r="M338" s="11" t="s">
        <v>620</v>
      </c>
      <c r="N338" s="4">
        <v>1513.21</v>
      </c>
      <c r="O338" s="25">
        <f t="shared" si="57"/>
        <v>1570.8566666666666</v>
      </c>
      <c r="P338" s="25">
        <f t="shared" si="61"/>
        <v>1515.3833333333332</v>
      </c>
      <c r="Q338" s="25">
        <f t="shared" si="64"/>
        <v>1517.2275</v>
      </c>
      <c r="R338" s="4">
        <f t="shared" si="55"/>
        <v>-57.646666666666533</v>
      </c>
      <c r="S338" s="4">
        <f t="shared" si="59"/>
        <v>-2.1733333333331757</v>
      </c>
      <c r="T338" s="4">
        <f t="shared" si="62"/>
        <v>-4.0174999999999272</v>
      </c>
      <c r="U338" s="25">
        <f t="shared" si="58"/>
        <v>57.646666666666533</v>
      </c>
      <c r="V338" s="25">
        <f t="shared" si="58"/>
        <v>2.1733333333331757</v>
      </c>
      <c r="W338" s="25">
        <f t="shared" si="58"/>
        <v>4.0174999999999272</v>
      </c>
      <c r="X338" s="4">
        <f t="shared" si="56"/>
        <v>3323.1381777777624</v>
      </c>
      <c r="Y338" s="4">
        <f t="shared" si="60"/>
        <v>4.7233777777770927</v>
      </c>
      <c r="Z338" s="4">
        <f t="shared" si="63"/>
        <v>16.140306249999416</v>
      </c>
      <c r="AA338" s="29"/>
      <c r="AC338" s="26"/>
      <c r="AF338" s="28"/>
      <c r="AH338" s="28"/>
    </row>
    <row r="339" spans="12:34" ht="17.399999999999999" x14ac:dyDescent="0.3">
      <c r="L339" s="24">
        <v>305</v>
      </c>
      <c r="M339" s="11" t="s">
        <v>621</v>
      </c>
      <c r="N339" s="4">
        <v>1502.15</v>
      </c>
      <c r="O339" s="25">
        <f t="shared" si="57"/>
        <v>1554.0833333333333</v>
      </c>
      <c r="P339" s="25">
        <f t="shared" si="61"/>
        <v>1530.6783333333333</v>
      </c>
      <c r="Q339" s="25">
        <f t="shared" si="64"/>
        <v>1513.5141666666666</v>
      </c>
      <c r="R339" s="4">
        <f t="shared" si="55"/>
        <v>-51.933333333333167</v>
      </c>
      <c r="S339" s="4">
        <f t="shared" si="59"/>
        <v>-28.528333333333194</v>
      </c>
      <c r="T339" s="4">
        <f t="shared" si="62"/>
        <v>-11.364166666666506</v>
      </c>
      <c r="U339" s="25">
        <f t="shared" si="58"/>
        <v>51.933333333333167</v>
      </c>
      <c r="V339" s="25">
        <f t="shared" si="58"/>
        <v>28.528333333333194</v>
      </c>
      <c r="W339" s="25">
        <f t="shared" si="58"/>
        <v>11.364166666666506</v>
      </c>
      <c r="X339" s="4">
        <f t="shared" si="56"/>
        <v>2697.0711111110936</v>
      </c>
      <c r="Y339" s="4">
        <f t="shared" si="60"/>
        <v>813.86580277776977</v>
      </c>
      <c r="Z339" s="4">
        <f t="shared" si="63"/>
        <v>129.14428402777412</v>
      </c>
      <c r="AA339" s="29"/>
      <c r="AC339" s="26"/>
      <c r="AF339" s="28"/>
      <c r="AH339" s="28"/>
    </row>
    <row r="340" spans="12:34" ht="17.399999999999999" x14ac:dyDescent="0.3">
      <c r="L340" s="24">
        <v>306</v>
      </c>
      <c r="M340" s="11" t="s">
        <v>622</v>
      </c>
      <c r="N340" s="4">
        <v>1505.43</v>
      </c>
      <c r="O340" s="25">
        <f t="shared" si="57"/>
        <v>1523.4633333333331</v>
      </c>
      <c r="P340" s="25">
        <f t="shared" si="61"/>
        <v>1537.53</v>
      </c>
      <c r="Q340" s="25">
        <f t="shared" si="64"/>
        <v>1510.3941666666669</v>
      </c>
      <c r="R340" s="4">
        <f t="shared" si="55"/>
        <v>-18.033333333333076</v>
      </c>
      <c r="S340" s="4">
        <f t="shared" si="59"/>
        <v>-32.099999999999909</v>
      </c>
      <c r="T340" s="4">
        <f t="shared" si="62"/>
        <v>-4.9641666666668698</v>
      </c>
      <c r="U340" s="25">
        <f t="shared" si="58"/>
        <v>18.033333333333076</v>
      </c>
      <c r="V340" s="25">
        <f t="shared" si="58"/>
        <v>32.099999999999909</v>
      </c>
      <c r="W340" s="25">
        <f t="shared" si="58"/>
        <v>4.9641666666668698</v>
      </c>
      <c r="X340" s="4">
        <f t="shared" si="56"/>
        <v>325.2011111111018</v>
      </c>
      <c r="Y340" s="4">
        <f t="shared" si="60"/>
        <v>1030.4099999999942</v>
      </c>
      <c r="Z340" s="4">
        <f t="shared" si="63"/>
        <v>24.642950694446462</v>
      </c>
      <c r="AA340" s="29"/>
      <c r="AC340" s="26"/>
      <c r="AF340" s="28"/>
      <c r="AH340" s="28"/>
    </row>
    <row r="341" spans="12:34" ht="17.399999999999999" x14ac:dyDescent="0.3">
      <c r="L341" s="30"/>
      <c r="M341" s="30"/>
      <c r="N341" s="30"/>
      <c r="O341" s="30"/>
      <c r="P341" s="30"/>
      <c r="R341" s="29"/>
      <c r="S341" s="29"/>
      <c r="T341" s="10" t="s">
        <v>636</v>
      </c>
      <c r="U341" s="25">
        <f>AVERAGE(U38:U340)</f>
        <v>52.813058305830602</v>
      </c>
      <c r="V341" s="25">
        <f>AVERAGE(V41:V340)</f>
        <v>71.248172222222195</v>
      </c>
      <c r="W341" s="25">
        <f>AVERAGE(W47:W339)</f>
        <v>98.03100682593859</v>
      </c>
      <c r="X341" s="4">
        <f>AVERAGE(X38:X340)</f>
        <v>5862.4477226622666</v>
      </c>
      <c r="Y341" s="4">
        <f>AVERAGE(Y41:Y340)</f>
        <v>10582.354852324072</v>
      </c>
      <c r="Z341" s="4">
        <f>AVERAGE(Z47:Z340)</f>
        <v>18432.923924062259</v>
      </c>
      <c r="AA341" s="29"/>
      <c r="AB341" s="28"/>
      <c r="AC341" s="28"/>
      <c r="AD341" s="28"/>
      <c r="AE341" s="28"/>
      <c r="AF341" s="28"/>
    </row>
    <row r="342" spans="12:34" ht="17.399999999999999" x14ac:dyDescent="0.3"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29"/>
      <c r="AB342" s="28"/>
      <c r="AC342" s="28"/>
      <c r="AD342" s="28"/>
      <c r="AE342" s="28"/>
      <c r="AF342" s="28"/>
    </row>
    <row r="343" spans="12:34" ht="17.399999999999999" x14ac:dyDescent="0.3"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 spans="12:34" ht="17.399999999999999" x14ac:dyDescent="0.3"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 spans="12:34" ht="17.399999999999999" x14ac:dyDescent="0.3"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 spans="12:34" ht="17.399999999999999" x14ac:dyDescent="0.3"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 spans="12:34" ht="17.399999999999999" x14ac:dyDescent="0.3"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 spans="12:34" ht="17.399999999999999" x14ac:dyDescent="0.3"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 spans="12:34" ht="17.399999999999999" x14ac:dyDescent="0.3"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 spans="12:34" ht="17.399999999999999" x14ac:dyDescent="0.3">
      <c r="L350" s="36" t="s">
        <v>644</v>
      </c>
      <c r="M350" s="36"/>
      <c r="N350" s="10" t="s">
        <v>638</v>
      </c>
      <c r="O350" s="10" t="s">
        <v>639</v>
      </c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 spans="12:34" ht="17.399999999999999" x14ac:dyDescent="0.3">
      <c r="L351" s="36" t="s">
        <v>648</v>
      </c>
      <c r="M351" s="36"/>
      <c r="N351" s="4">
        <f>U341</f>
        <v>52.813058305830602</v>
      </c>
      <c r="O351" s="4">
        <f>X341</f>
        <v>5862.4477226622666</v>
      </c>
      <c r="P351" s="31"/>
      <c r="Q351" s="31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 spans="12:34" ht="17.399999999999999" x14ac:dyDescent="0.3">
      <c r="L352" s="36" t="s">
        <v>649</v>
      </c>
      <c r="M352" s="36"/>
      <c r="N352" s="4">
        <f>V341</f>
        <v>71.248172222222195</v>
      </c>
      <c r="O352" s="4">
        <f>Y341</f>
        <v>10582.354852324072</v>
      </c>
      <c r="P352" s="31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 spans="12:27" ht="17.399999999999999" x14ac:dyDescent="0.3">
      <c r="L353" s="36" t="s">
        <v>650</v>
      </c>
      <c r="M353" s="36"/>
      <c r="N353" s="4">
        <f>W341</f>
        <v>98.03100682593859</v>
      </c>
      <c r="O353" s="4">
        <f>Z341</f>
        <v>18432.923924062259</v>
      </c>
      <c r="P353" s="31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 spans="12:27" ht="17.399999999999999" x14ac:dyDescent="0.3"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 spans="12:27" ht="17.399999999999999" x14ac:dyDescent="0.3"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</sheetData>
  <mergeCells count="4">
    <mergeCell ref="L350:M350"/>
    <mergeCell ref="L351:M351"/>
    <mergeCell ref="L352:M352"/>
    <mergeCell ref="L353:M35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F8C7-5D1F-4BBE-BB7E-A5B3E27E3FBF}">
  <dimension ref="A1:AF645"/>
  <sheetViews>
    <sheetView tabSelected="1" zoomScaleNormal="100" workbookViewId="0">
      <selection activeCell="J2" sqref="J2"/>
    </sheetView>
  </sheetViews>
  <sheetFormatPr defaultRowHeight="14.4" x14ac:dyDescent="0.3"/>
  <cols>
    <col min="7" max="7" width="9.109375" bestFit="1" customWidth="1"/>
    <col min="8" max="8" width="24" customWidth="1"/>
    <col min="9" max="9" width="16.44140625" customWidth="1"/>
    <col min="10" max="10" width="11.21875" bestFit="1" customWidth="1"/>
    <col min="11" max="11" width="12.6640625" bestFit="1" customWidth="1"/>
    <col min="12" max="12" width="16.33203125" bestFit="1" customWidth="1"/>
    <col min="13" max="13" width="18.5546875" customWidth="1"/>
    <col min="14" max="14" width="27.44140625" customWidth="1"/>
    <col min="16" max="16" width="9.109375" bestFit="1" customWidth="1"/>
    <col min="17" max="17" width="20.5546875" customWidth="1"/>
    <col min="18" max="18" width="17.5546875" customWidth="1"/>
    <col min="19" max="19" width="11.21875" bestFit="1" customWidth="1"/>
    <col min="20" max="20" width="25.21875" customWidth="1"/>
    <col min="21" max="21" width="14.21875" bestFit="1" customWidth="1"/>
    <col min="22" max="22" width="17.5546875" customWidth="1"/>
    <col min="23" max="23" width="12.6640625" bestFit="1" customWidth="1"/>
    <col min="24" max="25" width="9.109375" bestFit="1" customWidth="1"/>
    <col min="26" max="26" width="23.33203125" customWidth="1"/>
    <col min="27" max="27" width="17.5546875" customWidth="1"/>
    <col min="28" max="29" width="11.21875" bestFit="1" customWidth="1"/>
    <col min="30" max="30" width="16.33203125" bestFit="1" customWidth="1"/>
    <col min="31" max="31" width="17.109375" customWidth="1"/>
  </cols>
  <sheetData>
    <row r="1" spans="1:32" ht="17.399999999999999" x14ac:dyDescent="0.3">
      <c r="A1" s="13"/>
      <c r="B1" s="13"/>
      <c r="C1" s="13"/>
      <c r="D1" s="13"/>
      <c r="E1" s="13"/>
      <c r="F1" s="13"/>
      <c r="G1" s="32" t="s">
        <v>651</v>
      </c>
      <c r="H1" s="11" t="s">
        <v>316</v>
      </c>
      <c r="I1" s="11" t="s">
        <v>1</v>
      </c>
      <c r="J1" s="10" t="s">
        <v>652</v>
      </c>
      <c r="K1" s="10" t="s">
        <v>653</v>
      </c>
      <c r="L1" s="24" t="s">
        <v>668</v>
      </c>
      <c r="M1" s="10" t="s">
        <v>654</v>
      </c>
      <c r="N1" s="33"/>
      <c r="O1" s="33"/>
      <c r="P1" s="32" t="s">
        <v>651</v>
      </c>
      <c r="Q1" s="11" t="s">
        <v>316</v>
      </c>
      <c r="R1" s="10" t="s">
        <v>2</v>
      </c>
      <c r="S1" s="10" t="s">
        <v>652</v>
      </c>
      <c r="T1" s="10" t="s">
        <v>653</v>
      </c>
      <c r="U1" s="24" t="s">
        <v>668</v>
      </c>
      <c r="V1" s="10" t="s">
        <v>654</v>
      </c>
      <c r="W1" s="33"/>
      <c r="X1" s="33"/>
      <c r="Y1" s="32" t="s">
        <v>651</v>
      </c>
      <c r="Z1" s="11" t="s">
        <v>316</v>
      </c>
      <c r="AA1" s="10" t="s">
        <v>4</v>
      </c>
      <c r="AB1" s="10" t="s">
        <v>652</v>
      </c>
      <c r="AC1" s="10" t="s">
        <v>653</v>
      </c>
      <c r="AD1" s="24" t="s">
        <v>668</v>
      </c>
      <c r="AE1" s="10" t="s">
        <v>654</v>
      </c>
      <c r="AF1" s="30"/>
    </row>
    <row r="2" spans="1:32" ht="17.399999999999999" x14ac:dyDescent="0.3">
      <c r="A2" s="13"/>
      <c r="B2" s="13"/>
      <c r="C2" s="13"/>
      <c r="D2" s="13"/>
      <c r="E2" s="13"/>
      <c r="F2" s="13"/>
      <c r="G2" s="32">
        <v>1</v>
      </c>
      <c r="H2" s="11" t="s">
        <v>317</v>
      </c>
      <c r="I2" s="14">
        <v>1220.3399999999999</v>
      </c>
      <c r="J2" s="32"/>
      <c r="K2" s="32"/>
      <c r="L2" s="25"/>
      <c r="M2" s="32"/>
      <c r="N2" s="33"/>
      <c r="O2" s="33"/>
      <c r="P2" s="32">
        <v>1</v>
      </c>
      <c r="Q2" s="11" t="s">
        <v>317</v>
      </c>
      <c r="R2" s="4">
        <v>548.91999999999996</v>
      </c>
      <c r="S2" s="32"/>
      <c r="T2" s="32"/>
      <c r="U2" s="25"/>
      <c r="V2" s="32"/>
      <c r="W2" s="33"/>
      <c r="X2" s="33"/>
      <c r="Y2" s="32">
        <v>1</v>
      </c>
      <c r="Z2" s="11" t="s">
        <v>317</v>
      </c>
      <c r="AA2" s="4">
        <v>583.35</v>
      </c>
      <c r="AB2" s="32"/>
      <c r="AC2" s="10"/>
      <c r="AD2" s="25"/>
      <c r="AE2" s="32"/>
      <c r="AF2" s="30"/>
    </row>
    <row r="3" spans="1:32" ht="17.399999999999999" x14ac:dyDescent="0.3">
      <c r="A3" s="13"/>
      <c r="B3" s="13"/>
      <c r="C3" s="13"/>
      <c r="D3" s="13"/>
      <c r="E3" s="13"/>
      <c r="F3" s="13"/>
      <c r="G3" s="32">
        <v>2</v>
      </c>
      <c r="H3" s="11" t="s">
        <v>318</v>
      </c>
      <c r="I3" s="14">
        <v>1214</v>
      </c>
      <c r="J3" s="32"/>
      <c r="K3" s="32"/>
      <c r="L3" s="25"/>
      <c r="M3" s="32"/>
      <c r="N3" s="33"/>
      <c r="O3" s="33"/>
      <c r="P3" s="32">
        <v>2</v>
      </c>
      <c r="Q3" s="11" t="s">
        <v>318</v>
      </c>
      <c r="R3" s="4">
        <v>545.86</v>
      </c>
      <c r="S3" s="32"/>
      <c r="T3" s="32"/>
      <c r="U3" s="25"/>
      <c r="V3" s="32"/>
      <c r="W3" s="33"/>
      <c r="X3" s="33"/>
      <c r="Y3" s="32">
        <v>2</v>
      </c>
      <c r="Z3" s="11" t="s">
        <v>318</v>
      </c>
      <c r="AA3" s="4">
        <v>578.77</v>
      </c>
      <c r="AB3" s="32"/>
      <c r="AC3" s="10"/>
      <c r="AD3" s="25"/>
      <c r="AE3" s="32"/>
      <c r="AF3" s="30"/>
    </row>
    <row r="4" spans="1:32" ht="17.399999999999999" x14ac:dyDescent="0.3">
      <c r="A4" s="13"/>
      <c r="B4" s="13"/>
      <c r="C4" s="13"/>
      <c r="D4" s="13"/>
      <c r="E4" s="13"/>
      <c r="F4" s="13"/>
      <c r="G4" s="32">
        <v>3</v>
      </c>
      <c r="H4" s="11" t="s">
        <v>319</v>
      </c>
      <c r="I4" s="14">
        <v>1212.51</v>
      </c>
      <c r="J4" s="34">
        <f>AVERAGE(I2:I3)</f>
        <v>1217.17</v>
      </c>
      <c r="K4" s="34">
        <f>I4-J4</f>
        <v>-4.6600000000000819</v>
      </c>
      <c r="L4" s="25">
        <f>ABS(K4)</f>
        <v>4.6600000000000819</v>
      </c>
      <c r="M4" s="34">
        <f t="shared" ref="M4:M67" si="0">K4^2</f>
        <v>21.715600000000762</v>
      </c>
      <c r="N4" s="33"/>
      <c r="O4" s="33"/>
      <c r="P4" s="32">
        <v>3</v>
      </c>
      <c r="Q4" s="11" t="s">
        <v>319</v>
      </c>
      <c r="R4" s="4">
        <v>545.01</v>
      </c>
      <c r="S4" s="34">
        <f>AVERAGE(R2:R3)</f>
        <v>547.39</v>
      </c>
      <c r="T4" s="34">
        <f>R4-S4</f>
        <v>-2.3799999999999955</v>
      </c>
      <c r="U4" s="25">
        <f>ABS(T4)</f>
        <v>2.3799999999999955</v>
      </c>
      <c r="V4" s="34">
        <f t="shared" ref="V4:V67" si="1">T4^2</f>
        <v>5.6643999999999783</v>
      </c>
      <c r="W4" s="33"/>
      <c r="X4" s="33"/>
      <c r="Y4" s="32">
        <v>3</v>
      </c>
      <c r="Z4" s="11" t="s">
        <v>319</v>
      </c>
      <c r="AA4" s="4">
        <v>578.12</v>
      </c>
      <c r="AB4" s="34">
        <f>AVERAGE(AA2:AA3)</f>
        <v>581.05999999999995</v>
      </c>
      <c r="AC4" s="4">
        <f>AA4-AB4</f>
        <v>-2.9399999999999409</v>
      </c>
      <c r="AD4" s="25">
        <f>ABS(AC4)</f>
        <v>2.9399999999999409</v>
      </c>
      <c r="AE4" s="34">
        <f t="shared" ref="AE4:AE67" si="2">AC4^2</f>
        <v>8.6435999999996529</v>
      </c>
      <c r="AF4" s="30"/>
    </row>
    <row r="5" spans="1:32" ht="17.399999999999999" x14ac:dyDescent="0.3">
      <c r="A5" s="13"/>
      <c r="B5" s="13"/>
      <c r="C5" s="13"/>
      <c r="D5" s="13"/>
      <c r="E5" s="13"/>
      <c r="F5" s="13"/>
      <c r="G5" s="32">
        <v>4</v>
      </c>
      <c r="H5" s="11" t="s">
        <v>320</v>
      </c>
      <c r="I5" s="14">
        <v>1190.17</v>
      </c>
      <c r="J5" s="34">
        <f t="shared" ref="J5:J68" si="3">AVERAGE(I3:I4)</f>
        <v>1213.2550000000001</v>
      </c>
      <c r="K5" s="34">
        <f t="shared" ref="K5:K68" si="4">I5-J5</f>
        <v>-23.085000000000036</v>
      </c>
      <c r="L5" s="25">
        <f t="shared" ref="L5:L68" si="5">ABS(K5)</f>
        <v>23.085000000000036</v>
      </c>
      <c r="M5" s="34">
        <f t="shared" si="0"/>
        <v>532.91722500000174</v>
      </c>
      <c r="N5" s="33"/>
      <c r="O5" s="33"/>
      <c r="P5" s="32">
        <v>4</v>
      </c>
      <c r="Q5" s="11" t="s">
        <v>320</v>
      </c>
      <c r="R5" s="4">
        <v>502.68</v>
      </c>
      <c r="S5" s="34">
        <f t="shared" ref="S5:S68" si="6">AVERAGE(R3:R4)</f>
        <v>545.43499999999995</v>
      </c>
      <c r="T5" s="34">
        <f t="shared" ref="T5:T68" si="7">R5-S5</f>
        <v>-42.754999999999939</v>
      </c>
      <c r="U5" s="25">
        <f t="shared" ref="U5:U68" si="8">ABS(T5)</f>
        <v>42.754999999999939</v>
      </c>
      <c r="V5" s="34">
        <f t="shared" si="1"/>
        <v>1827.9900249999948</v>
      </c>
      <c r="W5" s="33"/>
      <c r="X5" s="33"/>
      <c r="Y5" s="32">
        <v>4</v>
      </c>
      <c r="Z5" s="11" t="s">
        <v>320</v>
      </c>
      <c r="AA5" s="4">
        <v>566.99</v>
      </c>
      <c r="AB5" s="34">
        <f t="shared" ref="AB5:AB68" si="9">AVERAGE(AA3:AA4)</f>
        <v>578.44499999999994</v>
      </c>
      <c r="AC5" s="4">
        <f t="shared" ref="AC5:AC68" si="10">AA5-AB5</f>
        <v>-11.454999999999927</v>
      </c>
      <c r="AD5" s="25">
        <f t="shared" ref="AD5:AD68" si="11">ABS(AC5)</f>
        <v>11.454999999999927</v>
      </c>
      <c r="AE5" s="34">
        <f t="shared" si="2"/>
        <v>131.21702499999833</v>
      </c>
      <c r="AF5" s="30"/>
    </row>
    <row r="6" spans="1:32" ht="17.399999999999999" x14ac:dyDescent="0.3">
      <c r="A6" s="13"/>
      <c r="B6" s="13"/>
      <c r="C6" s="13"/>
      <c r="D6" s="13"/>
      <c r="E6" s="13"/>
      <c r="F6" s="13"/>
      <c r="G6" s="32">
        <v>5</v>
      </c>
      <c r="H6" s="11" t="s">
        <v>321</v>
      </c>
      <c r="I6" s="14">
        <v>1187.77</v>
      </c>
      <c r="J6" s="34">
        <f t="shared" si="3"/>
        <v>1201.3400000000001</v>
      </c>
      <c r="K6" s="34">
        <f t="shared" si="4"/>
        <v>-13.570000000000164</v>
      </c>
      <c r="L6" s="25">
        <f t="shared" si="5"/>
        <v>13.570000000000164</v>
      </c>
      <c r="M6" s="34">
        <f t="shared" si="0"/>
        <v>184.14490000000444</v>
      </c>
      <c r="N6" s="33"/>
      <c r="O6" s="33"/>
      <c r="P6" s="32">
        <v>5</v>
      </c>
      <c r="Q6" s="11" t="s">
        <v>321</v>
      </c>
      <c r="R6" s="4">
        <v>482.54</v>
      </c>
      <c r="S6" s="34">
        <f t="shared" si="6"/>
        <v>523.84500000000003</v>
      </c>
      <c r="T6" s="34">
        <f t="shared" si="7"/>
        <v>-41.305000000000007</v>
      </c>
      <c r="U6" s="25">
        <f t="shared" si="8"/>
        <v>41.305000000000007</v>
      </c>
      <c r="V6" s="34">
        <f t="shared" si="1"/>
        <v>1706.1030250000006</v>
      </c>
      <c r="W6" s="33"/>
      <c r="X6" s="33"/>
      <c r="Y6" s="32">
        <v>5</v>
      </c>
      <c r="Z6" s="11" t="s">
        <v>321</v>
      </c>
      <c r="AA6" s="4">
        <v>548.97</v>
      </c>
      <c r="AB6" s="34">
        <f t="shared" si="9"/>
        <v>572.55500000000006</v>
      </c>
      <c r="AC6" s="4">
        <f t="shared" si="10"/>
        <v>-23.585000000000036</v>
      </c>
      <c r="AD6" s="25">
        <f t="shared" si="11"/>
        <v>23.585000000000036</v>
      </c>
      <c r="AE6" s="34">
        <f t="shared" si="2"/>
        <v>556.25222500000177</v>
      </c>
      <c r="AF6" s="30"/>
    </row>
    <row r="7" spans="1:32" ht="17.399999999999999" x14ac:dyDescent="0.3">
      <c r="A7" s="13"/>
      <c r="B7" s="13"/>
      <c r="C7" s="13"/>
      <c r="D7" s="13"/>
      <c r="E7" s="13"/>
      <c r="F7" s="13"/>
      <c r="G7" s="32">
        <v>6</v>
      </c>
      <c r="H7" s="11" t="s">
        <v>322</v>
      </c>
      <c r="I7" s="14">
        <v>1246.45</v>
      </c>
      <c r="J7" s="34">
        <f t="shared" si="3"/>
        <v>1188.97</v>
      </c>
      <c r="K7" s="34">
        <f t="shared" si="4"/>
        <v>57.480000000000018</v>
      </c>
      <c r="L7" s="25">
        <f t="shared" si="5"/>
        <v>57.480000000000018</v>
      </c>
      <c r="M7" s="34">
        <f t="shared" si="0"/>
        <v>3303.950400000002</v>
      </c>
      <c r="N7" s="33"/>
      <c r="O7" s="33"/>
      <c r="P7" s="32">
        <v>6</v>
      </c>
      <c r="Q7" s="11" t="s">
        <v>322</v>
      </c>
      <c r="R7" s="4">
        <v>520</v>
      </c>
      <c r="S7" s="34">
        <f t="shared" si="6"/>
        <v>492.61</v>
      </c>
      <c r="T7" s="34">
        <f t="shared" si="7"/>
        <v>27.389999999999986</v>
      </c>
      <c r="U7" s="25">
        <f t="shared" si="8"/>
        <v>27.389999999999986</v>
      </c>
      <c r="V7" s="34">
        <f t="shared" si="1"/>
        <v>750.21209999999928</v>
      </c>
      <c r="W7" s="33"/>
      <c r="X7" s="33"/>
      <c r="Y7" s="32">
        <v>6</v>
      </c>
      <c r="Z7" s="11" t="s">
        <v>322</v>
      </c>
      <c r="AA7" s="4">
        <v>584.16999999999996</v>
      </c>
      <c r="AB7" s="34">
        <f t="shared" si="9"/>
        <v>557.98</v>
      </c>
      <c r="AC7" s="4">
        <f t="shared" si="10"/>
        <v>26.189999999999941</v>
      </c>
      <c r="AD7" s="25">
        <f t="shared" si="11"/>
        <v>26.189999999999941</v>
      </c>
      <c r="AE7" s="34">
        <f t="shared" si="2"/>
        <v>685.91609999999696</v>
      </c>
      <c r="AF7" s="30"/>
    </row>
    <row r="8" spans="1:32" ht="17.399999999999999" x14ac:dyDescent="0.3">
      <c r="A8" s="13"/>
      <c r="B8" s="13"/>
      <c r="C8" s="13"/>
      <c r="D8" s="13"/>
      <c r="E8" s="13"/>
      <c r="F8" s="13"/>
      <c r="G8" s="32">
        <v>7</v>
      </c>
      <c r="H8" s="11" t="s">
        <v>323</v>
      </c>
      <c r="I8" s="14">
        <v>1244.3800000000001</v>
      </c>
      <c r="J8" s="34">
        <f t="shared" si="3"/>
        <v>1217.1100000000001</v>
      </c>
      <c r="K8" s="34">
        <f t="shared" si="4"/>
        <v>27.269999999999982</v>
      </c>
      <c r="L8" s="25">
        <f t="shared" si="5"/>
        <v>27.269999999999982</v>
      </c>
      <c r="M8" s="34">
        <f t="shared" si="0"/>
        <v>743.65289999999902</v>
      </c>
      <c r="N8" s="33"/>
      <c r="O8" s="33"/>
      <c r="P8" s="32">
        <v>7</v>
      </c>
      <c r="Q8" s="11" t="s">
        <v>323</v>
      </c>
      <c r="R8" s="4">
        <v>520.24</v>
      </c>
      <c r="S8" s="34">
        <f t="shared" si="6"/>
        <v>501.27</v>
      </c>
      <c r="T8" s="34">
        <f t="shared" si="7"/>
        <v>18.970000000000027</v>
      </c>
      <c r="U8" s="25">
        <f t="shared" si="8"/>
        <v>18.970000000000027</v>
      </c>
      <c r="V8" s="34">
        <f t="shared" si="1"/>
        <v>359.86090000000104</v>
      </c>
      <c r="W8" s="33"/>
      <c r="X8" s="33"/>
      <c r="Y8" s="32">
        <v>7</v>
      </c>
      <c r="Z8" s="11" t="s">
        <v>323</v>
      </c>
      <c r="AA8" s="4">
        <v>581.66</v>
      </c>
      <c r="AB8" s="34">
        <f t="shared" si="9"/>
        <v>566.56999999999994</v>
      </c>
      <c r="AC8" s="4">
        <f t="shared" si="10"/>
        <v>15.090000000000032</v>
      </c>
      <c r="AD8" s="25">
        <f t="shared" si="11"/>
        <v>15.090000000000032</v>
      </c>
      <c r="AE8" s="34">
        <f t="shared" si="2"/>
        <v>227.70810000000097</v>
      </c>
      <c r="AF8" s="30"/>
    </row>
    <row r="9" spans="1:32" ht="17.399999999999999" x14ac:dyDescent="0.3">
      <c r="A9" s="13"/>
      <c r="B9" s="13"/>
      <c r="C9" s="13"/>
      <c r="D9" s="13"/>
      <c r="E9" s="13"/>
      <c r="F9" s="13"/>
      <c r="G9" s="32">
        <v>8</v>
      </c>
      <c r="H9" s="11" t="s">
        <v>324</v>
      </c>
      <c r="I9" s="14">
        <v>1275.6500000000001</v>
      </c>
      <c r="J9" s="34">
        <f t="shared" si="3"/>
        <v>1245.415</v>
      </c>
      <c r="K9" s="34">
        <f t="shared" si="4"/>
        <v>30.235000000000127</v>
      </c>
      <c r="L9" s="25">
        <f t="shared" si="5"/>
        <v>30.235000000000127</v>
      </c>
      <c r="M9" s="34">
        <f t="shared" si="0"/>
        <v>914.1552250000077</v>
      </c>
      <c r="N9" s="33"/>
      <c r="O9" s="33"/>
      <c r="P9" s="32">
        <v>8</v>
      </c>
      <c r="Q9" s="11" t="s">
        <v>324</v>
      </c>
      <c r="R9" s="4">
        <v>553.57000000000005</v>
      </c>
      <c r="S9" s="34">
        <f t="shared" si="6"/>
        <v>520.12</v>
      </c>
      <c r="T9" s="34">
        <f t="shared" si="7"/>
        <v>33.450000000000045</v>
      </c>
      <c r="U9" s="25">
        <f t="shared" si="8"/>
        <v>33.450000000000045</v>
      </c>
      <c r="V9" s="34">
        <f t="shared" si="1"/>
        <v>1118.9025000000031</v>
      </c>
      <c r="W9" s="33"/>
      <c r="X9" s="33"/>
      <c r="Y9" s="32">
        <v>8</v>
      </c>
      <c r="Z9" s="11" t="s">
        <v>324</v>
      </c>
      <c r="AA9" s="4">
        <v>618.67999999999995</v>
      </c>
      <c r="AB9" s="34">
        <f t="shared" si="9"/>
        <v>582.91499999999996</v>
      </c>
      <c r="AC9" s="4">
        <f t="shared" si="10"/>
        <v>35.764999999999986</v>
      </c>
      <c r="AD9" s="25">
        <f t="shared" si="11"/>
        <v>35.764999999999986</v>
      </c>
      <c r="AE9" s="34">
        <f t="shared" si="2"/>
        <v>1279.1352249999991</v>
      </c>
      <c r="AF9" s="30"/>
    </row>
    <row r="10" spans="1:32" ht="17.399999999999999" x14ac:dyDescent="0.3">
      <c r="A10" s="13"/>
      <c r="B10" s="13"/>
      <c r="C10" s="13"/>
      <c r="D10" s="13"/>
      <c r="E10" s="13"/>
      <c r="F10" s="13"/>
      <c r="G10" s="32">
        <v>9</v>
      </c>
      <c r="H10" s="11" t="s">
        <v>325</v>
      </c>
      <c r="I10" s="14">
        <v>1306.92</v>
      </c>
      <c r="J10" s="34">
        <f t="shared" si="3"/>
        <v>1260.0150000000001</v>
      </c>
      <c r="K10" s="34">
        <f t="shared" si="4"/>
        <v>46.904999999999973</v>
      </c>
      <c r="L10" s="25">
        <f t="shared" si="5"/>
        <v>46.904999999999973</v>
      </c>
      <c r="M10" s="34">
        <f t="shared" si="0"/>
        <v>2200.0790249999973</v>
      </c>
      <c r="N10" s="33"/>
      <c r="O10" s="33"/>
      <c r="P10" s="32">
        <v>9</v>
      </c>
      <c r="Q10" s="11" t="s">
        <v>325</v>
      </c>
      <c r="R10" s="4">
        <v>582.17999999999995</v>
      </c>
      <c r="S10" s="34">
        <f t="shared" si="6"/>
        <v>536.90499999999997</v>
      </c>
      <c r="T10" s="34">
        <f t="shared" si="7"/>
        <v>45.274999999999977</v>
      </c>
      <c r="U10" s="25">
        <f t="shared" si="8"/>
        <v>45.274999999999977</v>
      </c>
      <c r="V10" s="34">
        <f t="shared" si="1"/>
        <v>2049.8256249999981</v>
      </c>
      <c r="W10" s="33"/>
      <c r="X10" s="33"/>
      <c r="Y10" s="32">
        <v>9</v>
      </c>
      <c r="Z10" s="11" t="s">
        <v>325</v>
      </c>
      <c r="AA10" s="4">
        <v>648.05999999999995</v>
      </c>
      <c r="AB10" s="34">
        <f t="shared" si="9"/>
        <v>600.16999999999996</v>
      </c>
      <c r="AC10" s="4">
        <f t="shared" si="10"/>
        <v>47.889999999999986</v>
      </c>
      <c r="AD10" s="25">
        <f t="shared" si="11"/>
        <v>47.889999999999986</v>
      </c>
      <c r="AE10" s="34">
        <f t="shared" si="2"/>
        <v>2293.4520999999986</v>
      </c>
      <c r="AF10" s="30"/>
    </row>
    <row r="11" spans="1:32" ht="17.399999999999999" x14ac:dyDescent="0.3">
      <c r="A11" s="13"/>
      <c r="B11" s="13"/>
      <c r="C11" s="13"/>
      <c r="D11" s="13"/>
      <c r="E11" s="13"/>
      <c r="F11" s="13"/>
      <c r="G11" s="32">
        <v>10</v>
      </c>
      <c r="H11" s="11" t="s">
        <v>326</v>
      </c>
      <c r="I11" s="14">
        <v>1306.1500000000001</v>
      </c>
      <c r="J11" s="34">
        <f t="shared" si="3"/>
        <v>1291.2850000000001</v>
      </c>
      <c r="K11" s="34">
        <f t="shared" si="4"/>
        <v>14.865000000000009</v>
      </c>
      <c r="L11" s="25">
        <f t="shared" si="5"/>
        <v>14.865000000000009</v>
      </c>
      <c r="M11" s="34">
        <f t="shared" si="0"/>
        <v>220.96822500000027</v>
      </c>
      <c r="N11" s="33"/>
      <c r="O11" s="33"/>
      <c r="P11" s="32">
        <v>10</v>
      </c>
      <c r="Q11" s="11" t="s">
        <v>326</v>
      </c>
      <c r="R11" s="4">
        <v>630.34</v>
      </c>
      <c r="S11" s="34">
        <f t="shared" si="6"/>
        <v>567.875</v>
      </c>
      <c r="T11" s="34">
        <f t="shared" si="7"/>
        <v>62.465000000000032</v>
      </c>
      <c r="U11" s="25">
        <f t="shared" si="8"/>
        <v>62.465000000000032</v>
      </c>
      <c r="V11" s="34">
        <f t="shared" si="1"/>
        <v>3901.8762250000041</v>
      </c>
      <c r="W11" s="33"/>
      <c r="X11" s="33"/>
      <c r="Y11" s="32">
        <v>10</v>
      </c>
      <c r="Z11" s="11" t="s">
        <v>326</v>
      </c>
      <c r="AA11" s="4">
        <v>692.18</v>
      </c>
      <c r="AB11" s="34">
        <f t="shared" si="9"/>
        <v>633.36999999999989</v>
      </c>
      <c r="AC11" s="4">
        <f t="shared" si="10"/>
        <v>58.810000000000059</v>
      </c>
      <c r="AD11" s="25">
        <f t="shared" si="11"/>
        <v>58.810000000000059</v>
      </c>
      <c r="AE11" s="34">
        <f t="shared" si="2"/>
        <v>3458.616100000007</v>
      </c>
      <c r="AF11" s="30"/>
    </row>
    <row r="12" spans="1:32" ht="17.399999999999999" x14ac:dyDescent="0.3">
      <c r="A12" s="13"/>
      <c r="B12" s="13"/>
      <c r="C12" s="13"/>
      <c r="D12" s="13"/>
      <c r="E12" s="13"/>
      <c r="F12" s="13"/>
      <c r="G12" s="32">
        <v>11</v>
      </c>
      <c r="H12" s="11" t="s">
        <v>327</v>
      </c>
      <c r="I12" s="14">
        <v>1277.8599999999999</v>
      </c>
      <c r="J12" s="34">
        <f t="shared" si="3"/>
        <v>1306.5350000000001</v>
      </c>
      <c r="K12" s="34">
        <f t="shared" si="4"/>
        <v>-28.675000000000182</v>
      </c>
      <c r="L12" s="25">
        <f t="shared" si="5"/>
        <v>28.675000000000182</v>
      </c>
      <c r="M12" s="34">
        <f t="shared" si="0"/>
        <v>822.25562500001047</v>
      </c>
      <c r="N12" s="33"/>
      <c r="O12" s="33"/>
      <c r="P12" s="32">
        <v>11</v>
      </c>
      <c r="Q12" s="11" t="s">
        <v>327</v>
      </c>
      <c r="R12" s="4">
        <v>644.26</v>
      </c>
      <c r="S12" s="34">
        <f t="shared" si="6"/>
        <v>606.26</v>
      </c>
      <c r="T12" s="34">
        <f t="shared" si="7"/>
        <v>38</v>
      </c>
      <c r="U12" s="25">
        <f t="shared" si="8"/>
        <v>38</v>
      </c>
      <c r="V12" s="34">
        <f t="shared" si="1"/>
        <v>1444</v>
      </c>
      <c r="W12" s="33"/>
      <c r="X12" s="33"/>
      <c r="Y12" s="32">
        <v>11</v>
      </c>
      <c r="Z12" s="11" t="s">
        <v>327</v>
      </c>
      <c r="AA12" s="4">
        <v>689.9</v>
      </c>
      <c r="AB12" s="34">
        <f t="shared" si="9"/>
        <v>670.11999999999989</v>
      </c>
      <c r="AC12" s="4">
        <f t="shared" si="10"/>
        <v>19.780000000000086</v>
      </c>
      <c r="AD12" s="25">
        <f t="shared" si="11"/>
        <v>19.780000000000086</v>
      </c>
      <c r="AE12" s="34">
        <f t="shared" si="2"/>
        <v>391.24840000000341</v>
      </c>
      <c r="AF12" s="30"/>
    </row>
    <row r="13" spans="1:32" ht="17.399999999999999" x14ac:dyDescent="0.3">
      <c r="A13" s="13"/>
      <c r="B13" s="13"/>
      <c r="C13" s="13"/>
      <c r="D13" s="13"/>
      <c r="E13" s="13"/>
      <c r="F13" s="13"/>
      <c r="G13" s="32">
        <v>12</v>
      </c>
      <c r="H13" s="11" t="s">
        <v>328</v>
      </c>
      <c r="I13" s="14">
        <v>1298.02</v>
      </c>
      <c r="J13" s="34">
        <f t="shared" si="3"/>
        <v>1292.0050000000001</v>
      </c>
      <c r="K13" s="34">
        <f t="shared" si="4"/>
        <v>6.0149999999998727</v>
      </c>
      <c r="L13" s="25">
        <f t="shared" si="5"/>
        <v>6.0149999999998727</v>
      </c>
      <c r="M13" s="34">
        <f t="shared" si="0"/>
        <v>36.180224999998465</v>
      </c>
      <c r="N13" s="33"/>
      <c r="O13" s="33"/>
      <c r="P13" s="32">
        <v>12</v>
      </c>
      <c r="Q13" s="11" t="s">
        <v>328</v>
      </c>
      <c r="R13" s="4">
        <v>639.29</v>
      </c>
      <c r="S13" s="34">
        <f t="shared" si="6"/>
        <v>637.29999999999995</v>
      </c>
      <c r="T13" s="34">
        <f t="shared" si="7"/>
        <v>1.9900000000000091</v>
      </c>
      <c r="U13" s="25">
        <f t="shared" si="8"/>
        <v>1.9900000000000091</v>
      </c>
      <c r="V13" s="34">
        <f t="shared" si="1"/>
        <v>3.9601000000000361</v>
      </c>
      <c r="W13" s="33"/>
      <c r="X13" s="33"/>
      <c r="Y13" s="32">
        <v>12</v>
      </c>
      <c r="Z13" s="11" t="s">
        <v>328</v>
      </c>
      <c r="AA13" s="4">
        <v>682.46</v>
      </c>
      <c r="AB13" s="34">
        <f t="shared" si="9"/>
        <v>691.04</v>
      </c>
      <c r="AC13" s="4">
        <f t="shared" si="10"/>
        <v>-8.5799999999999272</v>
      </c>
      <c r="AD13" s="25">
        <f t="shared" si="11"/>
        <v>8.5799999999999272</v>
      </c>
      <c r="AE13" s="34">
        <f t="shared" si="2"/>
        <v>73.616399999998748</v>
      </c>
      <c r="AF13" s="30"/>
    </row>
    <row r="14" spans="1:32" ht="17.399999999999999" x14ac:dyDescent="0.3">
      <c r="A14" s="13"/>
      <c r="B14" s="13"/>
      <c r="C14" s="13"/>
      <c r="D14" s="13"/>
      <c r="E14" s="13"/>
      <c r="F14" s="13"/>
      <c r="G14" s="32">
        <v>13</v>
      </c>
      <c r="H14" s="11" t="s">
        <v>329</v>
      </c>
      <c r="I14" s="14">
        <v>1287.02</v>
      </c>
      <c r="J14" s="34">
        <f t="shared" si="3"/>
        <v>1287.94</v>
      </c>
      <c r="K14" s="34">
        <f t="shared" si="4"/>
        <v>-0.92000000000007276</v>
      </c>
      <c r="L14" s="25">
        <f t="shared" si="5"/>
        <v>0.92000000000007276</v>
      </c>
      <c r="M14" s="34">
        <f t="shared" si="0"/>
        <v>0.84640000000013382</v>
      </c>
      <c r="N14" s="33"/>
      <c r="O14" s="33"/>
      <c r="P14" s="32">
        <v>13</v>
      </c>
      <c r="Q14" s="11" t="s">
        <v>329</v>
      </c>
      <c r="R14" s="4">
        <v>613.6</v>
      </c>
      <c r="S14" s="34">
        <f t="shared" si="6"/>
        <v>641.77499999999998</v>
      </c>
      <c r="T14" s="34">
        <f t="shared" si="7"/>
        <v>-28.174999999999955</v>
      </c>
      <c r="U14" s="25">
        <f t="shared" si="8"/>
        <v>28.174999999999955</v>
      </c>
      <c r="V14" s="34">
        <f t="shared" si="1"/>
        <v>793.83062499999744</v>
      </c>
      <c r="W14" s="33"/>
      <c r="X14" s="33"/>
      <c r="Y14" s="32">
        <v>13</v>
      </c>
      <c r="Z14" s="11" t="s">
        <v>329</v>
      </c>
      <c r="AA14" s="4">
        <v>660.99</v>
      </c>
      <c r="AB14" s="34">
        <f t="shared" si="9"/>
        <v>686.18000000000006</v>
      </c>
      <c r="AC14" s="4">
        <f t="shared" si="10"/>
        <v>-25.190000000000055</v>
      </c>
      <c r="AD14" s="25">
        <f t="shared" si="11"/>
        <v>25.190000000000055</v>
      </c>
      <c r="AE14" s="34">
        <f t="shared" si="2"/>
        <v>634.53610000000276</v>
      </c>
      <c r="AF14" s="30"/>
    </row>
    <row r="15" spans="1:32" ht="17.399999999999999" x14ac:dyDescent="0.3">
      <c r="A15" s="13"/>
      <c r="B15" s="13"/>
      <c r="C15" s="13"/>
      <c r="D15" s="13"/>
      <c r="E15" s="13"/>
      <c r="F15" s="13"/>
      <c r="G15" s="32">
        <v>14</v>
      </c>
      <c r="H15" s="11" t="s">
        <v>330</v>
      </c>
      <c r="I15" s="14">
        <v>1285.3399999999999</v>
      </c>
      <c r="J15" s="34">
        <f t="shared" si="3"/>
        <v>1292.52</v>
      </c>
      <c r="K15" s="34">
        <f t="shared" si="4"/>
        <v>-7.1800000000000637</v>
      </c>
      <c r="L15" s="25">
        <f t="shared" si="5"/>
        <v>7.1800000000000637</v>
      </c>
      <c r="M15" s="34">
        <f t="shared" si="0"/>
        <v>51.552400000000915</v>
      </c>
      <c r="N15" s="33"/>
      <c r="O15" s="33"/>
      <c r="P15" s="32">
        <v>14</v>
      </c>
      <c r="Q15" s="11" t="s">
        <v>330</v>
      </c>
      <c r="R15" s="4">
        <v>611.36</v>
      </c>
      <c r="S15" s="34">
        <f t="shared" si="6"/>
        <v>626.44499999999994</v>
      </c>
      <c r="T15" s="34">
        <f t="shared" si="7"/>
        <v>-15.084999999999923</v>
      </c>
      <c r="U15" s="25">
        <f t="shared" si="8"/>
        <v>15.084999999999923</v>
      </c>
      <c r="V15" s="34">
        <f t="shared" si="1"/>
        <v>227.55722499999766</v>
      </c>
      <c r="W15" s="33"/>
      <c r="X15" s="33"/>
      <c r="Y15" s="32">
        <v>14</v>
      </c>
      <c r="Z15" s="11" t="s">
        <v>330</v>
      </c>
      <c r="AA15" s="4">
        <v>658.18</v>
      </c>
      <c r="AB15" s="34">
        <f t="shared" si="9"/>
        <v>671.72500000000002</v>
      </c>
      <c r="AC15" s="4">
        <f t="shared" si="10"/>
        <v>-13.545000000000073</v>
      </c>
      <c r="AD15" s="25">
        <f t="shared" si="11"/>
        <v>13.545000000000073</v>
      </c>
      <c r="AE15" s="34">
        <f t="shared" si="2"/>
        <v>183.46702500000197</v>
      </c>
      <c r="AF15" s="30"/>
    </row>
    <row r="16" spans="1:32" ht="17.399999999999999" x14ac:dyDescent="0.3">
      <c r="A16" s="13"/>
      <c r="B16" s="13"/>
      <c r="C16" s="13"/>
      <c r="D16" s="13"/>
      <c r="E16" s="13"/>
      <c r="F16" s="13"/>
      <c r="G16" s="32">
        <v>15</v>
      </c>
      <c r="H16" s="11" t="s">
        <v>331</v>
      </c>
      <c r="I16" s="14">
        <v>1284.8499999999999</v>
      </c>
      <c r="J16" s="34">
        <f t="shared" si="3"/>
        <v>1286.1799999999998</v>
      </c>
      <c r="K16" s="34">
        <f t="shared" si="4"/>
        <v>-1.3299999999999272</v>
      </c>
      <c r="L16" s="25">
        <f t="shared" si="5"/>
        <v>1.3299999999999272</v>
      </c>
      <c r="M16" s="34">
        <f t="shared" si="0"/>
        <v>1.7688999999998065</v>
      </c>
      <c r="N16" s="33"/>
      <c r="O16" s="33"/>
      <c r="P16" s="32">
        <v>15</v>
      </c>
      <c r="Q16" s="11" t="s">
        <v>331</v>
      </c>
      <c r="R16" s="4">
        <v>610.6</v>
      </c>
      <c r="S16" s="34">
        <f t="shared" si="6"/>
        <v>612.48</v>
      </c>
      <c r="T16" s="34">
        <f t="shared" si="7"/>
        <v>-1.8799999999999955</v>
      </c>
      <c r="U16" s="25">
        <f t="shared" si="8"/>
        <v>1.8799999999999955</v>
      </c>
      <c r="V16" s="34">
        <f t="shared" si="1"/>
        <v>3.5343999999999829</v>
      </c>
      <c r="W16" s="35"/>
      <c r="X16" s="33"/>
      <c r="Y16" s="32">
        <v>15</v>
      </c>
      <c r="Z16" s="11" t="s">
        <v>331</v>
      </c>
      <c r="AA16" s="4">
        <v>656.25</v>
      </c>
      <c r="AB16" s="34">
        <f t="shared" si="9"/>
        <v>659.58500000000004</v>
      </c>
      <c r="AC16" s="4">
        <f t="shared" si="10"/>
        <v>-3.3350000000000364</v>
      </c>
      <c r="AD16" s="25">
        <f t="shared" si="11"/>
        <v>3.3350000000000364</v>
      </c>
      <c r="AE16" s="34">
        <f t="shared" si="2"/>
        <v>11.122225000000242</v>
      </c>
      <c r="AF16" s="30"/>
    </row>
    <row r="17" spans="1:32" ht="17.399999999999999" x14ac:dyDescent="0.3">
      <c r="A17" s="13"/>
      <c r="B17" s="13"/>
      <c r="C17" s="13"/>
      <c r="D17" s="13"/>
      <c r="E17" s="13"/>
      <c r="F17" s="13"/>
      <c r="G17" s="32">
        <v>16</v>
      </c>
      <c r="H17" s="11" t="s">
        <v>332</v>
      </c>
      <c r="I17" s="14">
        <v>1294.67</v>
      </c>
      <c r="J17" s="34">
        <f t="shared" si="3"/>
        <v>1285.0949999999998</v>
      </c>
      <c r="K17" s="34">
        <f t="shared" si="4"/>
        <v>9.5750000000002728</v>
      </c>
      <c r="L17" s="25">
        <f t="shared" si="5"/>
        <v>9.5750000000002728</v>
      </c>
      <c r="M17" s="34">
        <f t="shared" si="0"/>
        <v>91.680625000005222</v>
      </c>
      <c r="N17" s="33"/>
      <c r="O17" s="33"/>
      <c r="P17" s="32">
        <v>16</v>
      </c>
      <c r="Q17" s="11" t="s">
        <v>332</v>
      </c>
      <c r="R17" s="4">
        <v>609.58000000000004</v>
      </c>
      <c r="S17" s="34">
        <f t="shared" si="6"/>
        <v>610.98</v>
      </c>
      <c r="T17" s="34">
        <f t="shared" si="7"/>
        <v>-1.3999999999999773</v>
      </c>
      <c r="U17" s="25">
        <f t="shared" si="8"/>
        <v>1.3999999999999773</v>
      </c>
      <c r="V17" s="34">
        <f t="shared" si="1"/>
        <v>1.9599999999999362</v>
      </c>
      <c r="W17" s="33"/>
      <c r="X17" s="33"/>
      <c r="Y17" s="32">
        <v>16</v>
      </c>
      <c r="Z17" s="11" t="s">
        <v>332</v>
      </c>
      <c r="AA17" s="4">
        <v>663.57</v>
      </c>
      <c r="AB17" s="34">
        <f t="shared" si="9"/>
        <v>657.21499999999992</v>
      </c>
      <c r="AC17" s="4">
        <f t="shared" si="10"/>
        <v>6.3550000000001319</v>
      </c>
      <c r="AD17" s="25">
        <f t="shared" si="11"/>
        <v>6.3550000000001319</v>
      </c>
      <c r="AE17" s="34">
        <f t="shared" si="2"/>
        <v>40.386025000001673</v>
      </c>
      <c r="AF17" s="30"/>
    </row>
    <row r="18" spans="1:32" ht="17.399999999999999" x14ac:dyDescent="0.3">
      <c r="A18" s="13"/>
      <c r="B18" s="13"/>
      <c r="C18" s="13"/>
      <c r="D18" s="13"/>
      <c r="E18" s="13"/>
      <c r="F18" s="13"/>
      <c r="G18" s="32">
        <v>17</v>
      </c>
      <c r="H18" s="11" t="s">
        <v>333</v>
      </c>
      <c r="I18" s="14">
        <v>1292.3399999999999</v>
      </c>
      <c r="J18" s="34">
        <f t="shared" si="3"/>
        <v>1289.76</v>
      </c>
      <c r="K18" s="34">
        <f t="shared" si="4"/>
        <v>2.5799999999999272</v>
      </c>
      <c r="L18" s="25">
        <f t="shared" si="5"/>
        <v>2.5799999999999272</v>
      </c>
      <c r="M18" s="34">
        <f t="shared" si="0"/>
        <v>6.6563999999996248</v>
      </c>
      <c r="N18" s="33"/>
      <c r="O18" s="33"/>
      <c r="P18" s="32">
        <v>17</v>
      </c>
      <c r="Q18" s="11" t="s">
        <v>333</v>
      </c>
      <c r="R18" s="4">
        <v>593.58000000000004</v>
      </c>
      <c r="S18" s="34">
        <f t="shared" si="6"/>
        <v>610.09</v>
      </c>
      <c r="T18" s="34">
        <f t="shared" si="7"/>
        <v>-16.509999999999991</v>
      </c>
      <c r="U18" s="25">
        <f t="shared" si="8"/>
        <v>16.509999999999991</v>
      </c>
      <c r="V18" s="34">
        <f t="shared" si="1"/>
        <v>272.58009999999967</v>
      </c>
      <c r="W18" s="33"/>
      <c r="X18" s="33"/>
      <c r="Y18" s="32">
        <v>17</v>
      </c>
      <c r="Z18" s="11" t="s">
        <v>333</v>
      </c>
      <c r="AA18" s="4">
        <v>645.4</v>
      </c>
      <c r="AB18" s="34">
        <f t="shared" si="9"/>
        <v>659.91000000000008</v>
      </c>
      <c r="AC18" s="4">
        <f t="shared" si="10"/>
        <v>-14.510000000000105</v>
      </c>
      <c r="AD18" s="25">
        <f t="shared" si="11"/>
        <v>14.510000000000105</v>
      </c>
      <c r="AE18" s="34">
        <f t="shared" si="2"/>
        <v>210.54010000000304</v>
      </c>
      <c r="AF18" s="30"/>
    </row>
    <row r="19" spans="1:32" ht="17.399999999999999" x14ac:dyDescent="0.3">
      <c r="A19" s="13"/>
      <c r="B19" s="13"/>
      <c r="C19" s="13"/>
      <c r="D19" s="13"/>
      <c r="E19" s="13"/>
      <c r="F19" s="13"/>
      <c r="G19" s="32">
        <v>18</v>
      </c>
      <c r="H19" s="11" t="s">
        <v>334</v>
      </c>
      <c r="I19" s="14">
        <v>1301.1500000000001</v>
      </c>
      <c r="J19" s="34">
        <f t="shared" si="3"/>
        <v>1293.5050000000001</v>
      </c>
      <c r="K19" s="34">
        <f t="shared" si="4"/>
        <v>7.6449999999999818</v>
      </c>
      <c r="L19" s="25">
        <f t="shared" si="5"/>
        <v>7.6449999999999818</v>
      </c>
      <c r="M19" s="34">
        <f t="shared" si="0"/>
        <v>58.446024999999722</v>
      </c>
      <c r="N19" s="33"/>
      <c r="O19" s="33"/>
      <c r="P19" s="32">
        <v>18</v>
      </c>
      <c r="Q19" s="11" t="s">
        <v>334</v>
      </c>
      <c r="R19" s="4">
        <v>592.80999999999995</v>
      </c>
      <c r="S19" s="34">
        <f t="shared" si="6"/>
        <v>601.58000000000004</v>
      </c>
      <c r="T19" s="34">
        <f t="shared" si="7"/>
        <v>-8.7700000000000955</v>
      </c>
      <c r="U19" s="25">
        <f t="shared" si="8"/>
        <v>8.7700000000000955</v>
      </c>
      <c r="V19" s="34">
        <f t="shared" si="1"/>
        <v>76.91290000000167</v>
      </c>
      <c r="W19" s="33"/>
      <c r="X19" s="33"/>
      <c r="Y19" s="32">
        <v>18</v>
      </c>
      <c r="Z19" s="11" t="s">
        <v>334</v>
      </c>
      <c r="AA19" s="4">
        <v>644.54999999999995</v>
      </c>
      <c r="AB19" s="34">
        <f t="shared" si="9"/>
        <v>654.48500000000001</v>
      </c>
      <c r="AC19" s="4">
        <f t="shared" si="10"/>
        <v>-9.9350000000000591</v>
      </c>
      <c r="AD19" s="25">
        <f t="shared" si="11"/>
        <v>9.9350000000000591</v>
      </c>
      <c r="AE19" s="34">
        <f t="shared" si="2"/>
        <v>98.704225000001173</v>
      </c>
      <c r="AF19" s="30"/>
    </row>
    <row r="20" spans="1:32" ht="17.399999999999999" x14ac:dyDescent="0.3">
      <c r="A20" s="13"/>
      <c r="B20" s="13"/>
      <c r="C20" s="13"/>
      <c r="D20" s="13"/>
      <c r="E20" s="13"/>
      <c r="F20" s="13"/>
      <c r="G20" s="32">
        <v>19</v>
      </c>
      <c r="H20" s="11" t="s">
        <v>335</v>
      </c>
      <c r="I20" s="14">
        <v>1302.25</v>
      </c>
      <c r="J20" s="34">
        <f t="shared" si="3"/>
        <v>1296.7449999999999</v>
      </c>
      <c r="K20" s="34">
        <f t="shared" si="4"/>
        <v>5.5050000000001091</v>
      </c>
      <c r="L20" s="25">
        <f t="shared" si="5"/>
        <v>5.5050000000001091</v>
      </c>
      <c r="M20" s="34">
        <f t="shared" si="0"/>
        <v>30.305025000001201</v>
      </c>
      <c r="N20" s="33"/>
      <c r="O20" s="33"/>
      <c r="P20" s="32">
        <v>19</v>
      </c>
      <c r="Q20" s="11" t="s">
        <v>335</v>
      </c>
      <c r="R20" s="4">
        <v>592.29999999999995</v>
      </c>
      <c r="S20" s="34">
        <f t="shared" si="6"/>
        <v>593.19499999999994</v>
      </c>
      <c r="T20" s="34">
        <f t="shared" si="7"/>
        <v>-0.89499999999998181</v>
      </c>
      <c r="U20" s="25">
        <f t="shared" si="8"/>
        <v>0.89499999999998181</v>
      </c>
      <c r="V20" s="34">
        <f t="shared" si="1"/>
        <v>0.80102499999996746</v>
      </c>
      <c r="W20" s="33"/>
      <c r="X20" s="33"/>
      <c r="Y20" s="32">
        <v>19</v>
      </c>
      <c r="Z20" s="11" t="s">
        <v>335</v>
      </c>
      <c r="AA20" s="4">
        <v>651.61</v>
      </c>
      <c r="AB20" s="34">
        <f t="shared" si="9"/>
        <v>644.97499999999991</v>
      </c>
      <c r="AC20" s="4">
        <f t="shared" si="10"/>
        <v>6.6350000000001046</v>
      </c>
      <c r="AD20" s="25">
        <f t="shared" si="11"/>
        <v>6.6350000000001046</v>
      </c>
      <c r="AE20" s="34">
        <f t="shared" si="2"/>
        <v>44.023225000001389</v>
      </c>
      <c r="AF20" s="30"/>
    </row>
    <row r="21" spans="1:32" ht="17.399999999999999" x14ac:dyDescent="0.3">
      <c r="A21" s="13"/>
      <c r="B21" s="13"/>
      <c r="C21" s="13"/>
      <c r="D21" s="13"/>
      <c r="E21" s="13"/>
      <c r="F21" s="13"/>
      <c r="G21" s="32">
        <v>20</v>
      </c>
      <c r="H21" s="11" t="s">
        <v>336</v>
      </c>
      <c r="I21" s="14">
        <v>1291.8699999999999</v>
      </c>
      <c r="J21" s="34">
        <f t="shared" si="3"/>
        <v>1301.7</v>
      </c>
      <c r="K21" s="34">
        <f t="shared" si="4"/>
        <v>-9.8300000000001546</v>
      </c>
      <c r="L21" s="25">
        <f t="shared" si="5"/>
        <v>9.8300000000001546</v>
      </c>
      <c r="M21" s="34">
        <f t="shared" si="0"/>
        <v>96.628900000003043</v>
      </c>
      <c r="N21" s="33"/>
      <c r="O21" s="33"/>
      <c r="P21" s="32">
        <v>20</v>
      </c>
      <c r="Q21" s="11" t="s">
        <v>336</v>
      </c>
      <c r="R21" s="4">
        <v>574.76</v>
      </c>
      <c r="S21" s="34">
        <f t="shared" si="6"/>
        <v>592.55499999999995</v>
      </c>
      <c r="T21" s="34">
        <f t="shared" si="7"/>
        <v>-17.794999999999959</v>
      </c>
      <c r="U21" s="25">
        <f t="shared" si="8"/>
        <v>17.794999999999959</v>
      </c>
      <c r="V21" s="34">
        <f t="shared" si="1"/>
        <v>316.66202499999855</v>
      </c>
      <c r="W21" s="33"/>
      <c r="X21" s="33"/>
      <c r="Y21" s="32">
        <v>20</v>
      </c>
      <c r="Z21" s="11" t="s">
        <v>336</v>
      </c>
      <c r="AA21" s="4">
        <v>649.42999999999995</v>
      </c>
      <c r="AB21" s="34">
        <f t="shared" si="9"/>
        <v>648.07999999999993</v>
      </c>
      <c r="AC21" s="4">
        <f t="shared" si="10"/>
        <v>1.3500000000000227</v>
      </c>
      <c r="AD21" s="25">
        <f t="shared" si="11"/>
        <v>1.3500000000000227</v>
      </c>
      <c r="AE21" s="34">
        <f t="shared" si="2"/>
        <v>1.8225000000000613</v>
      </c>
      <c r="AF21" s="30"/>
    </row>
    <row r="22" spans="1:32" ht="17.399999999999999" x14ac:dyDescent="0.3">
      <c r="A22" s="13"/>
      <c r="B22" s="13"/>
      <c r="C22" s="13"/>
      <c r="D22" s="13"/>
      <c r="E22" s="13"/>
      <c r="F22" s="13"/>
      <c r="G22" s="32">
        <v>21</v>
      </c>
      <c r="H22" s="11" t="s">
        <v>337</v>
      </c>
      <c r="I22" s="14">
        <v>1278.93</v>
      </c>
      <c r="J22" s="34">
        <f t="shared" si="3"/>
        <v>1297.06</v>
      </c>
      <c r="K22" s="34">
        <f t="shared" si="4"/>
        <v>-18.129999999999882</v>
      </c>
      <c r="L22" s="25">
        <f t="shared" si="5"/>
        <v>18.129999999999882</v>
      </c>
      <c r="M22" s="34">
        <f t="shared" si="0"/>
        <v>328.69689999999571</v>
      </c>
      <c r="N22" s="33"/>
      <c r="O22" s="33"/>
      <c r="P22" s="32">
        <v>21</v>
      </c>
      <c r="Q22" s="11" t="s">
        <v>337</v>
      </c>
      <c r="R22" s="4">
        <v>567.45000000000005</v>
      </c>
      <c r="S22" s="34">
        <f t="shared" si="6"/>
        <v>583.53</v>
      </c>
      <c r="T22" s="34">
        <f t="shared" si="7"/>
        <v>-16.079999999999927</v>
      </c>
      <c r="U22" s="25">
        <f t="shared" si="8"/>
        <v>16.079999999999927</v>
      </c>
      <c r="V22" s="34">
        <f t="shared" si="1"/>
        <v>258.56639999999766</v>
      </c>
      <c r="W22" s="33"/>
      <c r="X22" s="33"/>
      <c r="Y22" s="32">
        <v>21</v>
      </c>
      <c r="Z22" s="11" t="s">
        <v>337</v>
      </c>
      <c r="AA22" s="4">
        <v>650.29</v>
      </c>
      <c r="AB22" s="34">
        <f t="shared" si="9"/>
        <v>650.52</v>
      </c>
      <c r="AC22" s="4">
        <f t="shared" si="10"/>
        <v>-0.23000000000001819</v>
      </c>
      <c r="AD22" s="25">
        <f t="shared" si="11"/>
        <v>0.23000000000001819</v>
      </c>
      <c r="AE22" s="34">
        <f t="shared" si="2"/>
        <v>5.2900000000008364E-2</v>
      </c>
      <c r="AF22" s="30"/>
    </row>
    <row r="23" spans="1:32" ht="17.399999999999999" x14ac:dyDescent="0.3">
      <c r="A23" s="13"/>
      <c r="B23" s="13"/>
      <c r="C23" s="13"/>
      <c r="D23" s="13"/>
      <c r="E23" s="13"/>
      <c r="F23" s="13"/>
      <c r="G23" s="32">
        <v>22</v>
      </c>
      <c r="H23" s="11" t="s">
        <v>338</v>
      </c>
      <c r="I23" s="14">
        <v>1273.23</v>
      </c>
      <c r="J23" s="34">
        <f t="shared" si="3"/>
        <v>1285.4000000000001</v>
      </c>
      <c r="K23" s="34">
        <f t="shared" si="4"/>
        <v>-12.170000000000073</v>
      </c>
      <c r="L23" s="25">
        <f t="shared" si="5"/>
        <v>12.170000000000073</v>
      </c>
      <c r="M23" s="34">
        <f t="shared" si="0"/>
        <v>148.10890000000177</v>
      </c>
      <c r="N23" s="33"/>
      <c r="O23" s="33"/>
      <c r="P23" s="32">
        <v>22</v>
      </c>
      <c r="Q23" s="11" t="s">
        <v>338</v>
      </c>
      <c r="R23" s="4">
        <v>564.59</v>
      </c>
      <c r="S23" s="34">
        <f t="shared" si="6"/>
        <v>571.10500000000002</v>
      </c>
      <c r="T23" s="34">
        <f t="shared" si="7"/>
        <v>-6.5149999999999864</v>
      </c>
      <c r="U23" s="25">
        <f t="shared" si="8"/>
        <v>6.5149999999999864</v>
      </c>
      <c r="V23" s="34">
        <f t="shared" si="1"/>
        <v>42.445224999999823</v>
      </c>
      <c r="W23" s="33"/>
      <c r="X23" s="33"/>
      <c r="Y23" s="32">
        <v>22</v>
      </c>
      <c r="Z23" s="11" t="s">
        <v>338</v>
      </c>
      <c r="AA23" s="4">
        <v>651.45000000000005</v>
      </c>
      <c r="AB23" s="34">
        <f t="shared" si="9"/>
        <v>649.8599999999999</v>
      </c>
      <c r="AC23" s="4">
        <f t="shared" si="10"/>
        <v>1.5900000000001455</v>
      </c>
      <c r="AD23" s="25">
        <f t="shared" si="11"/>
        <v>1.5900000000001455</v>
      </c>
      <c r="AE23" s="34">
        <f t="shared" si="2"/>
        <v>2.5281000000004625</v>
      </c>
      <c r="AF23" s="30"/>
    </row>
    <row r="24" spans="1:32" ht="17.399999999999999" x14ac:dyDescent="0.3">
      <c r="A24" s="13"/>
      <c r="B24" s="13"/>
      <c r="C24" s="13"/>
      <c r="D24" s="13"/>
      <c r="E24" s="13"/>
      <c r="F24" s="13"/>
      <c r="G24" s="32">
        <v>23</v>
      </c>
      <c r="H24" s="11" t="s">
        <v>339</v>
      </c>
      <c r="I24" s="14">
        <v>1248.47</v>
      </c>
      <c r="J24" s="34">
        <f t="shared" si="3"/>
        <v>1276.08</v>
      </c>
      <c r="K24" s="34">
        <f t="shared" si="4"/>
        <v>-27.6099999999999</v>
      </c>
      <c r="L24" s="25">
        <f t="shared" si="5"/>
        <v>27.6099999999999</v>
      </c>
      <c r="M24" s="34">
        <f t="shared" si="0"/>
        <v>762.31209999999453</v>
      </c>
      <c r="N24" s="33"/>
      <c r="O24" s="33"/>
      <c r="P24" s="32">
        <v>23</v>
      </c>
      <c r="Q24" s="11" t="s">
        <v>339</v>
      </c>
      <c r="R24" s="4">
        <v>532.03</v>
      </c>
      <c r="S24" s="34">
        <f t="shared" si="6"/>
        <v>566.02</v>
      </c>
      <c r="T24" s="34">
        <f t="shared" si="7"/>
        <v>-33.990000000000009</v>
      </c>
      <c r="U24" s="25">
        <f t="shared" si="8"/>
        <v>33.990000000000009</v>
      </c>
      <c r="V24" s="34">
        <f t="shared" si="1"/>
        <v>1155.3201000000006</v>
      </c>
      <c r="W24" s="33"/>
      <c r="X24" s="33"/>
      <c r="Y24" s="32">
        <v>23</v>
      </c>
      <c r="Z24" s="11" t="s">
        <v>339</v>
      </c>
      <c r="AA24" s="4">
        <v>618.03</v>
      </c>
      <c r="AB24" s="34">
        <f t="shared" si="9"/>
        <v>650.87</v>
      </c>
      <c r="AC24" s="4">
        <f t="shared" si="10"/>
        <v>-32.840000000000032</v>
      </c>
      <c r="AD24" s="25">
        <f t="shared" si="11"/>
        <v>32.840000000000032</v>
      </c>
      <c r="AE24" s="34">
        <f t="shared" si="2"/>
        <v>1078.465600000002</v>
      </c>
      <c r="AF24" s="30"/>
    </row>
    <row r="25" spans="1:32" ht="17.399999999999999" x14ac:dyDescent="0.3">
      <c r="A25" s="13"/>
      <c r="B25" s="13"/>
      <c r="C25" s="13"/>
      <c r="D25" s="13"/>
      <c r="E25" s="13"/>
      <c r="F25" s="13"/>
      <c r="G25" s="32">
        <v>24</v>
      </c>
      <c r="H25" s="11" t="s">
        <v>340</v>
      </c>
      <c r="I25" s="14">
        <v>1219.8699999999999</v>
      </c>
      <c r="J25" s="34">
        <f t="shared" si="3"/>
        <v>1260.8499999999999</v>
      </c>
      <c r="K25" s="34">
        <f t="shared" si="4"/>
        <v>-40.980000000000018</v>
      </c>
      <c r="L25" s="25">
        <f t="shared" si="5"/>
        <v>40.980000000000018</v>
      </c>
      <c r="M25" s="34">
        <f t="shared" si="0"/>
        <v>1679.3604000000014</v>
      </c>
      <c r="N25" s="33"/>
      <c r="O25" s="33"/>
      <c r="P25" s="32">
        <v>24</v>
      </c>
      <c r="Q25" s="11" t="s">
        <v>340</v>
      </c>
      <c r="R25" s="4">
        <v>500.18</v>
      </c>
      <c r="S25" s="34">
        <f t="shared" si="6"/>
        <v>548.30999999999995</v>
      </c>
      <c r="T25" s="34">
        <f t="shared" si="7"/>
        <v>-48.129999999999939</v>
      </c>
      <c r="U25" s="25">
        <f t="shared" si="8"/>
        <v>48.129999999999939</v>
      </c>
      <c r="V25" s="34">
        <f t="shared" si="1"/>
        <v>2316.4968999999942</v>
      </c>
      <c r="W25" s="33"/>
      <c r="X25" s="33"/>
      <c r="Y25" s="32">
        <v>24</v>
      </c>
      <c r="Z25" s="11" t="s">
        <v>340</v>
      </c>
      <c r="AA25" s="4">
        <v>585.16999999999996</v>
      </c>
      <c r="AB25" s="34">
        <f t="shared" si="9"/>
        <v>634.74</v>
      </c>
      <c r="AC25" s="4">
        <f t="shared" si="10"/>
        <v>-49.57000000000005</v>
      </c>
      <c r="AD25" s="25">
        <f t="shared" si="11"/>
        <v>49.57000000000005</v>
      </c>
      <c r="AE25" s="34">
        <f t="shared" si="2"/>
        <v>2457.1849000000047</v>
      </c>
      <c r="AF25" s="30"/>
    </row>
    <row r="26" spans="1:32" ht="17.399999999999999" x14ac:dyDescent="0.3">
      <c r="A26" s="13"/>
      <c r="B26" s="13"/>
      <c r="C26" s="13"/>
      <c r="D26" s="13"/>
      <c r="E26" s="13"/>
      <c r="F26" s="13"/>
      <c r="G26" s="32">
        <v>25</v>
      </c>
      <c r="H26" s="11" t="s">
        <v>341</v>
      </c>
      <c r="I26" s="14">
        <v>1227.5</v>
      </c>
      <c r="J26" s="34">
        <f t="shared" si="3"/>
        <v>1234.17</v>
      </c>
      <c r="K26" s="34">
        <f t="shared" si="4"/>
        <v>-6.6700000000000728</v>
      </c>
      <c r="L26" s="25">
        <f t="shared" si="5"/>
        <v>6.6700000000000728</v>
      </c>
      <c r="M26" s="34">
        <f t="shared" si="0"/>
        <v>44.488900000000967</v>
      </c>
      <c r="N26" s="33"/>
      <c r="O26" s="33"/>
      <c r="P26" s="32">
        <v>25</v>
      </c>
      <c r="Q26" s="11" t="s">
        <v>341</v>
      </c>
      <c r="R26" s="4">
        <v>509.85</v>
      </c>
      <c r="S26" s="34">
        <f t="shared" si="6"/>
        <v>516.10500000000002</v>
      </c>
      <c r="T26" s="34">
        <f t="shared" si="7"/>
        <v>-6.2549999999999955</v>
      </c>
      <c r="U26" s="25">
        <f t="shared" si="8"/>
        <v>6.2549999999999955</v>
      </c>
      <c r="V26" s="34">
        <f t="shared" si="1"/>
        <v>39.125024999999944</v>
      </c>
      <c r="W26" s="33"/>
      <c r="X26" s="33"/>
      <c r="Y26" s="32">
        <v>25</v>
      </c>
      <c r="Z26" s="11" t="s">
        <v>341</v>
      </c>
      <c r="AA26" s="4">
        <v>597.91</v>
      </c>
      <c r="AB26" s="34">
        <f t="shared" si="9"/>
        <v>601.59999999999991</v>
      </c>
      <c r="AC26" s="4">
        <f t="shared" si="10"/>
        <v>-3.6899999999999409</v>
      </c>
      <c r="AD26" s="25">
        <f t="shared" si="11"/>
        <v>3.6899999999999409</v>
      </c>
      <c r="AE26" s="34">
        <f t="shared" si="2"/>
        <v>13.616099999999564</v>
      </c>
      <c r="AF26" s="30"/>
    </row>
    <row r="27" spans="1:32" ht="17.399999999999999" x14ac:dyDescent="0.3">
      <c r="A27" s="13"/>
      <c r="B27" s="13"/>
      <c r="C27" s="13"/>
      <c r="D27" s="13"/>
      <c r="E27" s="13"/>
      <c r="F27" s="13"/>
      <c r="G27" s="32">
        <v>26</v>
      </c>
      <c r="H27" s="11" t="s">
        <v>342</v>
      </c>
      <c r="I27" s="14">
        <v>1225.43</v>
      </c>
      <c r="J27" s="34">
        <f t="shared" si="3"/>
        <v>1223.6849999999999</v>
      </c>
      <c r="K27" s="34">
        <f t="shared" si="4"/>
        <v>1.7450000000001182</v>
      </c>
      <c r="L27" s="25">
        <f t="shared" si="5"/>
        <v>1.7450000000001182</v>
      </c>
      <c r="M27" s="34">
        <f t="shared" si="0"/>
        <v>3.0450250000004124</v>
      </c>
      <c r="N27" s="33"/>
      <c r="O27" s="33"/>
      <c r="P27" s="32">
        <v>26</v>
      </c>
      <c r="Q27" s="11" t="s">
        <v>342</v>
      </c>
      <c r="R27" s="4">
        <v>509.6</v>
      </c>
      <c r="S27" s="34">
        <f t="shared" si="6"/>
        <v>505.01499999999999</v>
      </c>
      <c r="T27" s="34">
        <f t="shared" si="7"/>
        <v>4.5850000000000364</v>
      </c>
      <c r="U27" s="25">
        <f t="shared" si="8"/>
        <v>4.5850000000000364</v>
      </c>
      <c r="V27" s="34">
        <f t="shared" si="1"/>
        <v>21.022225000000333</v>
      </c>
      <c r="W27" s="33"/>
      <c r="X27" s="33"/>
      <c r="Y27" s="32">
        <v>26</v>
      </c>
      <c r="Z27" s="11" t="s">
        <v>342</v>
      </c>
      <c r="AA27" s="4">
        <v>600.11</v>
      </c>
      <c r="AB27" s="34">
        <f t="shared" si="9"/>
        <v>591.54</v>
      </c>
      <c r="AC27" s="4">
        <f t="shared" si="10"/>
        <v>8.57000000000005</v>
      </c>
      <c r="AD27" s="25">
        <f t="shared" si="11"/>
        <v>8.57000000000005</v>
      </c>
      <c r="AE27" s="34">
        <f t="shared" si="2"/>
        <v>73.444900000000857</v>
      </c>
      <c r="AF27" s="30"/>
    </row>
    <row r="28" spans="1:32" ht="17.399999999999999" x14ac:dyDescent="0.3">
      <c r="A28" s="13"/>
      <c r="B28" s="13"/>
      <c r="C28" s="13"/>
      <c r="D28" s="13"/>
      <c r="E28" s="13"/>
      <c r="F28" s="13"/>
      <c r="G28" s="32">
        <v>27</v>
      </c>
      <c r="H28" s="11" t="s">
        <v>343</v>
      </c>
      <c r="I28" s="14">
        <v>1233.6199999999999</v>
      </c>
      <c r="J28" s="34">
        <f t="shared" si="3"/>
        <v>1226.4650000000001</v>
      </c>
      <c r="K28" s="34">
        <f t="shared" si="4"/>
        <v>7.1549999999997453</v>
      </c>
      <c r="L28" s="25">
        <f t="shared" si="5"/>
        <v>7.1549999999997453</v>
      </c>
      <c r="M28" s="34">
        <f t="shared" si="0"/>
        <v>51.194024999996358</v>
      </c>
      <c r="N28" s="33"/>
      <c r="O28" s="33"/>
      <c r="P28" s="32">
        <v>27</v>
      </c>
      <c r="Q28" s="11" t="s">
        <v>343</v>
      </c>
      <c r="R28" s="4">
        <v>512.47</v>
      </c>
      <c r="S28" s="34">
        <f t="shared" si="6"/>
        <v>509.72500000000002</v>
      </c>
      <c r="T28" s="34">
        <f t="shared" si="7"/>
        <v>2.7450000000000045</v>
      </c>
      <c r="U28" s="25">
        <f t="shared" si="8"/>
        <v>2.7450000000000045</v>
      </c>
      <c r="V28" s="34">
        <f t="shared" si="1"/>
        <v>7.535025000000025</v>
      </c>
      <c r="W28" s="33"/>
      <c r="X28" s="33"/>
      <c r="Y28" s="32">
        <v>27</v>
      </c>
      <c r="Z28" s="11" t="s">
        <v>343</v>
      </c>
      <c r="AA28" s="4">
        <v>609.21</v>
      </c>
      <c r="AB28" s="34">
        <f t="shared" si="9"/>
        <v>599.01</v>
      </c>
      <c r="AC28" s="4">
        <f t="shared" si="10"/>
        <v>10.200000000000045</v>
      </c>
      <c r="AD28" s="25">
        <f t="shared" si="11"/>
        <v>10.200000000000045</v>
      </c>
      <c r="AE28" s="34">
        <f t="shared" si="2"/>
        <v>104.04000000000093</v>
      </c>
      <c r="AF28" s="30"/>
    </row>
    <row r="29" spans="1:32" ht="17.399999999999999" x14ac:dyDescent="0.3">
      <c r="A29" s="13"/>
      <c r="B29" s="13"/>
      <c r="C29" s="13"/>
      <c r="D29" s="13"/>
      <c r="E29" s="13"/>
      <c r="F29" s="13"/>
      <c r="G29" s="32">
        <v>28</v>
      </c>
      <c r="H29" s="11" t="s">
        <v>344</v>
      </c>
      <c r="I29" s="14">
        <v>1265.08</v>
      </c>
      <c r="J29" s="34">
        <f t="shared" si="3"/>
        <v>1229.5250000000001</v>
      </c>
      <c r="K29" s="34">
        <f t="shared" si="4"/>
        <v>35.554999999999836</v>
      </c>
      <c r="L29" s="25">
        <f t="shared" si="5"/>
        <v>35.554999999999836</v>
      </c>
      <c r="M29" s="34">
        <f t="shared" si="0"/>
        <v>1264.1580249999884</v>
      </c>
      <c r="N29" s="33"/>
      <c r="O29" s="33"/>
      <c r="P29" s="32">
        <v>28</v>
      </c>
      <c r="Q29" s="11" t="s">
        <v>344</v>
      </c>
      <c r="R29" s="4">
        <v>536.59</v>
      </c>
      <c r="S29" s="34">
        <f t="shared" si="6"/>
        <v>511.03500000000003</v>
      </c>
      <c r="T29" s="34">
        <f t="shared" si="7"/>
        <v>25.555000000000007</v>
      </c>
      <c r="U29" s="25">
        <f t="shared" si="8"/>
        <v>25.555000000000007</v>
      </c>
      <c r="V29" s="34">
        <f t="shared" si="1"/>
        <v>653.05802500000038</v>
      </c>
      <c r="W29" s="33"/>
      <c r="X29" s="33"/>
      <c r="Y29" s="32">
        <v>28</v>
      </c>
      <c r="Z29" s="11" t="s">
        <v>344</v>
      </c>
      <c r="AA29" s="4">
        <v>652.75</v>
      </c>
      <c r="AB29" s="34">
        <f t="shared" si="9"/>
        <v>604.66000000000008</v>
      </c>
      <c r="AC29" s="4">
        <f t="shared" si="10"/>
        <v>48.089999999999918</v>
      </c>
      <c r="AD29" s="25">
        <f t="shared" si="11"/>
        <v>48.089999999999918</v>
      </c>
      <c r="AE29" s="34">
        <f t="shared" si="2"/>
        <v>2312.6480999999922</v>
      </c>
      <c r="AF29" s="30"/>
    </row>
    <row r="30" spans="1:32" ht="17.399999999999999" x14ac:dyDescent="0.3">
      <c r="A30" s="13"/>
      <c r="B30" s="13"/>
      <c r="C30" s="13"/>
      <c r="D30" s="13"/>
      <c r="E30" s="13"/>
      <c r="F30" s="13"/>
      <c r="G30" s="32">
        <v>29</v>
      </c>
      <c r="H30" s="11" t="s">
        <v>345</v>
      </c>
      <c r="I30" s="14">
        <v>1293.46</v>
      </c>
      <c r="J30" s="34">
        <f t="shared" si="3"/>
        <v>1249.3499999999999</v>
      </c>
      <c r="K30" s="34">
        <f t="shared" si="4"/>
        <v>44.110000000000127</v>
      </c>
      <c r="L30" s="25">
        <f t="shared" si="5"/>
        <v>44.110000000000127</v>
      </c>
      <c r="M30" s="34">
        <f t="shared" si="0"/>
        <v>1945.6921000000111</v>
      </c>
      <c r="N30" s="33"/>
      <c r="O30" s="33"/>
      <c r="P30" s="32">
        <v>29</v>
      </c>
      <c r="Q30" s="11" t="s">
        <v>345</v>
      </c>
      <c r="R30" s="4">
        <v>548.88</v>
      </c>
      <c r="S30" s="34">
        <f t="shared" si="6"/>
        <v>524.53</v>
      </c>
      <c r="T30" s="34">
        <f t="shared" si="7"/>
        <v>24.350000000000023</v>
      </c>
      <c r="U30" s="25">
        <f t="shared" si="8"/>
        <v>24.350000000000023</v>
      </c>
      <c r="V30" s="34">
        <f t="shared" si="1"/>
        <v>592.92250000000115</v>
      </c>
      <c r="W30" s="33"/>
      <c r="X30" s="33"/>
      <c r="Y30" s="32">
        <v>29</v>
      </c>
      <c r="Z30" s="11" t="s">
        <v>345</v>
      </c>
      <c r="AA30" s="4">
        <v>681.37</v>
      </c>
      <c r="AB30" s="34">
        <f t="shared" si="9"/>
        <v>630.98</v>
      </c>
      <c r="AC30" s="4">
        <f t="shared" si="10"/>
        <v>50.389999999999986</v>
      </c>
      <c r="AD30" s="25">
        <f t="shared" si="11"/>
        <v>50.389999999999986</v>
      </c>
      <c r="AE30" s="34">
        <f t="shared" si="2"/>
        <v>2539.1520999999984</v>
      </c>
      <c r="AF30" s="30"/>
    </row>
    <row r="31" spans="1:32" ht="17.399999999999999" x14ac:dyDescent="0.3">
      <c r="A31" s="13"/>
      <c r="B31" s="13"/>
      <c r="C31" s="13"/>
      <c r="D31" s="13"/>
      <c r="E31" s="13"/>
      <c r="F31" s="13"/>
      <c r="G31" s="32">
        <v>30</v>
      </c>
      <c r="H31" s="11" t="s">
        <v>346</v>
      </c>
      <c r="I31" s="14">
        <v>1289.42</v>
      </c>
      <c r="J31" s="34">
        <f t="shared" si="3"/>
        <v>1279.27</v>
      </c>
      <c r="K31" s="34">
        <f t="shared" si="4"/>
        <v>10.150000000000091</v>
      </c>
      <c r="L31" s="25">
        <f t="shared" si="5"/>
        <v>10.150000000000091</v>
      </c>
      <c r="M31" s="34">
        <f t="shared" si="0"/>
        <v>103.02250000000184</v>
      </c>
      <c r="N31" s="33"/>
      <c r="O31" s="33"/>
      <c r="P31" s="32">
        <v>30</v>
      </c>
      <c r="Q31" s="11" t="s">
        <v>346</v>
      </c>
      <c r="R31" s="4">
        <v>549.23</v>
      </c>
      <c r="S31" s="34">
        <f t="shared" si="6"/>
        <v>542.73500000000001</v>
      </c>
      <c r="T31" s="34">
        <f t="shared" si="7"/>
        <v>6.4950000000000045</v>
      </c>
      <c r="U31" s="25">
        <f t="shared" si="8"/>
        <v>6.4950000000000045</v>
      </c>
      <c r="V31" s="34">
        <f t="shared" si="1"/>
        <v>42.18502500000006</v>
      </c>
      <c r="W31" s="33"/>
      <c r="X31" s="33"/>
      <c r="Y31" s="32">
        <v>30</v>
      </c>
      <c r="Z31" s="11" t="s">
        <v>346</v>
      </c>
      <c r="AA31" s="4">
        <v>679.23</v>
      </c>
      <c r="AB31" s="34">
        <f t="shared" si="9"/>
        <v>667.06</v>
      </c>
      <c r="AC31" s="4">
        <f t="shared" si="10"/>
        <v>12.170000000000073</v>
      </c>
      <c r="AD31" s="25">
        <f t="shared" si="11"/>
        <v>12.170000000000073</v>
      </c>
      <c r="AE31" s="34">
        <f t="shared" si="2"/>
        <v>148.10890000000177</v>
      </c>
      <c r="AF31" s="30"/>
    </row>
    <row r="32" spans="1:32" ht="17.399999999999999" x14ac:dyDescent="0.3">
      <c r="A32" s="13"/>
      <c r="B32" s="13"/>
      <c r="C32" s="13"/>
      <c r="D32" s="13"/>
      <c r="E32" s="13"/>
      <c r="F32" s="13"/>
      <c r="G32" s="32">
        <v>31</v>
      </c>
      <c r="H32" s="11" t="s">
        <v>347</v>
      </c>
      <c r="I32" s="14">
        <v>1278.72</v>
      </c>
      <c r="J32" s="34">
        <f t="shared" si="3"/>
        <v>1291.44</v>
      </c>
      <c r="K32" s="34">
        <f t="shared" si="4"/>
        <v>-12.720000000000027</v>
      </c>
      <c r="L32" s="25">
        <f t="shared" si="5"/>
        <v>12.720000000000027</v>
      </c>
      <c r="M32" s="34">
        <f t="shared" si="0"/>
        <v>161.7984000000007</v>
      </c>
      <c r="N32" s="33"/>
      <c r="O32" s="33"/>
      <c r="P32" s="32">
        <v>31</v>
      </c>
      <c r="Q32" s="11" t="s">
        <v>347</v>
      </c>
      <c r="R32" s="4">
        <v>553.20000000000005</v>
      </c>
      <c r="S32" s="34">
        <f t="shared" si="6"/>
        <v>549.05500000000006</v>
      </c>
      <c r="T32" s="34">
        <f t="shared" si="7"/>
        <v>4.1449999999999818</v>
      </c>
      <c r="U32" s="25">
        <f t="shared" si="8"/>
        <v>4.1449999999999818</v>
      </c>
      <c r="V32" s="34">
        <f t="shared" si="1"/>
        <v>17.181024999999849</v>
      </c>
      <c r="W32" s="33"/>
      <c r="X32" s="33"/>
      <c r="Y32" s="32">
        <v>31</v>
      </c>
      <c r="Z32" s="11" t="s">
        <v>347</v>
      </c>
      <c r="AA32" s="4">
        <v>698.63</v>
      </c>
      <c r="AB32" s="34">
        <f t="shared" si="9"/>
        <v>680.3</v>
      </c>
      <c r="AC32" s="4">
        <f t="shared" si="10"/>
        <v>18.330000000000041</v>
      </c>
      <c r="AD32" s="25">
        <f t="shared" si="11"/>
        <v>18.330000000000041</v>
      </c>
      <c r="AE32" s="34">
        <f t="shared" si="2"/>
        <v>335.98890000000148</v>
      </c>
      <c r="AF32" s="30"/>
    </row>
    <row r="33" spans="1:32" ht="17.399999999999999" x14ac:dyDescent="0.3">
      <c r="A33" s="13"/>
      <c r="B33" s="13"/>
      <c r="C33" s="13"/>
      <c r="D33" s="13"/>
      <c r="E33" s="13"/>
      <c r="F33" s="13"/>
      <c r="G33" s="32">
        <v>32</v>
      </c>
      <c r="H33" s="11" t="s">
        <v>348</v>
      </c>
      <c r="I33" s="14">
        <v>1269.97</v>
      </c>
      <c r="J33" s="34">
        <f t="shared" si="3"/>
        <v>1284.0700000000002</v>
      </c>
      <c r="K33" s="34">
        <f t="shared" si="4"/>
        <v>-14.100000000000136</v>
      </c>
      <c r="L33" s="25">
        <f t="shared" si="5"/>
        <v>14.100000000000136</v>
      </c>
      <c r="M33" s="34">
        <f t="shared" si="0"/>
        <v>198.81000000000384</v>
      </c>
      <c r="N33" s="33"/>
      <c r="O33" s="33"/>
      <c r="P33" s="32">
        <v>32</v>
      </c>
      <c r="Q33" s="11" t="s">
        <v>348</v>
      </c>
      <c r="R33" s="4">
        <v>552.49</v>
      </c>
      <c r="S33" s="34">
        <f t="shared" si="6"/>
        <v>551.21500000000003</v>
      </c>
      <c r="T33" s="34">
        <f t="shared" si="7"/>
        <v>1.2749999999999773</v>
      </c>
      <c r="U33" s="25">
        <f t="shared" si="8"/>
        <v>1.2749999999999773</v>
      </c>
      <c r="V33" s="34">
        <f t="shared" si="1"/>
        <v>1.6256249999999419</v>
      </c>
      <c r="W33" s="33"/>
      <c r="X33" s="33"/>
      <c r="Y33" s="32">
        <v>32</v>
      </c>
      <c r="Z33" s="11" t="s">
        <v>348</v>
      </c>
      <c r="AA33" s="4">
        <v>696.58</v>
      </c>
      <c r="AB33" s="34">
        <f t="shared" si="9"/>
        <v>688.93000000000006</v>
      </c>
      <c r="AC33" s="4">
        <f t="shared" si="10"/>
        <v>7.6499999999999773</v>
      </c>
      <c r="AD33" s="25">
        <f t="shared" si="11"/>
        <v>7.6499999999999773</v>
      </c>
      <c r="AE33" s="34">
        <f t="shared" si="2"/>
        <v>58.522499999999653</v>
      </c>
      <c r="AF33" s="30"/>
    </row>
    <row r="34" spans="1:32" ht="17.399999999999999" x14ac:dyDescent="0.3">
      <c r="A34" s="13"/>
      <c r="B34" s="13"/>
      <c r="C34" s="13"/>
      <c r="D34" s="13"/>
      <c r="E34" s="13"/>
      <c r="F34" s="13"/>
      <c r="G34" s="32">
        <v>33</v>
      </c>
      <c r="H34" s="11" t="s">
        <v>349</v>
      </c>
      <c r="I34" s="14">
        <v>1267.72</v>
      </c>
      <c r="J34" s="34">
        <f t="shared" si="3"/>
        <v>1274.345</v>
      </c>
      <c r="K34" s="34">
        <f t="shared" si="4"/>
        <v>-6.625</v>
      </c>
      <c r="L34" s="25">
        <f t="shared" si="5"/>
        <v>6.625</v>
      </c>
      <c r="M34" s="34">
        <f t="shared" si="0"/>
        <v>43.890625</v>
      </c>
      <c r="N34" s="33"/>
      <c r="O34" s="33"/>
      <c r="P34" s="32">
        <v>33</v>
      </c>
      <c r="Q34" s="11" t="s">
        <v>349</v>
      </c>
      <c r="R34" s="4">
        <v>560.58000000000004</v>
      </c>
      <c r="S34" s="34">
        <f t="shared" si="6"/>
        <v>552.84500000000003</v>
      </c>
      <c r="T34" s="34">
        <f t="shared" si="7"/>
        <v>7.7350000000000136</v>
      </c>
      <c r="U34" s="25">
        <f t="shared" si="8"/>
        <v>7.7350000000000136</v>
      </c>
      <c r="V34" s="34">
        <f t="shared" si="1"/>
        <v>59.830225000000212</v>
      </c>
      <c r="W34" s="33"/>
      <c r="X34" s="33"/>
      <c r="Y34" s="32">
        <v>33</v>
      </c>
      <c r="Z34" s="11" t="s">
        <v>349</v>
      </c>
      <c r="AA34" s="4">
        <v>696.55</v>
      </c>
      <c r="AB34" s="34">
        <f t="shared" si="9"/>
        <v>697.60500000000002</v>
      </c>
      <c r="AC34" s="4">
        <f t="shared" si="10"/>
        <v>-1.0550000000000637</v>
      </c>
      <c r="AD34" s="25">
        <f t="shared" si="11"/>
        <v>1.0550000000000637</v>
      </c>
      <c r="AE34" s="34">
        <f t="shared" si="2"/>
        <v>1.1130250000001343</v>
      </c>
      <c r="AF34" s="30"/>
    </row>
    <row r="35" spans="1:32" ht="17.399999999999999" x14ac:dyDescent="0.3">
      <c r="A35" s="13"/>
      <c r="B35" s="13"/>
      <c r="C35" s="13"/>
      <c r="D35" s="13"/>
      <c r="E35" s="13"/>
      <c r="F35" s="13"/>
      <c r="G35" s="32">
        <v>34</v>
      </c>
      <c r="H35" s="11" t="s">
        <v>350</v>
      </c>
      <c r="I35" s="14">
        <v>1291.0899999999999</v>
      </c>
      <c r="J35" s="34">
        <f t="shared" si="3"/>
        <v>1268.845</v>
      </c>
      <c r="K35" s="34">
        <f t="shared" si="4"/>
        <v>22.244999999999891</v>
      </c>
      <c r="L35" s="25">
        <f t="shared" si="5"/>
        <v>22.244999999999891</v>
      </c>
      <c r="M35" s="34">
        <f t="shared" si="0"/>
        <v>494.84002499999514</v>
      </c>
      <c r="N35" s="33"/>
      <c r="O35" s="33"/>
      <c r="P35" s="32">
        <v>34</v>
      </c>
      <c r="Q35" s="11" t="s">
        <v>350</v>
      </c>
      <c r="R35" s="4">
        <v>597.41</v>
      </c>
      <c r="S35" s="34">
        <f t="shared" si="6"/>
        <v>556.53500000000008</v>
      </c>
      <c r="T35" s="34">
        <f t="shared" si="7"/>
        <v>40.874999999999886</v>
      </c>
      <c r="U35" s="25">
        <f t="shared" si="8"/>
        <v>40.874999999999886</v>
      </c>
      <c r="V35" s="34">
        <f t="shared" si="1"/>
        <v>1670.7656249999907</v>
      </c>
      <c r="W35" s="33"/>
      <c r="X35" s="33"/>
      <c r="Y35" s="32">
        <v>34</v>
      </c>
      <c r="Z35" s="11" t="s">
        <v>350</v>
      </c>
      <c r="AA35" s="4">
        <v>725.88</v>
      </c>
      <c r="AB35" s="34">
        <f t="shared" si="9"/>
        <v>696.56500000000005</v>
      </c>
      <c r="AC35" s="4">
        <f t="shared" si="10"/>
        <v>29.314999999999941</v>
      </c>
      <c r="AD35" s="25">
        <f t="shared" si="11"/>
        <v>29.314999999999941</v>
      </c>
      <c r="AE35" s="34">
        <f t="shared" si="2"/>
        <v>859.3692249999965</v>
      </c>
      <c r="AF35" s="30"/>
    </row>
    <row r="36" spans="1:32" ht="17.399999999999999" x14ac:dyDescent="0.3">
      <c r="A36" s="13"/>
      <c r="B36" s="13"/>
      <c r="C36" s="13"/>
      <c r="D36" s="13"/>
      <c r="E36" s="13"/>
      <c r="F36" s="13"/>
      <c r="G36" s="32">
        <v>35</v>
      </c>
      <c r="H36" s="11" t="s">
        <v>351</v>
      </c>
      <c r="I36" s="14">
        <v>1300.54</v>
      </c>
      <c r="J36" s="34">
        <f t="shared" si="3"/>
        <v>1279.405</v>
      </c>
      <c r="K36" s="34">
        <f t="shared" si="4"/>
        <v>21.134999999999991</v>
      </c>
      <c r="L36" s="25">
        <f t="shared" si="5"/>
        <v>21.134999999999991</v>
      </c>
      <c r="M36" s="34">
        <f t="shared" si="0"/>
        <v>446.68822499999959</v>
      </c>
      <c r="N36" s="33"/>
      <c r="O36" s="33"/>
      <c r="P36" s="32">
        <v>35</v>
      </c>
      <c r="Q36" s="11" t="s">
        <v>351</v>
      </c>
      <c r="R36" s="4">
        <v>617.73</v>
      </c>
      <c r="S36" s="34">
        <f t="shared" si="6"/>
        <v>578.995</v>
      </c>
      <c r="T36" s="34">
        <f t="shared" si="7"/>
        <v>38.735000000000014</v>
      </c>
      <c r="U36" s="25">
        <f t="shared" si="8"/>
        <v>38.735000000000014</v>
      </c>
      <c r="V36" s="34">
        <f t="shared" si="1"/>
        <v>1500.400225000001</v>
      </c>
      <c r="W36" s="33"/>
      <c r="X36" s="33"/>
      <c r="Y36" s="32">
        <v>35</v>
      </c>
      <c r="Z36" s="11" t="s">
        <v>351</v>
      </c>
      <c r="AA36" s="4">
        <v>752.05</v>
      </c>
      <c r="AB36" s="34">
        <f t="shared" si="9"/>
        <v>711.21499999999992</v>
      </c>
      <c r="AC36" s="4">
        <f t="shared" si="10"/>
        <v>40.835000000000036</v>
      </c>
      <c r="AD36" s="25">
        <f t="shared" si="11"/>
        <v>40.835000000000036</v>
      </c>
      <c r="AE36" s="34">
        <f t="shared" si="2"/>
        <v>1667.497225000003</v>
      </c>
      <c r="AF36" s="30"/>
    </row>
    <row r="37" spans="1:32" ht="17.399999999999999" x14ac:dyDescent="0.3">
      <c r="A37" s="13"/>
      <c r="B37" s="13"/>
      <c r="C37" s="13"/>
      <c r="D37" s="13"/>
      <c r="E37" s="13"/>
      <c r="F37" s="13"/>
      <c r="G37" s="32">
        <v>36</v>
      </c>
      <c r="H37" s="11" t="s">
        <v>352</v>
      </c>
      <c r="I37" s="14">
        <v>1286.6600000000001</v>
      </c>
      <c r="J37" s="34">
        <f t="shared" si="3"/>
        <v>1295.8150000000001</v>
      </c>
      <c r="K37" s="34">
        <f t="shared" si="4"/>
        <v>-9.1549999999999727</v>
      </c>
      <c r="L37" s="25">
        <f t="shared" si="5"/>
        <v>9.1549999999999727</v>
      </c>
      <c r="M37" s="34">
        <f t="shared" si="0"/>
        <v>83.814024999999504</v>
      </c>
      <c r="N37" s="33"/>
      <c r="O37" s="33"/>
      <c r="P37" s="32">
        <v>36</v>
      </c>
      <c r="Q37" s="11" t="s">
        <v>352</v>
      </c>
      <c r="R37" s="4">
        <v>605.14</v>
      </c>
      <c r="S37" s="34">
        <f t="shared" si="6"/>
        <v>607.56999999999994</v>
      </c>
      <c r="T37" s="34">
        <f t="shared" si="7"/>
        <v>-2.42999999999995</v>
      </c>
      <c r="U37" s="25">
        <f t="shared" si="8"/>
        <v>2.42999999999995</v>
      </c>
      <c r="V37" s="34">
        <f t="shared" si="1"/>
        <v>5.9048999999997571</v>
      </c>
      <c r="W37" s="33"/>
      <c r="X37" s="33"/>
      <c r="Y37" s="32">
        <v>36</v>
      </c>
      <c r="Z37" s="11" t="s">
        <v>352</v>
      </c>
      <c r="AA37" s="4">
        <v>740.7</v>
      </c>
      <c r="AB37" s="34">
        <f t="shared" si="9"/>
        <v>738.96499999999992</v>
      </c>
      <c r="AC37" s="4">
        <f t="shared" si="10"/>
        <v>1.7350000000001273</v>
      </c>
      <c r="AD37" s="25">
        <f t="shared" si="11"/>
        <v>1.7350000000001273</v>
      </c>
      <c r="AE37" s="34">
        <f t="shared" si="2"/>
        <v>3.010225000000442</v>
      </c>
      <c r="AF37" s="30"/>
    </row>
    <row r="38" spans="1:32" ht="17.399999999999999" x14ac:dyDescent="0.3">
      <c r="A38" s="13"/>
      <c r="B38" s="13"/>
      <c r="C38" s="13"/>
      <c r="D38" s="13"/>
      <c r="E38" s="13"/>
      <c r="F38" s="13"/>
      <c r="G38" s="32">
        <v>37</v>
      </c>
      <c r="H38" s="11" t="s">
        <v>353</v>
      </c>
      <c r="I38" s="14">
        <v>1300.81</v>
      </c>
      <c r="J38" s="34">
        <f t="shared" si="3"/>
        <v>1293.5999999999999</v>
      </c>
      <c r="K38" s="34">
        <f t="shared" si="4"/>
        <v>7.2100000000000364</v>
      </c>
      <c r="L38" s="25">
        <f t="shared" si="5"/>
        <v>7.2100000000000364</v>
      </c>
      <c r="M38" s="34">
        <f t="shared" si="0"/>
        <v>51.984100000000524</v>
      </c>
      <c r="N38" s="33"/>
      <c r="O38" s="33"/>
      <c r="P38" s="32">
        <v>37</v>
      </c>
      <c r="Q38" s="11" t="s">
        <v>353</v>
      </c>
      <c r="R38" s="4">
        <v>630.80999999999995</v>
      </c>
      <c r="S38" s="34">
        <f t="shared" si="6"/>
        <v>611.43499999999995</v>
      </c>
      <c r="T38" s="34">
        <f t="shared" si="7"/>
        <v>19.375</v>
      </c>
      <c r="U38" s="25">
        <f t="shared" si="8"/>
        <v>19.375</v>
      </c>
      <c r="V38" s="34">
        <f t="shared" si="1"/>
        <v>375.390625</v>
      </c>
      <c r="W38" s="33"/>
      <c r="X38" s="33"/>
      <c r="Y38" s="32">
        <v>37</v>
      </c>
      <c r="Z38" s="11" t="s">
        <v>353</v>
      </c>
      <c r="AA38" s="4">
        <v>766.26</v>
      </c>
      <c r="AB38" s="34">
        <f t="shared" si="9"/>
        <v>746.375</v>
      </c>
      <c r="AC38" s="4">
        <f t="shared" si="10"/>
        <v>19.884999999999991</v>
      </c>
      <c r="AD38" s="25">
        <f t="shared" si="11"/>
        <v>19.884999999999991</v>
      </c>
      <c r="AE38" s="34">
        <f t="shared" si="2"/>
        <v>395.41322499999961</v>
      </c>
      <c r="AF38" s="30"/>
    </row>
    <row r="39" spans="1:32" ht="17.399999999999999" x14ac:dyDescent="0.3">
      <c r="A39" s="13"/>
      <c r="B39" s="13"/>
      <c r="C39" s="13"/>
      <c r="D39" s="13"/>
      <c r="E39" s="13"/>
      <c r="F39" s="13"/>
      <c r="G39" s="32">
        <v>38</v>
      </c>
      <c r="H39" s="11" t="s">
        <v>354</v>
      </c>
      <c r="I39" s="14">
        <v>1329.15</v>
      </c>
      <c r="J39" s="34">
        <f t="shared" si="3"/>
        <v>1293.7350000000001</v>
      </c>
      <c r="K39" s="34">
        <f t="shared" si="4"/>
        <v>35.414999999999964</v>
      </c>
      <c r="L39" s="25">
        <f t="shared" si="5"/>
        <v>35.414999999999964</v>
      </c>
      <c r="M39" s="34">
        <f t="shared" si="0"/>
        <v>1254.2222249999975</v>
      </c>
      <c r="N39" s="33"/>
      <c r="O39" s="33"/>
      <c r="P39" s="32">
        <v>38</v>
      </c>
      <c r="Q39" s="11" t="s">
        <v>354</v>
      </c>
      <c r="R39" s="4">
        <v>656.28</v>
      </c>
      <c r="S39" s="34">
        <f t="shared" si="6"/>
        <v>617.97499999999991</v>
      </c>
      <c r="T39" s="34">
        <f t="shared" si="7"/>
        <v>38.305000000000064</v>
      </c>
      <c r="U39" s="25">
        <f t="shared" si="8"/>
        <v>38.305000000000064</v>
      </c>
      <c r="V39" s="34">
        <f t="shared" si="1"/>
        <v>1467.273025000005</v>
      </c>
      <c r="W39" s="33"/>
      <c r="X39" s="33"/>
      <c r="Y39" s="32">
        <v>38</v>
      </c>
      <c r="Z39" s="11" t="s">
        <v>354</v>
      </c>
      <c r="AA39" s="4">
        <v>790.05</v>
      </c>
      <c r="AB39" s="34">
        <f t="shared" si="9"/>
        <v>753.48</v>
      </c>
      <c r="AC39" s="4">
        <f t="shared" si="10"/>
        <v>36.569999999999936</v>
      </c>
      <c r="AD39" s="25">
        <f t="shared" si="11"/>
        <v>36.569999999999936</v>
      </c>
      <c r="AE39" s="34">
        <f t="shared" si="2"/>
        <v>1337.3648999999953</v>
      </c>
      <c r="AF39" s="30"/>
    </row>
    <row r="40" spans="1:32" ht="17.399999999999999" x14ac:dyDescent="0.3">
      <c r="A40" s="13"/>
      <c r="B40" s="13"/>
      <c r="C40" s="13"/>
      <c r="D40" s="13"/>
      <c r="E40" s="13"/>
      <c r="F40" s="13"/>
      <c r="G40" s="32">
        <v>39</v>
      </c>
      <c r="H40" s="11" t="s">
        <v>355</v>
      </c>
      <c r="I40" s="14">
        <v>1352.22</v>
      </c>
      <c r="J40" s="34">
        <f t="shared" si="3"/>
        <v>1314.98</v>
      </c>
      <c r="K40" s="34">
        <f t="shared" si="4"/>
        <v>37.240000000000009</v>
      </c>
      <c r="L40" s="25">
        <f t="shared" si="5"/>
        <v>37.240000000000009</v>
      </c>
      <c r="M40" s="34">
        <f t="shared" si="0"/>
        <v>1386.8176000000008</v>
      </c>
      <c r="N40" s="33"/>
      <c r="O40" s="33"/>
      <c r="P40" s="32">
        <v>39</v>
      </c>
      <c r="Q40" s="11" t="s">
        <v>355</v>
      </c>
      <c r="R40" s="4">
        <v>675.87</v>
      </c>
      <c r="S40" s="34">
        <f t="shared" si="6"/>
        <v>643.54499999999996</v>
      </c>
      <c r="T40" s="34">
        <f t="shared" si="7"/>
        <v>32.325000000000045</v>
      </c>
      <c r="U40" s="25">
        <f t="shared" si="8"/>
        <v>32.325000000000045</v>
      </c>
      <c r="V40" s="34">
        <f t="shared" si="1"/>
        <v>1044.9056250000028</v>
      </c>
      <c r="W40" s="33"/>
      <c r="X40" s="33"/>
      <c r="Y40" s="32">
        <v>39</v>
      </c>
      <c r="Z40" s="11" t="s">
        <v>355</v>
      </c>
      <c r="AA40" s="4">
        <v>811.52</v>
      </c>
      <c r="AB40" s="34">
        <f t="shared" si="9"/>
        <v>778.15499999999997</v>
      </c>
      <c r="AC40" s="4">
        <f t="shared" si="10"/>
        <v>33.365000000000009</v>
      </c>
      <c r="AD40" s="25">
        <f t="shared" si="11"/>
        <v>33.365000000000009</v>
      </c>
      <c r="AE40" s="34">
        <f t="shared" si="2"/>
        <v>1113.2232250000006</v>
      </c>
      <c r="AF40" s="30"/>
    </row>
    <row r="41" spans="1:32" ht="17.399999999999999" x14ac:dyDescent="0.3">
      <c r="A41" s="13"/>
      <c r="B41" s="13"/>
      <c r="C41" s="13"/>
      <c r="D41" s="13"/>
      <c r="E41" s="13"/>
      <c r="F41" s="13"/>
      <c r="G41" s="32">
        <v>40</v>
      </c>
      <c r="H41" s="11" t="s">
        <v>356</v>
      </c>
      <c r="I41" s="14">
        <v>1316.61</v>
      </c>
      <c r="J41" s="34">
        <f t="shared" si="3"/>
        <v>1340.6849999999999</v>
      </c>
      <c r="K41" s="34">
        <f t="shared" si="4"/>
        <v>-24.075000000000045</v>
      </c>
      <c r="L41" s="25">
        <f t="shared" si="5"/>
        <v>24.075000000000045</v>
      </c>
      <c r="M41" s="34">
        <f t="shared" si="0"/>
        <v>579.60562500000219</v>
      </c>
      <c r="N41" s="33"/>
      <c r="O41" s="33"/>
      <c r="P41" s="32">
        <v>40</v>
      </c>
      <c r="Q41" s="11" t="s">
        <v>356</v>
      </c>
      <c r="R41" s="4">
        <v>644.63</v>
      </c>
      <c r="S41" s="34">
        <f t="shared" si="6"/>
        <v>666.07500000000005</v>
      </c>
      <c r="T41" s="34">
        <f t="shared" si="7"/>
        <v>-21.44500000000005</v>
      </c>
      <c r="U41" s="25">
        <f t="shared" si="8"/>
        <v>21.44500000000005</v>
      </c>
      <c r="V41" s="34">
        <f t="shared" si="1"/>
        <v>459.88802500000213</v>
      </c>
      <c r="W41" s="33"/>
      <c r="X41" s="33"/>
      <c r="Y41" s="32">
        <v>40</v>
      </c>
      <c r="Z41" s="11" t="s">
        <v>356</v>
      </c>
      <c r="AA41" s="4">
        <v>774.6</v>
      </c>
      <c r="AB41" s="34">
        <f t="shared" si="9"/>
        <v>800.78499999999997</v>
      </c>
      <c r="AC41" s="4">
        <f t="shared" si="10"/>
        <v>-26.184999999999945</v>
      </c>
      <c r="AD41" s="25">
        <f t="shared" si="11"/>
        <v>26.184999999999945</v>
      </c>
      <c r="AE41" s="34">
        <f t="shared" si="2"/>
        <v>685.65422499999715</v>
      </c>
      <c r="AF41" s="30"/>
    </row>
    <row r="42" spans="1:32" ht="17.399999999999999" x14ac:dyDescent="0.3">
      <c r="A42" s="13"/>
      <c r="B42" s="13"/>
      <c r="C42" s="13"/>
      <c r="D42" s="13"/>
      <c r="E42" s="13"/>
      <c r="F42" s="13"/>
      <c r="G42" s="32">
        <v>41</v>
      </c>
      <c r="H42" s="11" t="s">
        <v>357</v>
      </c>
      <c r="I42" s="14">
        <v>1288.79</v>
      </c>
      <c r="J42" s="34">
        <f t="shared" si="3"/>
        <v>1334.415</v>
      </c>
      <c r="K42" s="34">
        <f t="shared" si="4"/>
        <v>-45.625</v>
      </c>
      <c r="L42" s="25">
        <f t="shared" si="5"/>
        <v>45.625</v>
      </c>
      <c r="M42" s="34">
        <f t="shared" si="0"/>
        <v>2081.640625</v>
      </c>
      <c r="N42" s="33"/>
      <c r="O42" s="33"/>
      <c r="P42" s="32">
        <v>41</v>
      </c>
      <c r="Q42" s="11" t="s">
        <v>357</v>
      </c>
      <c r="R42" s="4">
        <v>619.85</v>
      </c>
      <c r="S42" s="34">
        <f t="shared" si="6"/>
        <v>660.25</v>
      </c>
      <c r="T42" s="34">
        <f t="shared" si="7"/>
        <v>-40.399999999999977</v>
      </c>
      <c r="U42" s="25">
        <f t="shared" si="8"/>
        <v>40.399999999999977</v>
      </c>
      <c r="V42" s="34">
        <f t="shared" si="1"/>
        <v>1632.1599999999983</v>
      </c>
      <c r="W42" s="33"/>
      <c r="X42" s="33"/>
      <c r="Y42" s="32">
        <v>41</v>
      </c>
      <c r="Z42" s="11" t="s">
        <v>357</v>
      </c>
      <c r="AA42" s="4">
        <v>741.85</v>
      </c>
      <c r="AB42" s="34">
        <f t="shared" si="9"/>
        <v>793.06</v>
      </c>
      <c r="AC42" s="4">
        <f t="shared" si="10"/>
        <v>-51.209999999999923</v>
      </c>
      <c r="AD42" s="25">
        <f t="shared" si="11"/>
        <v>51.209999999999923</v>
      </c>
      <c r="AE42" s="34">
        <f t="shared" si="2"/>
        <v>2622.464099999992</v>
      </c>
      <c r="AF42" s="30"/>
    </row>
    <row r="43" spans="1:32" ht="17.399999999999999" x14ac:dyDescent="0.3">
      <c r="A43" s="13"/>
      <c r="B43" s="13"/>
      <c r="C43" s="13"/>
      <c r="D43" s="13"/>
      <c r="E43" s="13"/>
      <c r="F43" s="13"/>
      <c r="G43" s="32">
        <v>42</v>
      </c>
      <c r="H43" s="11" t="s">
        <v>358</v>
      </c>
      <c r="I43" s="14">
        <v>1280.4000000000001</v>
      </c>
      <c r="J43" s="34">
        <f t="shared" si="3"/>
        <v>1302.6999999999998</v>
      </c>
      <c r="K43" s="34">
        <f t="shared" si="4"/>
        <v>-22.299999999999727</v>
      </c>
      <c r="L43" s="25">
        <f t="shared" si="5"/>
        <v>22.299999999999727</v>
      </c>
      <c r="M43" s="34">
        <f t="shared" si="0"/>
        <v>497.28999999998786</v>
      </c>
      <c r="N43" s="33"/>
      <c r="O43" s="33"/>
      <c r="P43" s="32">
        <v>42</v>
      </c>
      <c r="Q43" s="11" t="s">
        <v>358</v>
      </c>
      <c r="R43" s="4">
        <v>614.58000000000004</v>
      </c>
      <c r="S43" s="34">
        <f t="shared" si="6"/>
        <v>632.24</v>
      </c>
      <c r="T43" s="34">
        <f t="shared" si="7"/>
        <v>-17.659999999999968</v>
      </c>
      <c r="U43" s="25">
        <f t="shared" si="8"/>
        <v>17.659999999999968</v>
      </c>
      <c r="V43" s="34">
        <f t="shared" si="1"/>
        <v>311.87559999999888</v>
      </c>
      <c r="W43" s="33"/>
      <c r="X43" s="33"/>
      <c r="Y43" s="32">
        <v>42</v>
      </c>
      <c r="Z43" s="11" t="s">
        <v>358</v>
      </c>
      <c r="AA43" s="4">
        <v>731.73</v>
      </c>
      <c r="AB43" s="34">
        <f t="shared" si="9"/>
        <v>758.22500000000002</v>
      </c>
      <c r="AC43" s="4">
        <f t="shared" si="10"/>
        <v>-26.495000000000005</v>
      </c>
      <c r="AD43" s="25">
        <f t="shared" si="11"/>
        <v>26.495000000000005</v>
      </c>
      <c r="AE43" s="34">
        <f t="shared" si="2"/>
        <v>701.98502500000029</v>
      </c>
      <c r="AF43" s="30"/>
    </row>
    <row r="44" spans="1:32" ht="17.399999999999999" x14ac:dyDescent="0.3">
      <c r="A44" s="13"/>
      <c r="B44" s="13"/>
      <c r="C44" s="13"/>
      <c r="D44" s="13"/>
      <c r="E44" s="13"/>
      <c r="F44" s="13"/>
      <c r="G44" s="32">
        <v>43</v>
      </c>
      <c r="H44" s="11" t="s">
        <v>359</v>
      </c>
      <c r="I44" s="14">
        <v>1271.0999999999999</v>
      </c>
      <c r="J44" s="34">
        <f t="shared" si="3"/>
        <v>1284.595</v>
      </c>
      <c r="K44" s="34">
        <f t="shared" si="4"/>
        <v>-13.495000000000118</v>
      </c>
      <c r="L44" s="25">
        <f t="shared" si="5"/>
        <v>13.495000000000118</v>
      </c>
      <c r="M44" s="34">
        <f t="shared" si="0"/>
        <v>182.11502500000319</v>
      </c>
      <c r="N44" s="33"/>
      <c r="O44" s="33"/>
      <c r="P44" s="32">
        <v>43</v>
      </c>
      <c r="Q44" s="11" t="s">
        <v>359</v>
      </c>
      <c r="R44" s="4">
        <v>625.4</v>
      </c>
      <c r="S44" s="34">
        <f t="shared" si="6"/>
        <v>617.21500000000003</v>
      </c>
      <c r="T44" s="34">
        <f t="shared" si="7"/>
        <v>8.1849999999999454</v>
      </c>
      <c r="U44" s="25">
        <f t="shared" si="8"/>
        <v>8.1849999999999454</v>
      </c>
      <c r="V44" s="34">
        <f t="shared" si="1"/>
        <v>66.994224999999105</v>
      </c>
      <c r="W44" s="33"/>
      <c r="X44" s="33"/>
      <c r="Y44" s="32">
        <v>43</v>
      </c>
      <c r="Z44" s="11" t="s">
        <v>359</v>
      </c>
      <c r="AA44" s="4">
        <v>757.67</v>
      </c>
      <c r="AB44" s="34">
        <f t="shared" si="9"/>
        <v>736.79</v>
      </c>
      <c r="AC44" s="4">
        <f t="shared" si="10"/>
        <v>20.879999999999995</v>
      </c>
      <c r="AD44" s="25">
        <f t="shared" si="11"/>
        <v>20.879999999999995</v>
      </c>
      <c r="AE44" s="34">
        <f t="shared" si="2"/>
        <v>435.97439999999983</v>
      </c>
      <c r="AF44" s="30"/>
    </row>
    <row r="45" spans="1:32" ht="17.399999999999999" x14ac:dyDescent="0.3">
      <c r="A45" s="13"/>
      <c r="B45" s="13"/>
      <c r="C45" s="13"/>
      <c r="D45" s="13"/>
      <c r="E45" s="13"/>
      <c r="F45" s="13"/>
      <c r="G45" s="32">
        <v>44</v>
      </c>
      <c r="H45" s="11" t="s">
        <v>360</v>
      </c>
      <c r="I45" s="14">
        <v>1268.17</v>
      </c>
      <c r="J45" s="34">
        <f t="shared" si="3"/>
        <v>1275.75</v>
      </c>
      <c r="K45" s="34">
        <f t="shared" si="4"/>
        <v>-7.5799999999999272</v>
      </c>
      <c r="L45" s="25">
        <f t="shared" si="5"/>
        <v>7.5799999999999272</v>
      </c>
      <c r="M45" s="34">
        <f t="shared" si="0"/>
        <v>57.456399999998894</v>
      </c>
      <c r="N45" s="33"/>
      <c r="O45" s="33"/>
      <c r="P45" s="32">
        <v>44</v>
      </c>
      <c r="Q45" s="11" t="s">
        <v>360</v>
      </c>
      <c r="R45" s="4">
        <v>625.88</v>
      </c>
      <c r="S45" s="34">
        <f t="shared" si="6"/>
        <v>619.99</v>
      </c>
      <c r="T45" s="34">
        <f t="shared" si="7"/>
        <v>5.8899999999999864</v>
      </c>
      <c r="U45" s="25">
        <f t="shared" si="8"/>
        <v>5.8899999999999864</v>
      </c>
      <c r="V45" s="34">
        <f t="shared" si="1"/>
        <v>34.69209999999984</v>
      </c>
      <c r="W45" s="33"/>
      <c r="X45" s="33"/>
      <c r="Y45" s="32">
        <v>44</v>
      </c>
      <c r="Z45" s="11" t="s">
        <v>360</v>
      </c>
      <c r="AA45" s="4">
        <v>760.28</v>
      </c>
      <c r="AB45" s="34">
        <f t="shared" si="9"/>
        <v>744.7</v>
      </c>
      <c r="AC45" s="4">
        <f t="shared" si="10"/>
        <v>15.579999999999927</v>
      </c>
      <c r="AD45" s="25">
        <f t="shared" si="11"/>
        <v>15.579999999999927</v>
      </c>
      <c r="AE45" s="34">
        <f t="shared" si="2"/>
        <v>242.73639999999773</v>
      </c>
      <c r="AF45" s="30"/>
    </row>
    <row r="46" spans="1:32" ht="17.399999999999999" x14ac:dyDescent="0.3">
      <c r="A46" s="13"/>
      <c r="B46" s="13"/>
      <c r="C46" s="13"/>
      <c r="D46" s="13"/>
      <c r="E46" s="13"/>
      <c r="F46" s="13"/>
      <c r="G46" s="32">
        <v>45</v>
      </c>
      <c r="H46" s="11" t="s">
        <v>361</v>
      </c>
      <c r="I46" s="14">
        <v>1267.51</v>
      </c>
      <c r="J46" s="34">
        <f t="shared" si="3"/>
        <v>1269.635</v>
      </c>
      <c r="K46" s="34">
        <f t="shared" si="4"/>
        <v>-2.125</v>
      </c>
      <c r="L46" s="25">
        <f t="shared" si="5"/>
        <v>2.125</v>
      </c>
      <c r="M46" s="34">
        <f t="shared" si="0"/>
        <v>4.515625</v>
      </c>
      <c r="N46" s="33"/>
      <c r="O46" s="33"/>
      <c r="P46" s="32">
        <v>45</v>
      </c>
      <c r="Q46" s="11" t="s">
        <v>361</v>
      </c>
      <c r="R46" s="4">
        <v>626.66999999999996</v>
      </c>
      <c r="S46" s="34">
        <f t="shared" si="6"/>
        <v>625.64</v>
      </c>
      <c r="T46" s="34">
        <f t="shared" si="7"/>
        <v>1.0299999999999727</v>
      </c>
      <c r="U46" s="25">
        <f t="shared" si="8"/>
        <v>1.0299999999999727</v>
      </c>
      <c r="V46" s="34">
        <f t="shared" si="1"/>
        <v>1.0608999999999438</v>
      </c>
      <c r="W46" s="33"/>
      <c r="X46" s="33"/>
      <c r="Y46" s="32">
        <v>45</v>
      </c>
      <c r="Z46" s="11" t="s">
        <v>361</v>
      </c>
      <c r="AA46" s="4">
        <v>762.32</v>
      </c>
      <c r="AB46" s="34">
        <f t="shared" si="9"/>
        <v>758.97499999999991</v>
      </c>
      <c r="AC46" s="4">
        <f t="shared" si="10"/>
        <v>3.345000000000141</v>
      </c>
      <c r="AD46" s="25">
        <f t="shared" si="11"/>
        <v>3.345000000000141</v>
      </c>
      <c r="AE46" s="34">
        <f t="shared" si="2"/>
        <v>11.189025000000942</v>
      </c>
      <c r="AF46" s="30"/>
    </row>
    <row r="47" spans="1:32" ht="17.399999999999999" x14ac:dyDescent="0.3">
      <c r="A47" s="13"/>
      <c r="B47" s="13"/>
      <c r="C47" s="13"/>
      <c r="D47" s="13"/>
      <c r="E47" s="13"/>
      <c r="F47" s="13"/>
      <c r="G47" s="32">
        <v>46</v>
      </c>
      <c r="H47" s="11" t="s">
        <v>362</v>
      </c>
      <c r="I47" s="14">
        <v>1270.49</v>
      </c>
      <c r="J47" s="34">
        <f t="shared" si="3"/>
        <v>1267.8400000000001</v>
      </c>
      <c r="K47" s="34">
        <f t="shared" si="4"/>
        <v>2.6499999999998636</v>
      </c>
      <c r="L47" s="25">
        <f t="shared" si="5"/>
        <v>2.6499999999998636</v>
      </c>
      <c r="M47" s="34">
        <f t="shared" si="0"/>
        <v>7.022499999999277</v>
      </c>
      <c r="N47" s="33"/>
      <c r="O47" s="33"/>
      <c r="P47" s="32">
        <v>46</v>
      </c>
      <c r="Q47" s="11" t="s">
        <v>362</v>
      </c>
      <c r="R47" s="4">
        <v>627.91999999999996</v>
      </c>
      <c r="S47" s="34">
        <f t="shared" si="6"/>
        <v>626.27499999999998</v>
      </c>
      <c r="T47" s="34">
        <f t="shared" si="7"/>
        <v>1.6449999999999818</v>
      </c>
      <c r="U47" s="25">
        <f t="shared" si="8"/>
        <v>1.6449999999999818</v>
      </c>
      <c r="V47" s="34">
        <f t="shared" si="1"/>
        <v>2.70602499999994</v>
      </c>
      <c r="W47" s="33"/>
      <c r="X47" s="33"/>
      <c r="Y47" s="32">
        <v>46</v>
      </c>
      <c r="Z47" s="11" t="s">
        <v>362</v>
      </c>
      <c r="AA47" s="4">
        <v>766.42</v>
      </c>
      <c r="AB47" s="34">
        <f t="shared" si="9"/>
        <v>761.3</v>
      </c>
      <c r="AC47" s="4">
        <f t="shared" si="10"/>
        <v>5.1200000000000045</v>
      </c>
      <c r="AD47" s="25">
        <f t="shared" si="11"/>
        <v>5.1200000000000045</v>
      </c>
      <c r="AE47" s="34">
        <f t="shared" si="2"/>
        <v>26.214400000000047</v>
      </c>
      <c r="AF47" s="30"/>
    </row>
    <row r="48" spans="1:32" ht="17.399999999999999" x14ac:dyDescent="0.3">
      <c r="A48" s="13"/>
      <c r="B48" s="13"/>
      <c r="C48" s="13"/>
      <c r="D48" s="13"/>
      <c r="E48" s="13"/>
      <c r="F48" s="13"/>
      <c r="G48" s="32">
        <v>47</v>
      </c>
      <c r="H48" s="11" t="s">
        <v>363</v>
      </c>
      <c r="I48" s="14">
        <v>1290.42</v>
      </c>
      <c r="J48" s="34">
        <f t="shared" si="3"/>
        <v>1269</v>
      </c>
      <c r="K48" s="34">
        <f t="shared" si="4"/>
        <v>21.420000000000073</v>
      </c>
      <c r="L48" s="25">
        <f t="shared" si="5"/>
        <v>21.420000000000073</v>
      </c>
      <c r="M48" s="34">
        <f t="shared" si="0"/>
        <v>458.81640000000311</v>
      </c>
      <c r="N48" s="33"/>
      <c r="O48" s="33"/>
      <c r="P48" s="32">
        <v>47</v>
      </c>
      <c r="Q48" s="11" t="s">
        <v>363</v>
      </c>
      <c r="R48" s="4">
        <v>645.79999999999995</v>
      </c>
      <c r="S48" s="34">
        <f t="shared" si="6"/>
        <v>627.29499999999996</v>
      </c>
      <c r="T48" s="34">
        <f t="shared" si="7"/>
        <v>18.504999999999995</v>
      </c>
      <c r="U48" s="25">
        <f t="shared" si="8"/>
        <v>18.504999999999995</v>
      </c>
      <c r="V48" s="34">
        <f t="shared" si="1"/>
        <v>342.43502499999983</v>
      </c>
      <c r="W48" s="33"/>
      <c r="X48" s="33"/>
      <c r="Y48" s="32">
        <v>47</v>
      </c>
      <c r="Z48" s="11" t="s">
        <v>363</v>
      </c>
      <c r="AA48" s="4">
        <v>791.54</v>
      </c>
      <c r="AB48" s="34">
        <f t="shared" si="9"/>
        <v>764.37</v>
      </c>
      <c r="AC48" s="4">
        <f t="shared" si="10"/>
        <v>27.169999999999959</v>
      </c>
      <c r="AD48" s="25">
        <f t="shared" si="11"/>
        <v>27.169999999999959</v>
      </c>
      <c r="AE48" s="34">
        <f t="shared" si="2"/>
        <v>738.20889999999781</v>
      </c>
      <c r="AF48" s="30"/>
    </row>
    <row r="49" spans="1:32" ht="17.399999999999999" x14ac:dyDescent="0.3">
      <c r="A49" s="13"/>
      <c r="B49" s="13"/>
      <c r="C49" s="13"/>
      <c r="D49" s="13"/>
      <c r="E49" s="13"/>
      <c r="F49" s="13"/>
      <c r="G49" s="32">
        <v>48</v>
      </c>
      <c r="H49" s="11" t="s">
        <v>364</v>
      </c>
      <c r="I49" s="14">
        <v>1301.49</v>
      </c>
      <c r="J49" s="34">
        <f t="shared" si="3"/>
        <v>1280.4549999999999</v>
      </c>
      <c r="K49" s="34">
        <f t="shared" si="4"/>
        <v>21.035000000000082</v>
      </c>
      <c r="L49" s="25">
        <f t="shared" si="5"/>
        <v>21.035000000000082</v>
      </c>
      <c r="M49" s="34">
        <f t="shared" si="0"/>
        <v>442.47122500000347</v>
      </c>
      <c r="N49" s="33"/>
      <c r="O49" s="33"/>
      <c r="P49" s="32">
        <v>48</v>
      </c>
      <c r="Q49" s="11" t="s">
        <v>364</v>
      </c>
      <c r="R49" s="4">
        <v>671.46</v>
      </c>
      <c r="S49" s="34">
        <f t="shared" si="6"/>
        <v>636.8599999999999</v>
      </c>
      <c r="T49" s="34">
        <f t="shared" si="7"/>
        <v>34.600000000000136</v>
      </c>
      <c r="U49" s="25">
        <f t="shared" si="8"/>
        <v>34.600000000000136</v>
      </c>
      <c r="V49" s="34">
        <f t="shared" si="1"/>
        <v>1197.1600000000094</v>
      </c>
      <c r="W49" s="33"/>
      <c r="X49" s="33"/>
      <c r="Y49" s="32">
        <v>48</v>
      </c>
      <c r="Z49" s="11" t="s">
        <v>364</v>
      </c>
      <c r="AA49" s="4">
        <v>810.12</v>
      </c>
      <c r="AB49" s="34">
        <f t="shared" si="9"/>
        <v>778.98</v>
      </c>
      <c r="AC49" s="4">
        <f t="shared" si="10"/>
        <v>31.139999999999986</v>
      </c>
      <c r="AD49" s="25">
        <f t="shared" si="11"/>
        <v>31.139999999999986</v>
      </c>
      <c r="AE49" s="34">
        <f t="shared" si="2"/>
        <v>969.69959999999912</v>
      </c>
      <c r="AF49" s="30"/>
    </row>
    <row r="50" spans="1:32" ht="17.399999999999999" x14ac:dyDescent="0.3">
      <c r="A50" s="13"/>
      <c r="B50" s="13"/>
      <c r="C50" s="13"/>
      <c r="D50" s="13"/>
      <c r="E50" s="13"/>
      <c r="F50" s="13"/>
      <c r="G50" s="32">
        <v>49</v>
      </c>
      <c r="H50" s="11" t="s">
        <v>365</v>
      </c>
      <c r="I50" s="14">
        <v>1326.66</v>
      </c>
      <c r="J50" s="34">
        <f t="shared" si="3"/>
        <v>1295.9549999999999</v>
      </c>
      <c r="K50" s="34">
        <f t="shared" si="4"/>
        <v>30.705000000000155</v>
      </c>
      <c r="L50" s="25">
        <f t="shared" si="5"/>
        <v>30.705000000000155</v>
      </c>
      <c r="M50" s="34">
        <f t="shared" si="0"/>
        <v>942.79702500000951</v>
      </c>
      <c r="N50" s="33"/>
      <c r="O50" s="33"/>
      <c r="P50" s="32">
        <v>49</v>
      </c>
      <c r="Q50" s="11" t="s">
        <v>365</v>
      </c>
      <c r="R50" s="4">
        <v>695.4</v>
      </c>
      <c r="S50" s="34">
        <f t="shared" si="6"/>
        <v>658.63</v>
      </c>
      <c r="T50" s="34">
        <f t="shared" si="7"/>
        <v>36.769999999999982</v>
      </c>
      <c r="U50" s="25">
        <f t="shared" si="8"/>
        <v>36.769999999999982</v>
      </c>
      <c r="V50" s="34">
        <f t="shared" si="1"/>
        <v>1352.0328999999986</v>
      </c>
      <c r="W50" s="33"/>
      <c r="X50" s="33"/>
      <c r="Y50" s="32">
        <v>49</v>
      </c>
      <c r="Z50" s="11" t="s">
        <v>365</v>
      </c>
      <c r="AA50" s="4">
        <v>832.71</v>
      </c>
      <c r="AB50" s="34">
        <f t="shared" si="9"/>
        <v>800.82999999999993</v>
      </c>
      <c r="AC50" s="4">
        <f t="shared" si="10"/>
        <v>31.880000000000109</v>
      </c>
      <c r="AD50" s="25">
        <f t="shared" si="11"/>
        <v>31.880000000000109</v>
      </c>
      <c r="AE50" s="34">
        <f t="shared" si="2"/>
        <v>1016.334400000007</v>
      </c>
      <c r="AF50" s="30"/>
    </row>
    <row r="51" spans="1:32" ht="17.399999999999999" x14ac:dyDescent="0.3">
      <c r="A51" s="13"/>
      <c r="B51" s="13"/>
      <c r="C51" s="13"/>
      <c r="D51" s="13"/>
      <c r="E51" s="13"/>
      <c r="F51" s="13"/>
      <c r="G51" s="32">
        <v>50</v>
      </c>
      <c r="H51" s="11" t="s">
        <v>366</v>
      </c>
      <c r="I51" s="14">
        <v>1345.82</v>
      </c>
      <c r="J51" s="34">
        <f t="shared" si="3"/>
        <v>1314.075</v>
      </c>
      <c r="K51" s="34">
        <f t="shared" si="4"/>
        <v>31.744999999999891</v>
      </c>
      <c r="L51" s="25">
        <f t="shared" si="5"/>
        <v>31.744999999999891</v>
      </c>
      <c r="M51" s="34">
        <f t="shared" si="0"/>
        <v>1007.7450249999931</v>
      </c>
      <c r="N51" s="33"/>
      <c r="O51" s="33"/>
      <c r="P51" s="32">
        <v>50</v>
      </c>
      <c r="Q51" s="11" t="s">
        <v>366</v>
      </c>
      <c r="R51" s="4">
        <v>707.42</v>
      </c>
      <c r="S51" s="34">
        <f t="shared" si="6"/>
        <v>683.43000000000006</v>
      </c>
      <c r="T51" s="34">
        <f t="shared" si="7"/>
        <v>23.989999999999895</v>
      </c>
      <c r="U51" s="25">
        <f t="shared" si="8"/>
        <v>23.989999999999895</v>
      </c>
      <c r="V51" s="34">
        <f t="shared" si="1"/>
        <v>575.52009999999495</v>
      </c>
      <c r="W51" s="33"/>
      <c r="X51" s="33"/>
      <c r="Y51" s="32">
        <v>50</v>
      </c>
      <c r="Z51" s="11" t="s">
        <v>366</v>
      </c>
      <c r="AA51" s="4">
        <v>848.81</v>
      </c>
      <c r="AB51" s="34">
        <f t="shared" si="9"/>
        <v>821.41499999999996</v>
      </c>
      <c r="AC51" s="4">
        <f t="shared" si="10"/>
        <v>27.394999999999982</v>
      </c>
      <c r="AD51" s="25">
        <f t="shared" si="11"/>
        <v>27.394999999999982</v>
      </c>
      <c r="AE51" s="34">
        <f t="shared" si="2"/>
        <v>750.48602499999902</v>
      </c>
      <c r="AF51" s="30"/>
    </row>
    <row r="52" spans="1:32" ht="17.399999999999999" x14ac:dyDescent="0.3">
      <c r="A52" s="13"/>
      <c r="B52" s="13"/>
      <c r="C52" s="13"/>
      <c r="D52" s="13"/>
      <c r="E52" s="13"/>
      <c r="F52" s="13"/>
      <c r="G52" s="32">
        <v>51</v>
      </c>
      <c r="H52" s="11" t="s">
        <v>367</v>
      </c>
      <c r="I52" s="14">
        <v>1350.79</v>
      </c>
      <c r="J52" s="34">
        <f t="shared" si="3"/>
        <v>1336.24</v>
      </c>
      <c r="K52" s="34">
        <f t="shared" si="4"/>
        <v>14.549999999999955</v>
      </c>
      <c r="L52" s="25">
        <f t="shared" si="5"/>
        <v>14.549999999999955</v>
      </c>
      <c r="M52" s="34">
        <f t="shared" si="0"/>
        <v>211.70249999999868</v>
      </c>
      <c r="N52" s="33"/>
      <c r="O52" s="33"/>
      <c r="P52" s="32">
        <v>51</v>
      </c>
      <c r="Q52" s="11" t="s">
        <v>367</v>
      </c>
      <c r="R52" s="4">
        <v>709.65</v>
      </c>
      <c r="S52" s="34">
        <f t="shared" si="6"/>
        <v>701.41</v>
      </c>
      <c r="T52" s="34">
        <f t="shared" si="7"/>
        <v>8.2400000000000091</v>
      </c>
      <c r="U52" s="25">
        <f t="shared" si="8"/>
        <v>8.2400000000000091</v>
      </c>
      <c r="V52" s="34">
        <f t="shared" si="1"/>
        <v>67.897600000000153</v>
      </c>
      <c r="W52" s="33"/>
      <c r="X52" s="33"/>
      <c r="Y52" s="32">
        <v>51</v>
      </c>
      <c r="Z52" s="11" t="s">
        <v>367</v>
      </c>
      <c r="AA52" s="4">
        <v>849.46</v>
      </c>
      <c r="AB52" s="34">
        <f t="shared" si="9"/>
        <v>840.76</v>
      </c>
      <c r="AC52" s="4">
        <f t="shared" si="10"/>
        <v>8.7000000000000455</v>
      </c>
      <c r="AD52" s="25">
        <f t="shared" si="11"/>
        <v>8.7000000000000455</v>
      </c>
      <c r="AE52" s="34">
        <f t="shared" si="2"/>
        <v>75.690000000000794</v>
      </c>
      <c r="AF52" s="30"/>
    </row>
    <row r="53" spans="1:32" ht="17.399999999999999" x14ac:dyDescent="0.3">
      <c r="A53" s="13"/>
      <c r="B53" s="13"/>
      <c r="C53" s="13"/>
      <c r="D53" s="13"/>
      <c r="E53" s="13"/>
      <c r="F53" s="13"/>
      <c r="G53" s="32">
        <v>52</v>
      </c>
      <c r="H53" s="11" t="s">
        <v>368</v>
      </c>
      <c r="I53" s="14">
        <v>1353.33</v>
      </c>
      <c r="J53" s="34">
        <f t="shared" si="3"/>
        <v>1348.3049999999998</v>
      </c>
      <c r="K53" s="34">
        <f t="shared" si="4"/>
        <v>5.0250000000000909</v>
      </c>
      <c r="L53" s="25">
        <f t="shared" si="5"/>
        <v>5.0250000000000909</v>
      </c>
      <c r="M53" s="34">
        <f t="shared" si="0"/>
        <v>25.250625000000912</v>
      </c>
      <c r="N53" s="33"/>
      <c r="O53" s="33"/>
      <c r="P53" s="32">
        <v>52</v>
      </c>
      <c r="Q53" s="11" t="s">
        <v>368</v>
      </c>
      <c r="R53" s="4">
        <v>712.22</v>
      </c>
      <c r="S53" s="34">
        <f t="shared" si="6"/>
        <v>708.53499999999997</v>
      </c>
      <c r="T53" s="34">
        <f t="shared" si="7"/>
        <v>3.6850000000000591</v>
      </c>
      <c r="U53" s="25">
        <f t="shared" si="8"/>
        <v>3.6850000000000591</v>
      </c>
      <c r="V53" s="34">
        <f t="shared" si="1"/>
        <v>13.579225000000436</v>
      </c>
      <c r="W53" s="33"/>
      <c r="X53" s="33"/>
      <c r="Y53" s="32">
        <v>52</v>
      </c>
      <c r="Z53" s="11" t="s">
        <v>368</v>
      </c>
      <c r="AA53" s="4">
        <v>851.54</v>
      </c>
      <c r="AB53" s="34">
        <f t="shared" si="9"/>
        <v>849.13499999999999</v>
      </c>
      <c r="AC53" s="4">
        <f t="shared" si="10"/>
        <v>2.4049999999999727</v>
      </c>
      <c r="AD53" s="25">
        <f t="shared" si="11"/>
        <v>2.4049999999999727</v>
      </c>
      <c r="AE53" s="34">
        <f t="shared" si="2"/>
        <v>5.7840249999998692</v>
      </c>
      <c r="AF53" s="30"/>
    </row>
    <row r="54" spans="1:32" ht="17.399999999999999" x14ac:dyDescent="0.3">
      <c r="A54" s="13"/>
      <c r="B54" s="13"/>
      <c r="C54" s="13"/>
      <c r="D54" s="13"/>
      <c r="E54" s="13"/>
      <c r="F54" s="13"/>
      <c r="G54" s="32">
        <v>53</v>
      </c>
      <c r="H54" s="11" t="s">
        <v>369</v>
      </c>
      <c r="I54" s="14">
        <v>1367.11</v>
      </c>
      <c r="J54" s="34">
        <f t="shared" si="3"/>
        <v>1352.06</v>
      </c>
      <c r="K54" s="34">
        <f t="shared" si="4"/>
        <v>15.049999999999955</v>
      </c>
      <c r="L54" s="25">
        <f t="shared" si="5"/>
        <v>15.049999999999955</v>
      </c>
      <c r="M54" s="34">
        <f t="shared" si="0"/>
        <v>226.50249999999863</v>
      </c>
      <c r="N54" s="33"/>
      <c r="O54" s="33"/>
      <c r="P54" s="32">
        <v>53</v>
      </c>
      <c r="Q54" s="11" t="s">
        <v>369</v>
      </c>
      <c r="R54" s="4">
        <v>723.39</v>
      </c>
      <c r="S54" s="34">
        <f t="shared" si="6"/>
        <v>710.93499999999995</v>
      </c>
      <c r="T54" s="34">
        <f t="shared" si="7"/>
        <v>12.455000000000041</v>
      </c>
      <c r="U54" s="25">
        <f t="shared" si="8"/>
        <v>12.455000000000041</v>
      </c>
      <c r="V54" s="34">
        <f t="shared" si="1"/>
        <v>155.12702500000103</v>
      </c>
      <c r="W54" s="33"/>
      <c r="X54" s="33"/>
      <c r="Y54" s="32">
        <v>53</v>
      </c>
      <c r="Z54" s="11" t="s">
        <v>369</v>
      </c>
      <c r="AA54" s="4">
        <v>868.47</v>
      </c>
      <c r="AB54" s="34">
        <f t="shared" si="9"/>
        <v>850.5</v>
      </c>
      <c r="AC54" s="4">
        <f t="shared" si="10"/>
        <v>17.970000000000027</v>
      </c>
      <c r="AD54" s="25">
        <f t="shared" si="11"/>
        <v>17.970000000000027</v>
      </c>
      <c r="AE54" s="34">
        <f t="shared" si="2"/>
        <v>322.92090000000098</v>
      </c>
      <c r="AF54" s="30"/>
    </row>
    <row r="55" spans="1:32" ht="17.399999999999999" x14ac:dyDescent="0.3">
      <c r="A55" s="13"/>
      <c r="B55" s="13"/>
      <c r="C55" s="13"/>
      <c r="D55" s="13"/>
      <c r="E55" s="13"/>
      <c r="F55" s="13"/>
      <c r="G55" s="32">
        <v>54</v>
      </c>
      <c r="H55" s="11" t="s">
        <v>370</v>
      </c>
      <c r="I55" s="14">
        <v>1371.21</v>
      </c>
      <c r="J55" s="34">
        <f t="shared" si="3"/>
        <v>1360.2199999999998</v>
      </c>
      <c r="K55" s="34">
        <f t="shared" si="4"/>
        <v>10.990000000000236</v>
      </c>
      <c r="L55" s="25">
        <f t="shared" si="5"/>
        <v>10.990000000000236</v>
      </c>
      <c r="M55" s="34">
        <f t="shared" si="0"/>
        <v>120.78010000000519</v>
      </c>
      <c r="N55" s="33"/>
      <c r="O55" s="33"/>
      <c r="P55" s="32">
        <v>54</v>
      </c>
      <c r="Q55" s="11" t="s">
        <v>370</v>
      </c>
      <c r="R55" s="4">
        <v>728.61</v>
      </c>
      <c r="S55" s="34">
        <f t="shared" si="6"/>
        <v>717.80500000000006</v>
      </c>
      <c r="T55" s="34">
        <f t="shared" si="7"/>
        <v>10.80499999999995</v>
      </c>
      <c r="U55" s="25">
        <f t="shared" si="8"/>
        <v>10.80499999999995</v>
      </c>
      <c r="V55" s="34">
        <f t="shared" si="1"/>
        <v>116.74802499999892</v>
      </c>
      <c r="W55" s="33"/>
      <c r="X55" s="33"/>
      <c r="Y55" s="32">
        <v>54</v>
      </c>
      <c r="Z55" s="11" t="s">
        <v>370</v>
      </c>
      <c r="AA55" s="4">
        <v>878.53</v>
      </c>
      <c r="AB55" s="34">
        <f t="shared" si="9"/>
        <v>860.005</v>
      </c>
      <c r="AC55" s="4">
        <f t="shared" si="10"/>
        <v>18.524999999999977</v>
      </c>
      <c r="AD55" s="25">
        <f t="shared" si="11"/>
        <v>18.524999999999977</v>
      </c>
      <c r="AE55" s="34">
        <f t="shared" si="2"/>
        <v>343.17562499999917</v>
      </c>
      <c r="AF55" s="30"/>
    </row>
    <row r="56" spans="1:32" ht="17.399999999999999" x14ac:dyDescent="0.3">
      <c r="A56" s="13"/>
      <c r="B56" s="13"/>
      <c r="C56" s="13"/>
      <c r="D56" s="13"/>
      <c r="E56" s="13"/>
      <c r="F56" s="13"/>
      <c r="G56" s="32">
        <v>55</v>
      </c>
      <c r="H56" s="11" t="s">
        <v>371</v>
      </c>
      <c r="I56" s="14">
        <v>1364.43</v>
      </c>
      <c r="J56" s="34">
        <f t="shared" si="3"/>
        <v>1369.1599999999999</v>
      </c>
      <c r="K56" s="34">
        <f t="shared" si="4"/>
        <v>-4.7299999999997908</v>
      </c>
      <c r="L56" s="25">
        <f t="shared" si="5"/>
        <v>4.7299999999997908</v>
      </c>
      <c r="M56" s="34">
        <f t="shared" si="0"/>
        <v>22.372899999998022</v>
      </c>
      <c r="N56" s="33"/>
      <c r="O56" s="33"/>
      <c r="P56" s="32">
        <v>55</v>
      </c>
      <c r="Q56" s="11" t="s">
        <v>371</v>
      </c>
      <c r="R56" s="4">
        <v>755.53</v>
      </c>
      <c r="S56" s="34">
        <f t="shared" si="6"/>
        <v>726</v>
      </c>
      <c r="T56" s="34">
        <f t="shared" si="7"/>
        <v>29.529999999999973</v>
      </c>
      <c r="U56" s="25">
        <f t="shared" si="8"/>
        <v>29.529999999999973</v>
      </c>
      <c r="V56" s="34">
        <f t="shared" si="1"/>
        <v>872.02089999999839</v>
      </c>
      <c r="W56" s="33"/>
      <c r="X56" s="33"/>
      <c r="Y56" s="32">
        <v>55</v>
      </c>
      <c r="Z56" s="11" t="s">
        <v>371</v>
      </c>
      <c r="AA56" s="4">
        <v>928.47</v>
      </c>
      <c r="AB56" s="34">
        <f t="shared" si="9"/>
        <v>873.5</v>
      </c>
      <c r="AC56" s="4">
        <f t="shared" si="10"/>
        <v>54.970000000000027</v>
      </c>
      <c r="AD56" s="25">
        <f t="shared" si="11"/>
        <v>54.970000000000027</v>
      </c>
      <c r="AE56" s="34">
        <f t="shared" si="2"/>
        <v>3021.700900000003</v>
      </c>
      <c r="AF56" s="30"/>
    </row>
    <row r="57" spans="1:32" ht="17.399999999999999" x14ac:dyDescent="0.3">
      <c r="A57" s="13"/>
      <c r="B57" s="13"/>
      <c r="C57" s="13"/>
      <c r="D57" s="13"/>
      <c r="E57" s="13"/>
      <c r="F57" s="13"/>
      <c r="G57" s="32">
        <v>56</v>
      </c>
      <c r="H57" s="11" t="s">
        <v>372</v>
      </c>
      <c r="I57" s="14">
        <v>1387.3</v>
      </c>
      <c r="J57" s="34">
        <f t="shared" si="3"/>
        <v>1367.8200000000002</v>
      </c>
      <c r="K57" s="34">
        <f t="shared" si="4"/>
        <v>19.479999999999791</v>
      </c>
      <c r="L57" s="25">
        <f t="shared" si="5"/>
        <v>19.479999999999791</v>
      </c>
      <c r="M57" s="34">
        <f t="shared" si="0"/>
        <v>379.47039999999186</v>
      </c>
      <c r="N57" s="33"/>
      <c r="O57" s="33"/>
      <c r="P57" s="32">
        <v>56</v>
      </c>
      <c r="Q57" s="11" t="s">
        <v>372</v>
      </c>
      <c r="R57" s="4">
        <v>781.95</v>
      </c>
      <c r="S57" s="34">
        <f t="shared" si="6"/>
        <v>742.06999999999994</v>
      </c>
      <c r="T57" s="34">
        <f t="shared" si="7"/>
        <v>39.880000000000109</v>
      </c>
      <c r="U57" s="25">
        <f t="shared" si="8"/>
        <v>39.880000000000109</v>
      </c>
      <c r="V57" s="34">
        <f t="shared" si="1"/>
        <v>1590.4144000000088</v>
      </c>
      <c r="W57" s="33"/>
      <c r="X57" s="33"/>
      <c r="Y57" s="32">
        <v>56</v>
      </c>
      <c r="Z57" s="11" t="s">
        <v>372</v>
      </c>
      <c r="AA57" s="4">
        <v>960.12</v>
      </c>
      <c r="AB57" s="34">
        <f t="shared" si="9"/>
        <v>903.5</v>
      </c>
      <c r="AC57" s="4">
        <f t="shared" si="10"/>
        <v>56.620000000000005</v>
      </c>
      <c r="AD57" s="25">
        <f t="shared" si="11"/>
        <v>56.620000000000005</v>
      </c>
      <c r="AE57" s="34">
        <f t="shared" si="2"/>
        <v>3205.8244000000004</v>
      </c>
      <c r="AF57" s="30"/>
    </row>
    <row r="58" spans="1:32" ht="17.399999999999999" x14ac:dyDescent="0.3">
      <c r="A58" s="13"/>
      <c r="B58" s="13"/>
      <c r="C58" s="13"/>
      <c r="D58" s="13"/>
      <c r="E58" s="13"/>
      <c r="F58" s="13"/>
      <c r="G58" s="32">
        <v>57</v>
      </c>
      <c r="H58" s="11" t="s">
        <v>373</v>
      </c>
      <c r="I58" s="14">
        <v>1384.34</v>
      </c>
      <c r="J58" s="34">
        <f t="shared" si="3"/>
        <v>1375.865</v>
      </c>
      <c r="K58" s="34">
        <f t="shared" si="4"/>
        <v>8.4749999999999091</v>
      </c>
      <c r="L58" s="25">
        <f t="shared" si="5"/>
        <v>8.4749999999999091</v>
      </c>
      <c r="M58" s="34">
        <f t="shared" si="0"/>
        <v>71.825624999998453</v>
      </c>
      <c r="N58" s="33"/>
      <c r="O58" s="33"/>
      <c r="P58" s="32">
        <v>57</v>
      </c>
      <c r="Q58" s="11" t="s">
        <v>373</v>
      </c>
      <c r="R58" s="4">
        <v>791.47</v>
      </c>
      <c r="S58" s="34">
        <f t="shared" si="6"/>
        <v>768.74</v>
      </c>
      <c r="T58" s="34">
        <f t="shared" si="7"/>
        <v>22.730000000000018</v>
      </c>
      <c r="U58" s="25">
        <f t="shared" si="8"/>
        <v>22.730000000000018</v>
      </c>
      <c r="V58" s="34">
        <f t="shared" si="1"/>
        <v>516.65290000000084</v>
      </c>
      <c r="W58" s="33"/>
      <c r="X58" s="33"/>
      <c r="Y58" s="32">
        <v>57</v>
      </c>
      <c r="Z58" s="11" t="s">
        <v>373</v>
      </c>
      <c r="AA58" s="4">
        <v>964.59</v>
      </c>
      <c r="AB58" s="34">
        <f t="shared" si="9"/>
        <v>944.29500000000007</v>
      </c>
      <c r="AC58" s="4">
        <f t="shared" si="10"/>
        <v>20.294999999999959</v>
      </c>
      <c r="AD58" s="25">
        <f t="shared" si="11"/>
        <v>20.294999999999959</v>
      </c>
      <c r="AE58" s="34">
        <f t="shared" si="2"/>
        <v>411.88702499999835</v>
      </c>
      <c r="AF58" s="30"/>
    </row>
    <row r="59" spans="1:32" ht="17.399999999999999" x14ac:dyDescent="0.3">
      <c r="A59" s="13"/>
      <c r="B59" s="13"/>
      <c r="C59" s="13"/>
      <c r="D59" s="13"/>
      <c r="E59" s="13"/>
      <c r="F59" s="13"/>
      <c r="G59" s="32">
        <v>58</v>
      </c>
      <c r="H59" s="11" t="s">
        <v>374</v>
      </c>
      <c r="I59" s="14">
        <v>1391.13</v>
      </c>
      <c r="J59" s="34">
        <f t="shared" si="3"/>
        <v>1385.82</v>
      </c>
      <c r="K59" s="34">
        <f t="shared" si="4"/>
        <v>5.3100000000001728</v>
      </c>
      <c r="L59" s="25">
        <f t="shared" si="5"/>
        <v>5.3100000000001728</v>
      </c>
      <c r="M59" s="34">
        <f t="shared" si="0"/>
        <v>28.196100000001834</v>
      </c>
      <c r="N59" s="33"/>
      <c r="O59" s="33"/>
      <c r="P59" s="32">
        <v>58</v>
      </c>
      <c r="Q59" s="11" t="s">
        <v>374</v>
      </c>
      <c r="R59" s="4">
        <v>818.37</v>
      </c>
      <c r="S59" s="34">
        <f t="shared" si="6"/>
        <v>786.71</v>
      </c>
      <c r="T59" s="34">
        <f t="shared" si="7"/>
        <v>31.659999999999968</v>
      </c>
      <c r="U59" s="25">
        <f t="shared" si="8"/>
        <v>31.659999999999968</v>
      </c>
      <c r="V59" s="34">
        <f t="shared" si="1"/>
        <v>1002.3555999999979</v>
      </c>
      <c r="W59" s="33"/>
      <c r="X59" s="33"/>
      <c r="Y59" s="32">
        <v>58</v>
      </c>
      <c r="Z59" s="11" t="s">
        <v>374</v>
      </c>
      <c r="AA59" s="4">
        <v>981.09</v>
      </c>
      <c r="AB59" s="34">
        <f t="shared" si="9"/>
        <v>962.35500000000002</v>
      </c>
      <c r="AC59" s="4">
        <f t="shared" si="10"/>
        <v>18.735000000000014</v>
      </c>
      <c r="AD59" s="25">
        <f t="shared" si="11"/>
        <v>18.735000000000014</v>
      </c>
      <c r="AE59" s="34">
        <f t="shared" si="2"/>
        <v>351.00022500000051</v>
      </c>
      <c r="AF59" s="30"/>
    </row>
    <row r="60" spans="1:32" ht="17.399999999999999" x14ac:dyDescent="0.3">
      <c r="A60" s="13"/>
      <c r="B60" s="13"/>
      <c r="C60" s="13"/>
      <c r="D60" s="13"/>
      <c r="E60" s="13"/>
      <c r="F60" s="13"/>
      <c r="G60" s="32">
        <v>59</v>
      </c>
      <c r="H60" s="11" t="s">
        <v>375</v>
      </c>
      <c r="I60" s="14">
        <v>1382.38</v>
      </c>
      <c r="J60" s="34">
        <f t="shared" si="3"/>
        <v>1387.7350000000001</v>
      </c>
      <c r="K60" s="34">
        <f t="shared" si="4"/>
        <v>-5.3550000000000182</v>
      </c>
      <c r="L60" s="25">
        <f t="shared" si="5"/>
        <v>5.3550000000000182</v>
      </c>
      <c r="M60" s="34">
        <f t="shared" si="0"/>
        <v>28.676025000000195</v>
      </c>
      <c r="N60" s="33"/>
      <c r="O60" s="33"/>
      <c r="P60" s="32">
        <v>59</v>
      </c>
      <c r="Q60" s="11" t="s">
        <v>375</v>
      </c>
      <c r="R60" s="4">
        <v>819.34</v>
      </c>
      <c r="S60" s="34">
        <f t="shared" si="6"/>
        <v>804.92000000000007</v>
      </c>
      <c r="T60" s="34">
        <f t="shared" si="7"/>
        <v>14.419999999999959</v>
      </c>
      <c r="U60" s="25">
        <f t="shared" si="8"/>
        <v>14.419999999999959</v>
      </c>
      <c r="V60" s="34">
        <f t="shared" si="1"/>
        <v>207.93639999999883</v>
      </c>
      <c r="W60" s="33"/>
      <c r="X60" s="33"/>
      <c r="Y60" s="32">
        <v>59</v>
      </c>
      <c r="Z60" s="11" t="s">
        <v>375</v>
      </c>
      <c r="AA60" s="4">
        <v>978.18</v>
      </c>
      <c r="AB60" s="34">
        <f t="shared" si="9"/>
        <v>972.84</v>
      </c>
      <c r="AC60" s="4">
        <f t="shared" si="10"/>
        <v>5.3399999999999181</v>
      </c>
      <c r="AD60" s="25">
        <f t="shared" si="11"/>
        <v>5.3399999999999181</v>
      </c>
      <c r="AE60" s="34">
        <f t="shared" si="2"/>
        <v>28.515599999999125</v>
      </c>
      <c r="AF60" s="30"/>
    </row>
    <row r="61" spans="1:32" ht="17.399999999999999" x14ac:dyDescent="0.3">
      <c r="A61" s="13"/>
      <c r="B61" s="13"/>
      <c r="C61" s="13"/>
      <c r="D61" s="13"/>
      <c r="E61" s="13"/>
      <c r="F61" s="13"/>
      <c r="G61" s="32">
        <v>60</v>
      </c>
      <c r="H61" s="11" t="s">
        <v>376</v>
      </c>
      <c r="I61" s="14">
        <v>1346.36</v>
      </c>
      <c r="J61" s="34">
        <f t="shared" si="3"/>
        <v>1386.7550000000001</v>
      </c>
      <c r="K61" s="34">
        <f t="shared" si="4"/>
        <v>-40.395000000000209</v>
      </c>
      <c r="L61" s="25">
        <f t="shared" si="5"/>
        <v>40.395000000000209</v>
      </c>
      <c r="M61" s="34">
        <f t="shared" si="0"/>
        <v>1631.756025000017</v>
      </c>
      <c r="N61" s="33"/>
      <c r="O61" s="33"/>
      <c r="P61" s="32">
        <v>60</v>
      </c>
      <c r="Q61" s="11" t="s">
        <v>376</v>
      </c>
      <c r="R61" s="4">
        <v>774.31</v>
      </c>
      <c r="S61" s="34">
        <f t="shared" si="6"/>
        <v>818.85500000000002</v>
      </c>
      <c r="T61" s="34">
        <f t="shared" si="7"/>
        <v>-44.545000000000073</v>
      </c>
      <c r="U61" s="25">
        <f t="shared" si="8"/>
        <v>44.545000000000073</v>
      </c>
      <c r="V61" s="34">
        <f t="shared" si="1"/>
        <v>1984.2570250000065</v>
      </c>
      <c r="W61" s="33"/>
      <c r="X61" s="33"/>
      <c r="Y61" s="32">
        <v>60</v>
      </c>
      <c r="Z61" s="11" t="s">
        <v>376</v>
      </c>
      <c r="AA61" s="4">
        <v>939.26</v>
      </c>
      <c r="AB61" s="34">
        <f t="shared" si="9"/>
        <v>979.63499999999999</v>
      </c>
      <c r="AC61" s="4">
        <f t="shared" si="10"/>
        <v>-40.375</v>
      </c>
      <c r="AD61" s="25">
        <f t="shared" si="11"/>
        <v>40.375</v>
      </c>
      <c r="AE61" s="34">
        <f t="shared" si="2"/>
        <v>1630.140625</v>
      </c>
      <c r="AF61" s="30"/>
    </row>
    <row r="62" spans="1:32" ht="17.399999999999999" x14ac:dyDescent="0.3">
      <c r="A62" s="13"/>
      <c r="B62" s="13"/>
      <c r="C62" s="13"/>
      <c r="D62" s="13"/>
      <c r="E62" s="13"/>
      <c r="F62" s="13"/>
      <c r="G62" s="32">
        <v>61</v>
      </c>
      <c r="H62" s="11" t="s">
        <v>377</v>
      </c>
      <c r="I62" s="14">
        <v>1335.52</v>
      </c>
      <c r="J62" s="34">
        <f t="shared" si="3"/>
        <v>1364.37</v>
      </c>
      <c r="K62" s="34">
        <f t="shared" si="4"/>
        <v>-28.849999999999909</v>
      </c>
      <c r="L62" s="25">
        <f t="shared" si="5"/>
        <v>28.849999999999909</v>
      </c>
      <c r="M62" s="34">
        <f t="shared" si="0"/>
        <v>832.32249999999476</v>
      </c>
      <c r="N62" s="33"/>
      <c r="O62" s="33"/>
      <c r="P62" s="32">
        <v>61</v>
      </c>
      <c r="Q62" s="11" t="s">
        <v>377</v>
      </c>
      <c r="R62" s="4">
        <v>761.23</v>
      </c>
      <c r="S62" s="34">
        <f t="shared" si="6"/>
        <v>796.82500000000005</v>
      </c>
      <c r="T62" s="34">
        <f t="shared" si="7"/>
        <v>-35.595000000000027</v>
      </c>
      <c r="U62" s="25">
        <f t="shared" si="8"/>
        <v>35.595000000000027</v>
      </c>
      <c r="V62" s="34">
        <f t="shared" si="1"/>
        <v>1267.004025000002</v>
      </c>
      <c r="W62" s="33"/>
      <c r="X62" s="33"/>
      <c r="Y62" s="32">
        <v>61</v>
      </c>
      <c r="Z62" s="11" t="s">
        <v>377</v>
      </c>
      <c r="AA62" s="4">
        <v>930.29</v>
      </c>
      <c r="AB62" s="34">
        <f t="shared" si="9"/>
        <v>958.72</v>
      </c>
      <c r="AC62" s="4">
        <f t="shared" si="10"/>
        <v>-28.430000000000064</v>
      </c>
      <c r="AD62" s="25">
        <f t="shared" si="11"/>
        <v>28.430000000000064</v>
      </c>
      <c r="AE62" s="34">
        <f t="shared" si="2"/>
        <v>808.26490000000365</v>
      </c>
      <c r="AF62" s="30"/>
    </row>
    <row r="63" spans="1:32" ht="17.399999999999999" x14ac:dyDescent="0.3">
      <c r="A63" s="13"/>
      <c r="B63" s="13"/>
      <c r="C63" s="13"/>
      <c r="D63" s="13"/>
      <c r="E63" s="13"/>
      <c r="F63" s="13"/>
      <c r="G63" s="32">
        <v>62</v>
      </c>
      <c r="H63" s="11" t="s">
        <v>378</v>
      </c>
      <c r="I63" s="14">
        <v>1348.72</v>
      </c>
      <c r="J63" s="34">
        <f t="shared" si="3"/>
        <v>1340.94</v>
      </c>
      <c r="K63" s="34">
        <f t="shared" si="4"/>
        <v>7.7799999999999727</v>
      </c>
      <c r="L63" s="25">
        <f t="shared" si="5"/>
        <v>7.7799999999999727</v>
      </c>
      <c r="M63" s="34">
        <f t="shared" si="0"/>
        <v>60.528399999999579</v>
      </c>
      <c r="N63" s="33"/>
      <c r="O63" s="33"/>
      <c r="P63" s="32">
        <v>62</v>
      </c>
      <c r="Q63" s="11" t="s">
        <v>378</v>
      </c>
      <c r="R63" s="4">
        <v>780.65</v>
      </c>
      <c r="S63" s="34">
        <f t="shared" si="6"/>
        <v>767.77</v>
      </c>
      <c r="T63" s="34">
        <f t="shared" si="7"/>
        <v>12.879999999999995</v>
      </c>
      <c r="U63" s="25">
        <f t="shared" si="8"/>
        <v>12.879999999999995</v>
      </c>
      <c r="V63" s="34">
        <f t="shared" si="1"/>
        <v>165.89439999999988</v>
      </c>
      <c r="W63" s="33"/>
      <c r="X63" s="33"/>
      <c r="Y63" s="32">
        <v>62</v>
      </c>
      <c r="Z63" s="11" t="s">
        <v>378</v>
      </c>
      <c r="AA63" s="4">
        <v>945.16</v>
      </c>
      <c r="AB63" s="34">
        <f t="shared" si="9"/>
        <v>934.77499999999998</v>
      </c>
      <c r="AC63" s="4">
        <f t="shared" si="10"/>
        <v>10.384999999999991</v>
      </c>
      <c r="AD63" s="25">
        <f t="shared" si="11"/>
        <v>10.384999999999991</v>
      </c>
      <c r="AE63" s="34">
        <f t="shared" si="2"/>
        <v>107.84822499999981</v>
      </c>
      <c r="AF63" s="30"/>
    </row>
    <row r="64" spans="1:32" ht="17.399999999999999" x14ac:dyDescent="0.3">
      <c r="A64" s="13"/>
      <c r="B64" s="13"/>
      <c r="C64" s="13"/>
      <c r="D64" s="13"/>
      <c r="E64" s="13"/>
      <c r="F64" s="13"/>
      <c r="G64" s="32">
        <v>63</v>
      </c>
      <c r="H64" s="11" t="s">
        <v>379</v>
      </c>
      <c r="I64" s="14">
        <v>1388.41</v>
      </c>
      <c r="J64" s="34">
        <f t="shared" si="3"/>
        <v>1342.12</v>
      </c>
      <c r="K64" s="34">
        <f t="shared" si="4"/>
        <v>46.290000000000191</v>
      </c>
      <c r="L64" s="25">
        <f t="shared" si="5"/>
        <v>46.290000000000191</v>
      </c>
      <c r="M64" s="34">
        <f t="shared" si="0"/>
        <v>2142.7641000000176</v>
      </c>
      <c r="N64" s="33"/>
      <c r="O64" s="33"/>
      <c r="P64" s="32">
        <v>63</v>
      </c>
      <c r="Q64" s="11" t="s">
        <v>379</v>
      </c>
      <c r="R64" s="4">
        <v>828.47</v>
      </c>
      <c r="S64" s="34">
        <f t="shared" si="6"/>
        <v>770.94</v>
      </c>
      <c r="T64" s="34">
        <f t="shared" si="7"/>
        <v>57.529999999999973</v>
      </c>
      <c r="U64" s="25">
        <f t="shared" si="8"/>
        <v>57.529999999999973</v>
      </c>
      <c r="V64" s="34">
        <f t="shared" si="1"/>
        <v>3309.7008999999966</v>
      </c>
      <c r="W64" s="33"/>
      <c r="X64" s="33"/>
      <c r="Y64" s="32">
        <v>63</v>
      </c>
      <c r="Z64" s="11" t="s">
        <v>379</v>
      </c>
      <c r="AA64" s="4">
        <v>995.67</v>
      </c>
      <c r="AB64" s="34">
        <f t="shared" si="9"/>
        <v>937.72499999999991</v>
      </c>
      <c r="AC64" s="4">
        <f t="shared" si="10"/>
        <v>57.94500000000005</v>
      </c>
      <c r="AD64" s="25">
        <f t="shared" si="11"/>
        <v>57.94500000000005</v>
      </c>
      <c r="AE64" s="34">
        <f t="shared" si="2"/>
        <v>3357.6230250000058</v>
      </c>
      <c r="AF64" s="30"/>
    </row>
    <row r="65" spans="1:32" ht="17.399999999999999" x14ac:dyDescent="0.3">
      <c r="A65" s="13"/>
      <c r="B65" s="13"/>
      <c r="C65" s="13"/>
      <c r="D65" s="13"/>
      <c r="E65" s="13"/>
      <c r="F65" s="13"/>
      <c r="G65" s="32">
        <v>64</v>
      </c>
      <c r="H65" s="11" t="s">
        <v>380</v>
      </c>
      <c r="I65" s="14">
        <v>1414.65</v>
      </c>
      <c r="J65" s="34">
        <f t="shared" si="3"/>
        <v>1368.5650000000001</v>
      </c>
      <c r="K65" s="34">
        <f t="shared" si="4"/>
        <v>46.085000000000036</v>
      </c>
      <c r="L65" s="25">
        <f t="shared" si="5"/>
        <v>46.085000000000036</v>
      </c>
      <c r="M65" s="34">
        <f t="shared" si="0"/>
        <v>2123.8272250000032</v>
      </c>
      <c r="N65" s="33"/>
      <c r="O65" s="33"/>
      <c r="P65" s="32">
        <v>64</v>
      </c>
      <c r="Q65" s="11" t="s">
        <v>380</v>
      </c>
      <c r="R65" s="4">
        <v>873.28</v>
      </c>
      <c r="S65" s="34">
        <f t="shared" si="6"/>
        <v>804.56</v>
      </c>
      <c r="T65" s="34">
        <f t="shared" si="7"/>
        <v>68.720000000000027</v>
      </c>
      <c r="U65" s="25">
        <f t="shared" si="8"/>
        <v>68.720000000000027</v>
      </c>
      <c r="V65" s="34">
        <f t="shared" si="1"/>
        <v>4722.4384000000036</v>
      </c>
      <c r="W65" s="33"/>
      <c r="X65" s="33"/>
      <c r="Y65" s="32">
        <v>64</v>
      </c>
      <c r="Z65" s="11" t="s">
        <v>380</v>
      </c>
      <c r="AA65" s="4">
        <v>1035.5</v>
      </c>
      <c r="AB65" s="34">
        <f t="shared" si="9"/>
        <v>970.41499999999996</v>
      </c>
      <c r="AC65" s="4">
        <f t="shared" si="10"/>
        <v>65.085000000000036</v>
      </c>
      <c r="AD65" s="25">
        <f t="shared" si="11"/>
        <v>65.085000000000036</v>
      </c>
      <c r="AE65" s="34">
        <f t="shared" si="2"/>
        <v>4236.057225000005</v>
      </c>
      <c r="AF65" s="30"/>
    </row>
    <row r="66" spans="1:32" ht="17.399999999999999" x14ac:dyDescent="0.3">
      <c r="A66" s="13"/>
      <c r="B66" s="13"/>
      <c r="C66" s="13"/>
      <c r="D66" s="13"/>
      <c r="E66" s="13"/>
      <c r="F66" s="13"/>
      <c r="G66" s="32">
        <v>65</v>
      </c>
      <c r="H66" s="11" t="s">
        <v>381</v>
      </c>
      <c r="I66" s="14">
        <v>1399.3</v>
      </c>
      <c r="J66" s="34">
        <f t="shared" si="3"/>
        <v>1401.5300000000002</v>
      </c>
      <c r="K66" s="34">
        <f t="shared" si="4"/>
        <v>-2.2300000000002456</v>
      </c>
      <c r="L66" s="25">
        <f t="shared" si="5"/>
        <v>2.2300000000002456</v>
      </c>
      <c r="M66" s="34">
        <f t="shared" si="0"/>
        <v>4.9729000000010952</v>
      </c>
      <c r="N66" s="33"/>
      <c r="O66" s="33"/>
      <c r="P66" s="32">
        <v>65</v>
      </c>
      <c r="Q66" s="11" t="s">
        <v>381</v>
      </c>
      <c r="R66" s="4">
        <v>860.84</v>
      </c>
      <c r="S66" s="34">
        <f t="shared" si="6"/>
        <v>850.875</v>
      </c>
      <c r="T66" s="34">
        <f t="shared" si="7"/>
        <v>9.9650000000000318</v>
      </c>
      <c r="U66" s="25">
        <f t="shared" si="8"/>
        <v>9.9650000000000318</v>
      </c>
      <c r="V66" s="34">
        <f t="shared" si="1"/>
        <v>99.301225000000628</v>
      </c>
      <c r="W66" s="33"/>
      <c r="X66" s="33"/>
      <c r="Y66" s="32">
        <v>65</v>
      </c>
      <c r="Z66" s="11" t="s">
        <v>381</v>
      </c>
      <c r="AA66" s="4">
        <v>1015.7</v>
      </c>
      <c r="AB66" s="34">
        <f t="shared" si="9"/>
        <v>1015.585</v>
      </c>
      <c r="AC66" s="4">
        <f t="shared" si="10"/>
        <v>0.11500000000000909</v>
      </c>
      <c r="AD66" s="25">
        <f t="shared" si="11"/>
        <v>0.11500000000000909</v>
      </c>
      <c r="AE66" s="34">
        <f t="shared" si="2"/>
        <v>1.3225000000002091E-2</v>
      </c>
      <c r="AF66" s="30"/>
    </row>
    <row r="67" spans="1:32" ht="17.399999999999999" x14ac:dyDescent="0.3">
      <c r="A67" s="13"/>
      <c r="B67" s="13"/>
      <c r="C67" s="13"/>
      <c r="D67" s="13"/>
      <c r="E67" s="13"/>
      <c r="F67" s="13"/>
      <c r="G67" s="32">
        <v>66</v>
      </c>
      <c r="H67" s="11" t="s">
        <v>382</v>
      </c>
      <c r="I67" s="14">
        <v>1402.26</v>
      </c>
      <c r="J67" s="34">
        <f t="shared" si="3"/>
        <v>1406.9749999999999</v>
      </c>
      <c r="K67" s="34">
        <f t="shared" si="4"/>
        <v>-4.7149999999999181</v>
      </c>
      <c r="L67" s="25">
        <f t="shared" si="5"/>
        <v>4.7149999999999181</v>
      </c>
      <c r="M67" s="34">
        <f t="shared" si="0"/>
        <v>22.231224999999228</v>
      </c>
      <c r="N67" s="33"/>
      <c r="O67" s="33"/>
      <c r="P67" s="32">
        <v>66</v>
      </c>
      <c r="Q67" s="11" t="s">
        <v>382</v>
      </c>
      <c r="R67" s="4">
        <v>862.24</v>
      </c>
      <c r="S67" s="34">
        <f t="shared" si="6"/>
        <v>867.06</v>
      </c>
      <c r="T67" s="34">
        <f t="shared" si="7"/>
        <v>-4.8199999999999363</v>
      </c>
      <c r="U67" s="25">
        <f t="shared" si="8"/>
        <v>4.8199999999999363</v>
      </c>
      <c r="V67" s="34">
        <f t="shared" si="1"/>
        <v>23.232399999999387</v>
      </c>
      <c r="W67" s="33"/>
      <c r="X67" s="33"/>
      <c r="Y67" s="32">
        <v>66</v>
      </c>
      <c r="Z67" s="11" t="s">
        <v>382</v>
      </c>
      <c r="AA67" s="4">
        <v>1035</v>
      </c>
      <c r="AB67" s="34">
        <f t="shared" si="9"/>
        <v>1025.5999999999999</v>
      </c>
      <c r="AC67" s="4">
        <f t="shared" si="10"/>
        <v>9.4000000000000909</v>
      </c>
      <c r="AD67" s="25">
        <f t="shared" si="11"/>
        <v>9.4000000000000909</v>
      </c>
      <c r="AE67" s="34">
        <f t="shared" si="2"/>
        <v>88.360000000001705</v>
      </c>
      <c r="AF67" s="30"/>
    </row>
    <row r="68" spans="1:32" ht="17.399999999999999" x14ac:dyDescent="0.3">
      <c r="A68" s="13"/>
      <c r="B68" s="13"/>
      <c r="C68" s="13"/>
      <c r="D68" s="13"/>
      <c r="E68" s="13"/>
      <c r="F68" s="13"/>
      <c r="G68" s="32">
        <v>67</v>
      </c>
      <c r="H68" s="11" t="s">
        <v>383</v>
      </c>
      <c r="I68" s="14">
        <v>1438.38</v>
      </c>
      <c r="J68" s="34">
        <f t="shared" si="3"/>
        <v>1400.78</v>
      </c>
      <c r="K68" s="34">
        <f t="shared" si="4"/>
        <v>37.600000000000136</v>
      </c>
      <c r="L68" s="25">
        <f t="shared" si="5"/>
        <v>37.600000000000136</v>
      </c>
      <c r="M68" s="34">
        <f t="shared" ref="M68:M131" si="12">K68^2</f>
        <v>1413.7600000000102</v>
      </c>
      <c r="N68" s="33"/>
      <c r="O68" s="33"/>
      <c r="P68" s="32">
        <v>67</v>
      </c>
      <c r="Q68" s="11" t="s">
        <v>383</v>
      </c>
      <c r="R68" s="4">
        <v>893.83</v>
      </c>
      <c r="S68" s="34">
        <f t="shared" si="6"/>
        <v>861.54</v>
      </c>
      <c r="T68" s="34">
        <f t="shared" si="7"/>
        <v>32.290000000000077</v>
      </c>
      <c r="U68" s="25">
        <f t="shared" si="8"/>
        <v>32.290000000000077</v>
      </c>
      <c r="V68" s="34">
        <f t="shared" ref="V68:V131" si="13">T68^2</f>
        <v>1042.644100000005</v>
      </c>
      <c r="W68" s="33"/>
      <c r="X68" s="33"/>
      <c r="Y68" s="32">
        <v>67</v>
      </c>
      <c r="Z68" s="11" t="s">
        <v>383</v>
      </c>
      <c r="AA68" s="4">
        <v>1134.98</v>
      </c>
      <c r="AB68" s="34">
        <f t="shared" si="9"/>
        <v>1025.3499999999999</v>
      </c>
      <c r="AC68" s="4">
        <f t="shared" si="10"/>
        <v>109.63000000000011</v>
      </c>
      <c r="AD68" s="25">
        <f t="shared" si="11"/>
        <v>109.63000000000011</v>
      </c>
      <c r="AE68" s="34">
        <f t="shared" ref="AE68:AE131" si="14">AC68^2</f>
        <v>12018.736900000024</v>
      </c>
      <c r="AF68" s="30"/>
    </row>
    <row r="69" spans="1:32" ht="17.399999999999999" x14ac:dyDescent="0.3">
      <c r="A69" s="13"/>
      <c r="B69" s="13"/>
      <c r="C69" s="13"/>
      <c r="D69" s="13"/>
      <c r="E69" s="13"/>
      <c r="F69" s="13"/>
      <c r="G69" s="32">
        <v>68</v>
      </c>
      <c r="H69" s="11" t="s">
        <v>384</v>
      </c>
      <c r="I69" s="14">
        <v>1457.73</v>
      </c>
      <c r="J69" s="34">
        <f t="shared" ref="J69:J132" si="15">AVERAGE(I67:I68)</f>
        <v>1420.3200000000002</v>
      </c>
      <c r="K69" s="34">
        <f t="shared" ref="K69:K132" si="16">I69-J69</f>
        <v>37.409999999999854</v>
      </c>
      <c r="L69" s="25">
        <f t="shared" ref="L69:L132" si="17">ABS(K69)</f>
        <v>37.409999999999854</v>
      </c>
      <c r="M69" s="34">
        <f t="shared" si="12"/>
        <v>1399.5080999999891</v>
      </c>
      <c r="N69" s="33"/>
      <c r="O69" s="33"/>
      <c r="P69" s="32">
        <v>68</v>
      </c>
      <c r="Q69" s="11" t="s">
        <v>384</v>
      </c>
      <c r="R69" s="4">
        <v>898.72</v>
      </c>
      <c r="S69" s="34">
        <f t="shared" ref="S69:S132" si="18">AVERAGE(R67:R68)</f>
        <v>878.03500000000008</v>
      </c>
      <c r="T69" s="34">
        <f t="shared" ref="T69:T132" si="19">R69-S69</f>
        <v>20.684999999999945</v>
      </c>
      <c r="U69" s="25">
        <f t="shared" ref="U69:U132" si="20">ABS(T69)</f>
        <v>20.684999999999945</v>
      </c>
      <c r="V69" s="34">
        <f t="shared" si="13"/>
        <v>427.86922499999775</v>
      </c>
      <c r="W69" s="33"/>
      <c r="X69" s="33"/>
      <c r="Y69" s="32">
        <v>68</v>
      </c>
      <c r="Z69" s="11" t="s">
        <v>384</v>
      </c>
      <c r="AA69" s="4">
        <v>1153.69</v>
      </c>
      <c r="AB69" s="34">
        <f t="shared" ref="AB69:AB132" si="21">AVERAGE(AA67:AA68)</f>
        <v>1084.99</v>
      </c>
      <c r="AC69" s="4">
        <f t="shared" ref="AC69:AC132" si="22">AA69-AB69</f>
        <v>68.700000000000045</v>
      </c>
      <c r="AD69" s="25">
        <f t="shared" ref="AD69:AD132" si="23">ABS(AC69)</f>
        <v>68.700000000000045</v>
      </c>
      <c r="AE69" s="34">
        <f t="shared" si="14"/>
        <v>4719.690000000006</v>
      </c>
      <c r="AF69" s="30"/>
    </row>
    <row r="70" spans="1:32" ht="17.399999999999999" x14ac:dyDescent="0.3">
      <c r="A70" s="13"/>
      <c r="B70" s="13"/>
      <c r="C70" s="13"/>
      <c r="D70" s="13"/>
      <c r="E70" s="13"/>
      <c r="F70" s="13"/>
      <c r="G70" s="32">
        <v>69</v>
      </c>
      <c r="H70" s="11" t="s">
        <v>385</v>
      </c>
      <c r="I70" s="14">
        <v>1525.33</v>
      </c>
      <c r="J70" s="34">
        <f t="shared" si="15"/>
        <v>1448.0550000000001</v>
      </c>
      <c r="K70" s="34">
        <f t="shared" si="16"/>
        <v>77.274999999999864</v>
      </c>
      <c r="L70" s="25">
        <f t="shared" si="17"/>
        <v>77.274999999999864</v>
      </c>
      <c r="M70" s="34">
        <f t="shared" si="12"/>
        <v>5971.4256249999789</v>
      </c>
      <c r="N70" s="33"/>
      <c r="O70" s="33"/>
      <c r="P70" s="32">
        <v>69</v>
      </c>
      <c r="Q70" s="11" t="s">
        <v>385</v>
      </c>
      <c r="R70" s="4">
        <v>935.33</v>
      </c>
      <c r="S70" s="34">
        <f t="shared" si="18"/>
        <v>896.27500000000009</v>
      </c>
      <c r="T70" s="34">
        <f t="shared" si="19"/>
        <v>39.05499999999995</v>
      </c>
      <c r="U70" s="25">
        <f t="shared" si="20"/>
        <v>39.05499999999995</v>
      </c>
      <c r="V70" s="34">
        <f t="shared" si="13"/>
        <v>1525.2930249999961</v>
      </c>
      <c r="W70" s="33"/>
      <c r="X70" s="33"/>
      <c r="Y70" s="32">
        <v>69</v>
      </c>
      <c r="Z70" s="11" t="s">
        <v>385</v>
      </c>
      <c r="AA70" s="4">
        <v>1193.5899999999999</v>
      </c>
      <c r="AB70" s="34">
        <f t="shared" si="21"/>
        <v>1144.335</v>
      </c>
      <c r="AC70" s="4">
        <f t="shared" si="22"/>
        <v>49.254999999999882</v>
      </c>
      <c r="AD70" s="25">
        <f t="shared" si="23"/>
        <v>49.254999999999882</v>
      </c>
      <c r="AE70" s="34">
        <f t="shared" si="14"/>
        <v>2426.0550249999883</v>
      </c>
      <c r="AF70" s="30"/>
    </row>
    <row r="71" spans="1:32" ht="17.399999999999999" x14ac:dyDescent="0.3">
      <c r="A71" s="13"/>
      <c r="B71" s="13"/>
      <c r="C71" s="13"/>
      <c r="D71" s="13"/>
      <c r="E71" s="13"/>
      <c r="F71" s="13"/>
      <c r="G71" s="32">
        <v>70</v>
      </c>
      <c r="H71" s="11" t="s">
        <v>386</v>
      </c>
      <c r="I71" s="14">
        <v>1517.5</v>
      </c>
      <c r="J71" s="34">
        <f t="shared" si="15"/>
        <v>1491.53</v>
      </c>
      <c r="K71" s="34">
        <f t="shared" si="16"/>
        <v>25.970000000000027</v>
      </c>
      <c r="L71" s="25">
        <f t="shared" si="17"/>
        <v>25.970000000000027</v>
      </c>
      <c r="M71" s="34">
        <f t="shared" si="12"/>
        <v>674.44090000000142</v>
      </c>
      <c r="N71" s="33"/>
      <c r="O71" s="33"/>
      <c r="P71" s="32">
        <v>70</v>
      </c>
      <c r="Q71" s="11" t="s">
        <v>386</v>
      </c>
      <c r="R71" s="4">
        <v>938.34</v>
      </c>
      <c r="S71" s="34">
        <f t="shared" si="18"/>
        <v>917.02500000000009</v>
      </c>
      <c r="T71" s="34">
        <f t="shared" si="19"/>
        <v>21.314999999999941</v>
      </c>
      <c r="U71" s="25">
        <f t="shared" si="20"/>
        <v>21.314999999999941</v>
      </c>
      <c r="V71" s="34">
        <f t="shared" si="13"/>
        <v>454.32922499999751</v>
      </c>
      <c r="W71" s="33"/>
      <c r="X71" s="33"/>
      <c r="Y71" s="32">
        <v>70</v>
      </c>
      <c r="Z71" s="11" t="s">
        <v>386</v>
      </c>
      <c r="AA71" s="4">
        <v>1192.02</v>
      </c>
      <c r="AB71" s="34">
        <f t="shared" si="21"/>
        <v>1173.6399999999999</v>
      </c>
      <c r="AC71" s="4">
        <f t="shared" si="22"/>
        <v>18.380000000000109</v>
      </c>
      <c r="AD71" s="25">
        <f t="shared" si="23"/>
        <v>18.380000000000109</v>
      </c>
      <c r="AE71" s="34">
        <f t="shared" si="14"/>
        <v>337.824400000004</v>
      </c>
      <c r="AF71" s="30"/>
    </row>
    <row r="72" spans="1:32" ht="17.399999999999999" x14ac:dyDescent="0.3">
      <c r="A72" s="13"/>
      <c r="B72" s="13"/>
      <c r="C72" s="13"/>
      <c r="D72" s="13"/>
      <c r="E72" s="13"/>
      <c r="F72" s="13"/>
      <c r="G72" s="32">
        <v>71</v>
      </c>
      <c r="H72" s="11" t="s">
        <v>387</v>
      </c>
      <c r="I72" s="14">
        <v>1479.47</v>
      </c>
      <c r="J72" s="34">
        <f t="shared" si="15"/>
        <v>1521.415</v>
      </c>
      <c r="K72" s="34">
        <f t="shared" si="16"/>
        <v>-41.944999999999936</v>
      </c>
      <c r="L72" s="25">
        <f t="shared" si="17"/>
        <v>41.944999999999936</v>
      </c>
      <c r="M72" s="34">
        <f t="shared" si="12"/>
        <v>1759.3830249999946</v>
      </c>
      <c r="N72" s="33"/>
      <c r="O72" s="33"/>
      <c r="P72" s="32">
        <v>71</v>
      </c>
      <c r="Q72" s="11" t="s">
        <v>387</v>
      </c>
      <c r="R72" s="4">
        <v>904.15</v>
      </c>
      <c r="S72" s="34">
        <f t="shared" si="18"/>
        <v>936.83500000000004</v>
      </c>
      <c r="T72" s="34">
        <f t="shared" si="19"/>
        <v>-32.685000000000059</v>
      </c>
      <c r="U72" s="25">
        <f t="shared" si="20"/>
        <v>32.685000000000059</v>
      </c>
      <c r="V72" s="34">
        <f t="shared" si="13"/>
        <v>1068.3092250000038</v>
      </c>
      <c r="W72" s="33"/>
      <c r="X72" s="33"/>
      <c r="Y72" s="32">
        <v>71</v>
      </c>
      <c r="Z72" s="11" t="s">
        <v>387</v>
      </c>
      <c r="AA72" s="4">
        <v>1155.4100000000001</v>
      </c>
      <c r="AB72" s="34">
        <f t="shared" si="21"/>
        <v>1192.8049999999998</v>
      </c>
      <c r="AC72" s="4">
        <f t="shared" si="22"/>
        <v>-37.394999999999754</v>
      </c>
      <c r="AD72" s="25">
        <f t="shared" si="23"/>
        <v>37.394999999999754</v>
      </c>
      <c r="AE72" s="34">
        <f t="shared" si="14"/>
        <v>1398.3860249999816</v>
      </c>
      <c r="AF72" s="30"/>
    </row>
    <row r="73" spans="1:32" ht="17.399999999999999" x14ac:dyDescent="0.3">
      <c r="A73" s="13"/>
      <c r="B73" s="13"/>
      <c r="C73" s="13"/>
      <c r="D73" s="13"/>
      <c r="E73" s="13"/>
      <c r="F73" s="13"/>
      <c r="G73" s="32">
        <v>72</v>
      </c>
      <c r="H73" s="11" t="s">
        <v>388</v>
      </c>
      <c r="I73" s="14">
        <v>1460.24</v>
      </c>
      <c r="J73" s="34">
        <f t="shared" si="15"/>
        <v>1498.4850000000001</v>
      </c>
      <c r="K73" s="34">
        <f t="shared" si="16"/>
        <v>-38.245000000000118</v>
      </c>
      <c r="L73" s="25">
        <f t="shared" si="17"/>
        <v>38.245000000000118</v>
      </c>
      <c r="M73" s="34">
        <f t="shared" si="12"/>
        <v>1462.680025000009</v>
      </c>
      <c r="N73" s="33"/>
      <c r="O73" s="33"/>
      <c r="P73" s="32">
        <v>72</v>
      </c>
      <c r="Q73" s="11" t="s">
        <v>388</v>
      </c>
      <c r="R73" s="4">
        <v>899.59</v>
      </c>
      <c r="S73" s="34">
        <f t="shared" si="18"/>
        <v>921.245</v>
      </c>
      <c r="T73" s="34">
        <f t="shared" si="19"/>
        <v>-21.654999999999973</v>
      </c>
      <c r="U73" s="25">
        <f t="shared" si="20"/>
        <v>21.654999999999973</v>
      </c>
      <c r="V73" s="34">
        <f t="shared" si="13"/>
        <v>468.93902499999882</v>
      </c>
      <c r="W73" s="33"/>
      <c r="X73" s="33"/>
      <c r="Y73" s="32">
        <v>72</v>
      </c>
      <c r="Z73" s="11" t="s">
        <v>388</v>
      </c>
      <c r="AA73" s="4">
        <v>1136.19</v>
      </c>
      <c r="AB73" s="34">
        <f t="shared" si="21"/>
        <v>1173.7150000000001</v>
      </c>
      <c r="AC73" s="4">
        <f t="shared" si="22"/>
        <v>-37.525000000000091</v>
      </c>
      <c r="AD73" s="25">
        <f t="shared" si="23"/>
        <v>37.525000000000091</v>
      </c>
      <c r="AE73" s="34">
        <f t="shared" si="14"/>
        <v>1408.1256250000067</v>
      </c>
      <c r="AF73" s="30"/>
    </row>
    <row r="74" spans="1:32" ht="17.399999999999999" x14ac:dyDescent="0.3">
      <c r="A74" s="13"/>
      <c r="B74" s="13"/>
      <c r="C74" s="13"/>
      <c r="D74" s="13"/>
      <c r="E74" s="13"/>
      <c r="F74" s="13"/>
      <c r="G74" s="32">
        <v>73</v>
      </c>
      <c r="H74" s="11" t="s">
        <v>389</v>
      </c>
      <c r="I74" s="14">
        <v>1469.22</v>
      </c>
      <c r="J74" s="34">
        <f t="shared" si="15"/>
        <v>1469.855</v>
      </c>
      <c r="K74" s="34">
        <f t="shared" si="16"/>
        <v>-0.63499999999999091</v>
      </c>
      <c r="L74" s="25">
        <f t="shared" si="17"/>
        <v>0.63499999999999091</v>
      </c>
      <c r="M74" s="34">
        <f t="shared" si="12"/>
        <v>0.40322499999998845</v>
      </c>
      <c r="N74" s="33"/>
      <c r="O74" s="33"/>
      <c r="P74" s="32">
        <v>73</v>
      </c>
      <c r="Q74" s="11" t="s">
        <v>389</v>
      </c>
      <c r="R74" s="4">
        <v>919.97</v>
      </c>
      <c r="S74" s="34">
        <f t="shared" si="18"/>
        <v>901.87</v>
      </c>
      <c r="T74" s="34">
        <f t="shared" si="19"/>
        <v>18.100000000000023</v>
      </c>
      <c r="U74" s="25">
        <f t="shared" si="20"/>
        <v>18.100000000000023</v>
      </c>
      <c r="V74" s="34">
        <f t="shared" si="13"/>
        <v>327.61000000000081</v>
      </c>
      <c r="W74" s="33"/>
      <c r="X74" s="33"/>
      <c r="Y74" s="32">
        <v>73</v>
      </c>
      <c r="Z74" s="11" t="s">
        <v>389</v>
      </c>
      <c r="AA74" s="4">
        <v>1156.6199999999999</v>
      </c>
      <c r="AB74" s="34">
        <f t="shared" si="21"/>
        <v>1145.8000000000002</v>
      </c>
      <c r="AC74" s="4">
        <f t="shared" si="22"/>
        <v>10.819999999999709</v>
      </c>
      <c r="AD74" s="25">
        <f t="shared" si="23"/>
        <v>10.819999999999709</v>
      </c>
      <c r="AE74" s="34">
        <f t="shared" si="14"/>
        <v>117.07239999999371</v>
      </c>
      <c r="AF74" s="30"/>
    </row>
    <row r="75" spans="1:32" ht="17.399999999999999" x14ac:dyDescent="0.3">
      <c r="A75" s="13"/>
      <c r="B75" s="13"/>
      <c r="C75" s="13"/>
      <c r="D75" s="13"/>
      <c r="E75" s="13"/>
      <c r="F75" s="13"/>
      <c r="G75" s="32">
        <v>74</v>
      </c>
      <c r="H75" s="11" t="s">
        <v>390</v>
      </c>
      <c r="I75" s="14">
        <v>1470.8</v>
      </c>
      <c r="J75" s="34">
        <f t="shared" si="15"/>
        <v>1464.73</v>
      </c>
      <c r="K75" s="34">
        <f t="shared" si="16"/>
        <v>6.0699999999999363</v>
      </c>
      <c r="L75" s="25">
        <f t="shared" si="17"/>
        <v>6.0699999999999363</v>
      </c>
      <c r="M75" s="34">
        <f t="shared" si="12"/>
        <v>36.844899999999228</v>
      </c>
      <c r="N75" s="33"/>
      <c r="O75" s="33"/>
      <c r="P75" s="32">
        <v>74</v>
      </c>
      <c r="Q75" s="11" t="s">
        <v>390</v>
      </c>
      <c r="R75" s="4">
        <v>927.71</v>
      </c>
      <c r="S75" s="34">
        <f t="shared" si="18"/>
        <v>909.78</v>
      </c>
      <c r="T75" s="34">
        <f t="shared" si="19"/>
        <v>17.930000000000064</v>
      </c>
      <c r="U75" s="25">
        <f t="shared" si="20"/>
        <v>17.930000000000064</v>
      </c>
      <c r="V75" s="34">
        <f t="shared" si="13"/>
        <v>321.48490000000226</v>
      </c>
      <c r="W75" s="33"/>
      <c r="X75" s="33"/>
      <c r="Y75" s="32">
        <v>74</v>
      </c>
      <c r="Z75" s="11" t="s">
        <v>390</v>
      </c>
      <c r="AA75" s="4">
        <v>1160.8399999999999</v>
      </c>
      <c r="AB75" s="34">
        <f t="shared" si="21"/>
        <v>1146.405</v>
      </c>
      <c r="AC75" s="4">
        <f t="shared" si="22"/>
        <v>14.434999999999945</v>
      </c>
      <c r="AD75" s="25">
        <f t="shared" si="23"/>
        <v>14.434999999999945</v>
      </c>
      <c r="AE75" s="34">
        <f t="shared" si="14"/>
        <v>208.36922499999844</v>
      </c>
      <c r="AF75" s="30"/>
    </row>
    <row r="76" spans="1:32" ht="17.399999999999999" x14ac:dyDescent="0.3">
      <c r="A76" s="13"/>
      <c r="B76" s="13"/>
      <c r="C76" s="13"/>
      <c r="D76" s="13"/>
      <c r="E76" s="13"/>
      <c r="F76" s="13"/>
      <c r="G76" s="32">
        <v>75</v>
      </c>
      <c r="H76" s="11" t="s">
        <v>391</v>
      </c>
      <c r="I76" s="14">
        <v>1473.05</v>
      </c>
      <c r="J76" s="34">
        <f t="shared" si="15"/>
        <v>1470.01</v>
      </c>
      <c r="K76" s="34">
        <f t="shared" si="16"/>
        <v>3.0399999999999636</v>
      </c>
      <c r="L76" s="25">
        <f t="shared" si="17"/>
        <v>3.0399999999999636</v>
      </c>
      <c r="M76" s="34">
        <f t="shared" si="12"/>
        <v>9.241599999999778</v>
      </c>
      <c r="N76" s="33"/>
      <c r="O76" s="33"/>
      <c r="P76" s="32">
        <v>75</v>
      </c>
      <c r="Q76" s="11" t="s">
        <v>391</v>
      </c>
      <c r="R76" s="4">
        <v>920.34</v>
      </c>
      <c r="S76" s="34">
        <f t="shared" si="18"/>
        <v>923.84</v>
      </c>
      <c r="T76" s="34">
        <f t="shared" si="19"/>
        <v>-3.5</v>
      </c>
      <c r="U76" s="25">
        <f t="shared" si="20"/>
        <v>3.5</v>
      </c>
      <c r="V76" s="34">
        <f t="shared" si="13"/>
        <v>12.25</v>
      </c>
      <c r="W76" s="33"/>
      <c r="X76" s="33"/>
      <c r="Y76" s="32">
        <v>75</v>
      </c>
      <c r="Z76" s="11" t="s">
        <v>391</v>
      </c>
      <c r="AA76" s="4">
        <v>1170.28</v>
      </c>
      <c r="AB76" s="34">
        <f t="shared" si="21"/>
        <v>1158.73</v>
      </c>
      <c r="AC76" s="4">
        <f t="shared" si="22"/>
        <v>11.549999999999955</v>
      </c>
      <c r="AD76" s="25">
        <f t="shared" si="23"/>
        <v>11.549999999999955</v>
      </c>
      <c r="AE76" s="34">
        <f t="shared" si="14"/>
        <v>133.40249999999895</v>
      </c>
      <c r="AF76" s="30"/>
    </row>
    <row r="77" spans="1:32" ht="17.399999999999999" x14ac:dyDescent="0.3">
      <c r="A77" s="13"/>
      <c r="B77" s="13"/>
      <c r="C77" s="13"/>
      <c r="D77" s="13"/>
      <c r="E77" s="13"/>
      <c r="F77" s="13"/>
      <c r="G77" s="32">
        <v>76</v>
      </c>
      <c r="H77" s="11" t="s">
        <v>392</v>
      </c>
      <c r="I77" s="14">
        <v>1506.08</v>
      </c>
      <c r="J77" s="34">
        <f t="shared" si="15"/>
        <v>1471.925</v>
      </c>
      <c r="K77" s="34">
        <f t="shared" si="16"/>
        <v>34.154999999999973</v>
      </c>
      <c r="L77" s="25">
        <f t="shared" si="17"/>
        <v>34.154999999999973</v>
      </c>
      <c r="M77" s="34">
        <f t="shared" si="12"/>
        <v>1166.5640249999981</v>
      </c>
      <c r="N77" s="33"/>
      <c r="O77" s="33"/>
      <c r="P77" s="32">
        <v>76</v>
      </c>
      <c r="Q77" s="11" t="s">
        <v>392</v>
      </c>
      <c r="R77" s="4">
        <v>934.89</v>
      </c>
      <c r="S77" s="34">
        <f t="shared" si="18"/>
        <v>924.02500000000009</v>
      </c>
      <c r="T77" s="34">
        <f t="shared" si="19"/>
        <v>10.864999999999895</v>
      </c>
      <c r="U77" s="25">
        <f t="shared" si="20"/>
        <v>10.864999999999895</v>
      </c>
      <c r="V77" s="34">
        <f t="shared" si="13"/>
        <v>118.04822499999773</v>
      </c>
      <c r="W77" s="33"/>
      <c r="X77" s="33"/>
      <c r="Y77" s="32">
        <v>76</v>
      </c>
      <c r="Z77" s="11" t="s">
        <v>392</v>
      </c>
      <c r="AA77" s="4">
        <v>1211.25</v>
      </c>
      <c r="AB77" s="34">
        <f t="shared" si="21"/>
        <v>1165.56</v>
      </c>
      <c r="AC77" s="4">
        <f t="shared" si="22"/>
        <v>45.690000000000055</v>
      </c>
      <c r="AD77" s="25">
        <f t="shared" si="23"/>
        <v>45.690000000000055</v>
      </c>
      <c r="AE77" s="34">
        <f t="shared" si="14"/>
        <v>2087.5761000000048</v>
      </c>
      <c r="AF77" s="30"/>
    </row>
    <row r="78" spans="1:32" ht="17.399999999999999" x14ac:dyDescent="0.3">
      <c r="A78" s="13"/>
      <c r="B78" s="13"/>
      <c r="C78" s="13"/>
      <c r="D78" s="13"/>
      <c r="E78" s="13"/>
      <c r="F78" s="13"/>
      <c r="G78" s="32">
        <v>77</v>
      </c>
      <c r="H78" s="11" t="s">
        <v>393</v>
      </c>
      <c r="I78" s="14">
        <v>1542.99</v>
      </c>
      <c r="J78" s="34">
        <f t="shared" si="15"/>
        <v>1489.5650000000001</v>
      </c>
      <c r="K78" s="34">
        <f t="shared" si="16"/>
        <v>53.424999999999955</v>
      </c>
      <c r="L78" s="25">
        <f t="shared" si="17"/>
        <v>53.424999999999955</v>
      </c>
      <c r="M78" s="34">
        <f t="shared" si="12"/>
        <v>2854.2306249999951</v>
      </c>
      <c r="N78" s="33"/>
      <c r="O78" s="33"/>
      <c r="P78" s="32">
        <v>77</v>
      </c>
      <c r="Q78" s="11" t="s">
        <v>393</v>
      </c>
      <c r="R78" s="4">
        <v>956.54</v>
      </c>
      <c r="S78" s="34">
        <f t="shared" si="18"/>
        <v>927.61500000000001</v>
      </c>
      <c r="T78" s="34">
        <f t="shared" si="19"/>
        <v>28.924999999999955</v>
      </c>
      <c r="U78" s="25">
        <f t="shared" si="20"/>
        <v>28.924999999999955</v>
      </c>
      <c r="V78" s="34">
        <f t="shared" si="13"/>
        <v>836.65562499999737</v>
      </c>
      <c r="W78" s="33"/>
      <c r="X78" s="33"/>
      <c r="Y78" s="32">
        <v>77</v>
      </c>
      <c r="Z78" s="11" t="s">
        <v>393</v>
      </c>
      <c r="AA78" s="4">
        <v>1251.26</v>
      </c>
      <c r="AB78" s="34">
        <f t="shared" si="21"/>
        <v>1190.7649999999999</v>
      </c>
      <c r="AC78" s="4">
        <f t="shared" si="22"/>
        <v>60.495000000000118</v>
      </c>
      <c r="AD78" s="25">
        <f t="shared" si="23"/>
        <v>60.495000000000118</v>
      </c>
      <c r="AE78" s="34">
        <f t="shared" si="14"/>
        <v>3659.6450250000144</v>
      </c>
      <c r="AF78" s="30"/>
    </row>
    <row r="79" spans="1:32" ht="17.399999999999999" x14ac:dyDescent="0.3">
      <c r="A79" s="13"/>
      <c r="B79" s="13"/>
      <c r="C79" s="13"/>
      <c r="D79" s="13"/>
      <c r="E79" s="13"/>
      <c r="F79" s="13"/>
      <c r="G79" s="32">
        <v>78</v>
      </c>
      <c r="H79" s="11" t="s">
        <v>394</v>
      </c>
      <c r="I79" s="14">
        <v>1540.21</v>
      </c>
      <c r="J79" s="34">
        <f t="shared" si="15"/>
        <v>1524.5349999999999</v>
      </c>
      <c r="K79" s="34">
        <f t="shared" si="16"/>
        <v>15.675000000000182</v>
      </c>
      <c r="L79" s="25">
        <f t="shared" si="17"/>
        <v>15.675000000000182</v>
      </c>
      <c r="M79" s="34">
        <f t="shared" si="12"/>
        <v>245.70562500000571</v>
      </c>
      <c r="N79" s="33"/>
      <c r="O79" s="33"/>
      <c r="P79" s="32">
        <v>78</v>
      </c>
      <c r="Q79" s="11" t="s">
        <v>394</v>
      </c>
      <c r="R79" s="4">
        <v>954.69</v>
      </c>
      <c r="S79" s="34">
        <f t="shared" si="18"/>
        <v>945.71499999999992</v>
      </c>
      <c r="T79" s="34">
        <f t="shared" si="19"/>
        <v>8.9750000000001364</v>
      </c>
      <c r="U79" s="25">
        <f t="shared" si="20"/>
        <v>8.9750000000001364</v>
      </c>
      <c r="V79" s="34">
        <f t="shared" si="13"/>
        <v>80.550625000002455</v>
      </c>
      <c r="W79" s="33"/>
      <c r="X79" s="33"/>
      <c r="Y79" s="32">
        <v>78</v>
      </c>
      <c r="Z79" s="11" t="s">
        <v>394</v>
      </c>
      <c r="AA79" s="4">
        <v>1250.1099999999999</v>
      </c>
      <c r="AB79" s="34">
        <f t="shared" si="21"/>
        <v>1231.2550000000001</v>
      </c>
      <c r="AC79" s="4">
        <f t="shared" si="22"/>
        <v>18.854999999999791</v>
      </c>
      <c r="AD79" s="25">
        <f t="shared" si="23"/>
        <v>18.854999999999791</v>
      </c>
      <c r="AE79" s="34">
        <f t="shared" si="14"/>
        <v>355.51102499999212</v>
      </c>
      <c r="AF79" s="30"/>
    </row>
    <row r="80" spans="1:32" ht="17.399999999999999" x14ac:dyDescent="0.3">
      <c r="A80" s="13"/>
      <c r="B80" s="13"/>
      <c r="C80" s="13"/>
      <c r="D80" s="13"/>
      <c r="E80" s="13"/>
      <c r="F80" s="13"/>
      <c r="G80" s="32">
        <v>79</v>
      </c>
      <c r="H80" s="11" t="s">
        <v>395</v>
      </c>
      <c r="I80" s="14">
        <v>1543.37</v>
      </c>
      <c r="J80" s="34">
        <f t="shared" si="15"/>
        <v>1541.6</v>
      </c>
      <c r="K80" s="34">
        <f t="shared" si="16"/>
        <v>1.7699999999999818</v>
      </c>
      <c r="L80" s="25">
        <f t="shared" si="17"/>
        <v>1.7699999999999818</v>
      </c>
      <c r="M80" s="34">
        <f t="shared" si="12"/>
        <v>3.1328999999999354</v>
      </c>
      <c r="N80" s="33"/>
      <c r="O80" s="33"/>
      <c r="P80" s="32">
        <v>79</v>
      </c>
      <c r="Q80" s="11" t="s">
        <v>395</v>
      </c>
      <c r="R80" s="4">
        <v>957.31</v>
      </c>
      <c r="S80" s="34">
        <f t="shared" si="18"/>
        <v>955.61500000000001</v>
      </c>
      <c r="T80" s="34">
        <f t="shared" si="19"/>
        <v>1.6949999999999363</v>
      </c>
      <c r="U80" s="25">
        <f t="shared" si="20"/>
        <v>1.6949999999999363</v>
      </c>
      <c r="V80" s="34">
        <f t="shared" si="13"/>
        <v>2.8730249999997843</v>
      </c>
      <c r="W80" s="33"/>
      <c r="X80" s="33"/>
      <c r="Y80" s="32">
        <v>79</v>
      </c>
      <c r="Z80" s="11" t="s">
        <v>395</v>
      </c>
      <c r="AA80" s="4">
        <v>1295.58</v>
      </c>
      <c r="AB80" s="34">
        <f t="shared" si="21"/>
        <v>1250.6849999999999</v>
      </c>
      <c r="AC80" s="4">
        <f t="shared" si="22"/>
        <v>44.894999999999982</v>
      </c>
      <c r="AD80" s="25">
        <f t="shared" si="23"/>
        <v>44.894999999999982</v>
      </c>
      <c r="AE80" s="34">
        <f t="shared" si="14"/>
        <v>2015.5610249999984</v>
      </c>
      <c r="AF80" s="30"/>
    </row>
    <row r="81" spans="1:32" ht="17.399999999999999" x14ac:dyDescent="0.3">
      <c r="A81" s="13"/>
      <c r="B81" s="13"/>
      <c r="C81" s="13"/>
      <c r="D81" s="13"/>
      <c r="E81" s="13"/>
      <c r="F81" s="13"/>
      <c r="G81" s="32">
        <v>80</v>
      </c>
      <c r="H81" s="11" t="s">
        <v>396</v>
      </c>
      <c r="I81" s="14">
        <v>1545.01</v>
      </c>
      <c r="J81" s="34">
        <f t="shared" si="15"/>
        <v>1541.79</v>
      </c>
      <c r="K81" s="34">
        <f t="shared" si="16"/>
        <v>3.2200000000000273</v>
      </c>
      <c r="L81" s="25">
        <f t="shared" si="17"/>
        <v>3.2200000000000273</v>
      </c>
      <c r="M81" s="34">
        <f t="shared" si="12"/>
        <v>10.368400000000175</v>
      </c>
      <c r="N81" s="33"/>
      <c r="O81" s="33"/>
      <c r="P81" s="32">
        <v>80</v>
      </c>
      <c r="Q81" s="11" t="s">
        <v>396</v>
      </c>
      <c r="R81" s="4">
        <v>962.55</v>
      </c>
      <c r="S81" s="34">
        <f t="shared" si="18"/>
        <v>956</v>
      </c>
      <c r="T81" s="34">
        <f t="shared" si="19"/>
        <v>6.5499999999999545</v>
      </c>
      <c r="U81" s="25">
        <f t="shared" si="20"/>
        <v>6.5499999999999545</v>
      </c>
      <c r="V81" s="34">
        <f t="shared" si="13"/>
        <v>42.902499999999407</v>
      </c>
      <c r="W81" s="33"/>
      <c r="X81" s="33"/>
      <c r="Y81" s="32">
        <v>80</v>
      </c>
      <c r="Z81" s="11" t="s">
        <v>396</v>
      </c>
      <c r="AA81" s="4">
        <v>1298.3900000000001</v>
      </c>
      <c r="AB81" s="34">
        <f t="shared" si="21"/>
        <v>1272.8449999999998</v>
      </c>
      <c r="AC81" s="4">
        <f t="shared" si="22"/>
        <v>25.5450000000003</v>
      </c>
      <c r="AD81" s="25">
        <f t="shared" si="23"/>
        <v>25.5450000000003</v>
      </c>
      <c r="AE81" s="34">
        <f t="shared" si="14"/>
        <v>652.54702500001531</v>
      </c>
      <c r="AF81" s="30"/>
    </row>
    <row r="82" spans="1:32" ht="17.399999999999999" x14ac:dyDescent="0.3">
      <c r="A82" s="13"/>
      <c r="B82" s="13"/>
      <c r="C82" s="13"/>
      <c r="D82" s="13"/>
      <c r="E82" s="13"/>
      <c r="F82" s="13"/>
      <c r="G82" s="32">
        <v>81</v>
      </c>
      <c r="H82" s="11" t="s">
        <v>397</v>
      </c>
      <c r="I82" s="14">
        <v>1505.72</v>
      </c>
      <c r="J82" s="34">
        <f t="shared" si="15"/>
        <v>1544.19</v>
      </c>
      <c r="K82" s="34">
        <f t="shared" si="16"/>
        <v>-38.470000000000027</v>
      </c>
      <c r="L82" s="25">
        <f t="shared" si="17"/>
        <v>38.470000000000027</v>
      </c>
      <c r="M82" s="34">
        <f t="shared" si="12"/>
        <v>1479.9409000000021</v>
      </c>
      <c r="N82" s="33"/>
      <c r="O82" s="33"/>
      <c r="P82" s="32">
        <v>81</v>
      </c>
      <c r="Q82" s="11" t="s">
        <v>397</v>
      </c>
      <c r="R82" s="4">
        <v>952.91</v>
      </c>
      <c r="S82" s="34">
        <f t="shared" si="18"/>
        <v>959.93</v>
      </c>
      <c r="T82" s="34">
        <f t="shared" si="19"/>
        <v>-7.0199999999999818</v>
      </c>
      <c r="U82" s="25">
        <f t="shared" si="20"/>
        <v>7.0199999999999818</v>
      </c>
      <c r="V82" s="34">
        <f t="shared" si="13"/>
        <v>49.280399999999744</v>
      </c>
      <c r="W82" s="33"/>
      <c r="X82" s="33"/>
      <c r="Y82" s="32">
        <v>81</v>
      </c>
      <c r="Z82" s="11" t="s">
        <v>397</v>
      </c>
      <c r="AA82" s="4">
        <v>1271.6199999999999</v>
      </c>
      <c r="AB82" s="34">
        <f t="shared" si="21"/>
        <v>1296.9850000000001</v>
      </c>
      <c r="AC82" s="4">
        <f t="shared" si="22"/>
        <v>-25.365000000000236</v>
      </c>
      <c r="AD82" s="25">
        <f t="shared" si="23"/>
        <v>25.365000000000236</v>
      </c>
      <c r="AE82" s="34">
        <f t="shared" si="14"/>
        <v>643.38322500001198</v>
      </c>
      <c r="AF82" s="30"/>
    </row>
    <row r="83" spans="1:32" ht="17.399999999999999" x14ac:dyDescent="0.3">
      <c r="A83" s="13"/>
      <c r="B83" s="13"/>
      <c r="C83" s="13"/>
      <c r="D83" s="13"/>
      <c r="E83" s="13"/>
      <c r="F83" s="13"/>
      <c r="G83" s="32">
        <v>82</v>
      </c>
      <c r="H83" s="11" t="s">
        <v>398</v>
      </c>
      <c r="I83" s="14">
        <v>1440.76</v>
      </c>
      <c r="J83" s="34">
        <f t="shared" si="15"/>
        <v>1525.365</v>
      </c>
      <c r="K83" s="34">
        <f t="shared" si="16"/>
        <v>-84.605000000000018</v>
      </c>
      <c r="L83" s="25">
        <f t="shared" si="17"/>
        <v>84.605000000000018</v>
      </c>
      <c r="M83" s="34">
        <f t="shared" si="12"/>
        <v>7158.0060250000033</v>
      </c>
      <c r="N83" s="33"/>
      <c r="O83" s="33"/>
      <c r="P83" s="32">
        <v>82</v>
      </c>
      <c r="Q83" s="11" t="s">
        <v>398</v>
      </c>
      <c r="R83" s="4">
        <v>907.3</v>
      </c>
      <c r="S83" s="34">
        <f t="shared" si="18"/>
        <v>957.73</v>
      </c>
      <c r="T83" s="34">
        <f t="shared" si="19"/>
        <v>-50.430000000000064</v>
      </c>
      <c r="U83" s="25">
        <f t="shared" si="20"/>
        <v>50.430000000000064</v>
      </c>
      <c r="V83" s="34">
        <f t="shared" si="13"/>
        <v>2543.1849000000066</v>
      </c>
      <c r="W83" s="33"/>
      <c r="X83" s="33"/>
      <c r="Y83" s="32">
        <v>82</v>
      </c>
      <c r="Z83" s="11" t="s">
        <v>398</v>
      </c>
      <c r="AA83" s="4">
        <v>1209.31</v>
      </c>
      <c r="AB83" s="34">
        <f t="shared" si="21"/>
        <v>1285.0050000000001</v>
      </c>
      <c r="AC83" s="4">
        <f t="shared" si="22"/>
        <v>-75.695000000000164</v>
      </c>
      <c r="AD83" s="25">
        <f t="shared" si="23"/>
        <v>75.695000000000164</v>
      </c>
      <c r="AE83" s="34">
        <f t="shared" si="14"/>
        <v>5729.733025000025</v>
      </c>
      <c r="AF83" s="30"/>
    </row>
    <row r="84" spans="1:32" ht="17.399999999999999" x14ac:dyDescent="0.3">
      <c r="A84" s="13"/>
      <c r="B84" s="13"/>
      <c r="C84" s="13"/>
      <c r="D84" s="13"/>
      <c r="E84" s="13"/>
      <c r="F84" s="13"/>
      <c r="G84" s="32">
        <v>83</v>
      </c>
      <c r="H84" s="11" t="s">
        <v>399</v>
      </c>
      <c r="I84" s="14">
        <v>1414.65</v>
      </c>
      <c r="J84" s="34">
        <f t="shared" si="15"/>
        <v>1473.24</v>
      </c>
      <c r="K84" s="34">
        <f t="shared" si="16"/>
        <v>-58.589999999999918</v>
      </c>
      <c r="L84" s="25">
        <f t="shared" si="17"/>
        <v>58.589999999999918</v>
      </c>
      <c r="M84" s="34">
        <f t="shared" si="12"/>
        <v>3432.7880999999902</v>
      </c>
      <c r="N84" s="33"/>
      <c r="O84" s="33"/>
      <c r="P84" s="32">
        <v>83</v>
      </c>
      <c r="Q84" s="11" t="s">
        <v>399</v>
      </c>
      <c r="R84" s="4">
        <v>886.24</v>
      </c>
      <c r="S84" s="34">
        <f t="shared" si="18"/>
        <v>930.10500000000002</v>
      </c>
      <c r="T84" s="34">
        <f t="shared" si="19"/>
        <v>-43.865000000000009</v>
      </c>
      <c r="U84" s="25">
        <f t="shared" si="20"/>
        <v>43.865000000000009</v>
      </c>
      <c r="V84" s="34">
        <f t="shared" si="13"/>
        <v>1924.1382250000008</v>
      </c>
      <c r="W84" s="33"/>
      <c r="X84" s="33"/>
      <c r="Y84" s="32">
        <v>83</v>
      </c>
      <c r="Z84" s="11" t="s">
        <v>399</v>
      </c>
      <c r="AA84" s="4">
        <v>1186.67</v>
      </c>
      <c r="AB84" s="34">
        <f t="shared" si="21"/>
        <v>1240.4649999999999</v>
      </c>
      <c r="AC84" s="4">
        <f t="shared" si="22"/>
        <v>-53.794999999999845</v>
      </c>
      <c r="AD84" s="25">
        <f t="shared" si="23"/>
        <v>53.794999999999845</v>
      </c>
      <c r="AE84" s="34">
        <f t="shared" si="14"/>
        <v>2893.9020249999835</v>
      </c>
      <c r="AF84" s="30"/>
    </row>
    <row r="85" spans="1:32" ht="17.399999999999999" x14ac:dyDescent="0.3">
      <c r="A85" s="13"/>
      <c r="B85" s="13"/>
      <c r="C85" s="13"/>
      <c r="D85" s="13"/>
      <c r="E85" s="13"/>
      <c r="F85" s="13"/>
      <c r="G85" s="32">
        <v>84</v>
      </c>
      <c r="H85" s="11" t="s">
        <v>400</v>
      </c>
      <c r="I85" s="14">
        <v>1414.98</v>
      </c>
      <c r="J85" s="34">
        <f t="shared" si="15"/>
        <v>1427.7049999999999</v>
      </c>
      <c r="K85" s="34">
        <f t="shared" si="16"/>
        <v>-12.724999999999909</v>
      </c>
      <c r="L85" s="25">
        <f t="shared" si="17"/>
        <v>12.724999999999909</v>
      </c>
      <c r="M85" s="34">
        <f t="shared" si="12"/>
        <v>161.92562499999769</v>
      </c>
      <c r="N85" s="33"/>
      <c r="O85" s="33"/>
      <c r="P85" s="32">
        <v>84</v>
      </c>
      <c r="Q85" s="11" t="s">
        <v>400</v>
      </c>
      <c r="R85" s="4">
        <v>884.77</v>
      </c>
      <c r="S85" s="34">
        <f t="shared" si="18"/>
        <v>896.77</v>
      </c>
      <c r="T85" s="34">
        <f t="shared" si="19"/>
        <v>-12</v>
      </c>
      <c r="U85" s="25">
        <f t="shared" si="20"/>
        <v>12</v>
      </c>
      <c r="V85" s="34">
        <f t="shared" si="13"/>
        <v>144</v>
      </c>
      <c r="W85" s="33"/>
      <c r="X85" s="33"/>
      <c r="Y85" s="32">
        <v>84</v>
      </c>
      <c r="Z85" s="11" t="s">
        <v>400</v>
      </c>
      <c r="AA85" s="4">
        <v>1181.78</v>
      </c>
      <c r="AB85" s="34">
        <f t="shared" si="21"/>
        <v>1197.99</v>
      </c>
      <c r="AC85" s="4">
        <f t="shared" si="22"/>
        <v>-16.210000000000036</v>
      </c>
      <c r="AD85" s="25">
        <f t="shared" si="23"/>
        <v>16.210000000000036</v>
      </c>
      <c r="AE85" s="34">
        <f t="shared" si="14"/>
        <v>262.76410000000118</v>
      </c>
      <c r="AF85" s="30"/>
    </row>
    <row r="86" spans="1:32" ht="17.399999999999999" x14ac:dyDescent="0.3">
      <c r="A86" s="13"/>
      <c r="B86" s="13"/>
      <c r="C86" s="13"/>
      <c r="D86" s="13"/>
      <c r="E86" s="13"/>
      <c r="F86" s="13"/>
      <c r="G86" s="32">
        <v>85</v>
      </c>
      <c r="H86" s="11" t="s">
        <v>401</v>
      </c>
      <c r="I86" s="14">
        <v>1410.72</v>
      </c>
      <c r="J86" s="34">
        <f t="shared" si="15"/>
        <v>1414.8150000000001</v>
      </c>
      <c r="K86" s="34">
        <f t="shared" si="16"/>
        <v>-4.0950000000000273</v>
      </c>
      <c r="L86" s="25">
        <f t="shared" si="17"/>
        <v>4.0950000000000273</v>
      </c>
      <c r="M86" s="34">
        <f t="shared" si="12"/>
        <v>16.769025000000223</v>
      </c>
      <c r="N86" s="33"/>
      <c r="O86" s="33"/>
      <c r="P86" s="32">
        <v>85</v>
      </c>
      <c r="Q86" s="11" t="s">
        <v>401</v>
      </c>
      <c r="R86" s="4">
        <v>871.01</v>
      </c>
      <c r="S86" s="34">
        <f t="shared" si="18"/>
        <v>885.505</v>
      </c>
      <c r="T86" s="34">
        <f t="shared" si="19"/>
        <v>-14.495000000000005</v>
      </c>
      <c r="U86" s="25">
        <f t="shared" si="20"/>
        <v>14.495000000000005</v>
      </c>
      <c r="V86" s="34">
        <f t="shared" si="13"/>
        <v>210.10502500000013</v>
      </c>
      <c r="W86" s="33"/>
      <c r="X86" s="33"/>
      <c r="Y86" s="32">
        <v>85</v>
      </c>
      <c r="Z86" s="11" t="s">
        <v>401</v>
      </c>
      <c r="AA86" s="4">
        <v>1170.1600000000001</v>
      </c>
      <c r="AB86" s="34">
        <f t="shared" si="21"/>
        <v>1184.2249999999999</v>
      </c>
      <c r="AC86" s="4">
        <f t="shared" si="22"/>
        <v>-14.064999999999827</v>
      </c>
      <c r="AD86" s="25">
        <f t="shared" si="23"/>
        <v>14.064999999999827</v>
      </c>
      <c r="AE86" s="34">
        <f t="shared" si="14"/>
        <v>197.82422499999515</v>
      </c>
      <c r="AF86" s="30"/>
    </row>
    <row r="87" spans="1:32" ht="17.399999999999999" x14ac:dyDescent="0.3">
      <c r="A87" s="13"/>
      <c r="B87" s="13"/>
      <c r="C87" s="13"/>
      <c r="D87" s="13"/>
      <c r="E87" s="13"/>
      <c r="F87" s="13"/>
      <c r="G87" s="32">
        <v>86</v>
      </c>
      <c r="H87" s="11" t="s">
        <v>402</v>
      </c>
      <c r="I87" s="14">
        <v>1402.38</v>
      </c>
      <c r="J87" s="34">
        <f t="shared" si="15"/>
        <v>1412.85</v>
      </c>
      <c r="K87" s="34">
        <f t="shared" si="16"/>
        <v>-10.4699999999998</v>
      </c>
      <c r="L87" s="25">
        <f t="shared" si="17"/>
        <v>10.4699999999998</v>
      </c>
      <c r="M87" s="34">
        <f t="shared" si="12"/>
        <v>109.62089999999581</v>
      </c>
      <c r="N87" s="33"/>
      <c r="O87" s="33"/>
      <c r="P87" s="32">
        <v>86</v>
      </c>
      <c r="Q87" s="11" t="s">
        <v>402</v>
      </c>
      <c r="R87" s="4">
        <v>855.15</v>
      </c>
      <c r="S87" s="34">
        <f t="shared" si="18"/>
        <v>877.89</v>
      </c>
      <c r="T87" s="34">
        <f t="shared" si="19"/>
        <v>-22.740000000000009</v>
      </c>
      <c r="U87" s="25">
        <f t="shared" si="20"/>
        <v>22.740000000000009</v>
      </c>
      <c r="V87" s="34">
        <f t="shared" si="13"/>
        <v>517.10760000000039</v>
      </c>
      <c r="W87" s="33"/>
      <c r="X87" s="33"/>
      <c r="Y87" s="32">
        <v>86</v>
      </c>
      <c r="Z87" s="11" t="s">
        <v>402</v>
      </c>
      <c r="AA87" s="4">
        <v>1164.3699999999999</v>
      </c>
      <c r="AB87" s="34">
        <f t="shared" si="21"/>
        <v>1175.97</v>
      </c>
      <c r="AC87" s="4">
        <f t="shared" si="22"/>
        <v>-11.600000000000136</v>
      </c>
      <c r="AD87" s="25">
        <f t="shared" si="23"/>
        <v>11.600000000000136</v>
      </c>
      <c r="AE87" s="34">
        <f t="shared" si="14"/>
        <v>134.56000000000316</v>
      </c>
      <c r="AF87" s="30"/>
    </row>
    <row r="88" spans="1:32" ht="17.399999999999999" x14ac:dyDescent="0.3">
      <c r="A88" s="13"/>
      <c r="B88" s="13"/>
      <c r="C88" s="13"/>
      <c r="D88" s="13"/>
      <c r="E88" s="13"/>
      <c r="F88" s="13"/>
      <c r="G88" s="32">
        <v>87</v>
      </c>
      <c r="H88" s="11" t="s">
        <v>403</v>
      </c>
      <c r="I88" s="14">
        <v>1455.96</v>
      </c>
      <c r="J88" s="34">
        <f t="shared" si="15"/>
        <v>1406.5500000000002</v>
      </c>
      <c r="K88" s="34">
        <f t="shared" si="16"/>
        <v>49.409999999999854</v>
      </c>
      <c r="L88" s="25">
        <f t="shared" si="17"/>
        <v>49.409999999999854</v>
      </c>
      <c r="M88" s="34">
        <f t="shared" si="12"/>
        <v>2441.3480999999856</v>
      </c>
      <c r="N88" s="33"/>
      <c r="O88" s="33"/>
      <c r="P88" s="32">
        <v>87</v>
      </c>
      <c r="Q88" s="11" t="s">
        <v>403</v>
      </c>
      <c r="R88" s="4">
        <v>869.04</v>
      </c>
      <c r="S88" s="34">
        <f t="shared" si="18"/>
        <v>863.07999999999993</v>
      </c>
      <c r="T88" s="34">
        <f t="shared" si="19"/>
        <v>5.9600000000000364</v>
      </c>
      <c r="U88" s="25">
        <f t="shared" si="20"/>
        <v>5.9600000000000364</v>
      </c>
      <c r="V88" s="34">
        <f t="shared" si="13"/>
        <v>35.521600000000433</v>
      </c>
      <c r="W88" s="33"/>
      <c r="X88" s="33"/>
      <c r="Y88" s="32">
        <v>87</v>
      </c>
      <c r="Z88" s="11" t="s">
        <v>403</v>
      </c>
      <c r="AA88" s="4">
        <v>1185.8499999999999</v>
      </c>
      <c r="AB88" s="34">
        <f t="shared" si="21"/>
        <v>1167.2649999999999</v>
      </c>
      <c r="AC88" s="4">
        <f t="shared" si="22"/>
        <v>18.585000000000036</v>
      </c>
      <c r="AD88" s="25">
        <f t="shared" si="23"/>
        <v>18.585000000000036</v>
      </c>
      <c r="AE88" s="34">
        <f t="shared" si="14"/>
        <v>345.40222500000135</v>
      </c>
      <c r="AF88" s="30"/>
    </row>
    <row r="89" spans="1:32" ht="17.399999999999999" x14ac:dyDescent="0.3">
      <c r="A89" s="13"/>
      <c r="B89" s="13"/>
      <c r="C89" s="13"/>
      <c r="D89" s="13"/>
      <c r="E89" s="13"/>
      <c r="F89" s="13"/>
      <c r="G89" s="32">
        <v>88</v>
      </c>
      <c r="H89" s="11" t="s">
        <v>404</v>
      </c>
      <c r="I89" s="14">
        <v>1505.16</v>
      </c>
      <c r="J89" s="34">
        <f t="shared" si="15"/>
        <v>1429.17</v>
      </c>
      <c r="K89" s="34">
        <f t="shared" si="16"/>
        <v>75.990000000000009</v>
      </c>
      <c r="L89" s="25">
        <f t="shared" si="17"/>
        <v>75.990000000000009</v>
      </c>
      <c r="M89" s="34">
        <f t="shared" si="12"/>
        <v>5774.4801000000016</v>
      </c>
      <c r="N89" s="33"/>
      <c r="O89" s="33"/>
      <c r="P89" s="32">
        <v>88</v>
      </c>
      <c r="Q89" s="11" t="s">
        <v>404</v>
      </c>
      <c r="R89" s="4">
        <v>887.8</v>
      </c>
      <c r="S89" s="34">
        <f t="shared" si="18"/>
        <v>862.09500000000003</v>
      </c>
      <c r="T89" s="34">
        <f t="shared" si="19"/>
        <v>25.704999999999927</v>
      </c>
      <c r="U89" s="25">
        <f t="shared" si="20"/>
        <v>25.704999999999927</v>
      </c>
      <c r="V89" s="34">
        <f t="shared" si="13"/>
        <v>660.74702499999626</v>
      </c>
      <c r="W89" s="33"/>
      <c r="X89" s="33"/>
      <c r="Y89" s="32">
        <v>88</v>
      </c>
      <c r="Z89" s="11" t="s">
        <v>404</v>
      </c>
      <c r="AA89" s="4">
        <v>1215.32</v>
      </c>
      <c r="AB89" s="34">
        <f t="shared" si="21"/>
        <v>1175.1099999999999</v>
      </c>
      <c r="AC89" s="4">
        <f t="shared" si="22"/>
        <v>40.210000000000036</v>
      </c>
      <c r="AD89" s="25">
        <f t="shared" si="23"/>
        <v>40.210000000000036</v>
      </c>
      <c r="AE89" s="34">
        <f t="shared" si="14"/>
        <v>1616.844100000003</v>
      </c>
      <c r="AF89" s="30"/>
    </row>
    <row r="90" spans="1:32" ht="17.399999999999999" x14ac:dyDescent="0.3">
      <c r="A90" s="13"/>
      <c r="B90" s="13"/>
      <c r="C90" s="13"/>
      <c r="D90" s="13"/>
      <c r="E90" s="13"/>
      <c r="F90" s="13"/>
      <c r="G90" s="32">
        <v>89</v>
      </c>
      <c r="H90" s="11" t="s">
        <v>405</v>
      </c>
      <c r="I90" s="14">
        <v>1537.64</v>
      </c>
      <c r="J90" s="34">
        <f t="shared" si="15"/>
        <v>1480.56</v>
      </c>
      <c r="K90" s="34">
        <f t="shared" si="16"/>
        <v>57.080000000000155</v>
      </c>
      <c r="L90" s="25">
        <f t="shared" si="17"/>
        <v>57.080000000000155</v>
      </c>
      <c r="M90" s="34">
        <f t="shared" si="12"/>
        <v>3258.1264000000178</v>
      </c>
      <c r="N90" s="33"/>
      <c r="O90" s="33"/>
      <c r="P90" s="32">
        <v>89</v>
      </c>
      <c r="Q90" s="11" t="s">
        <v>405</v>
      </c>
      <c r="R90" s="4">
        <v>903.04</v>
      </c>
      <c r="S90" s="34">
        <f t="shared" si="18"/>
        <v>878.42</v>
      </c>
      <c r="T90" s="34">
        <f t="shared" si="19"/>
        <v>24.620000000000005</v>
      </c>
      <c r="U90" s="25">
        <f t="shared" si="20"/>
        <v>24.620000000000005</v>
      </c>
      <c r="V90" s="34">
        <f t="shared" si="13"/>
        <v>606.14440000000025</v>
      </c>
      <c r="W90" s="33"/>
      <c r="X90" s="33"/>
      <c r="Y90" s="32">
        <v>89</v>
      </c>
      <c r="Z90" s="11" t="s">
        <v>405</v>
      </c>
      <c r="AA90" s="4">
        <v>1238.5</v>
      </c>
      <c r="AB90" s="34">
        <f t="shared" si="21"/>
        <v>1200.585</v>
      </c>
      <c r="AC90" s="4">
        <f t="shared" si="22"/>
        <v>37.914999999999964</v>
      </c>
      <c r="AD90" s="25">
        <f t="shared" si="23"/>
        <v>37.914999999999964</v>
      </c>
      <c r="AE90" s="34">
        <f t="shared" si="14"/>
        <v>1437.5472249999973</v>
      </c>
      <c r="AF90" s="30"/>
    </row>
    <row r="91" spans="1:32" ht="17.399999999999999" x14ac:dyDescent="0.3">
      <c r="A91" s="13"/>
      <c r="B91" s="13"/>
      <c r="C91" s="13"/>
      <c r="D91" s="13"/>
      <c r="E91" s="13"/>
      <c r="F91" s="13"/>
      <c r="G91" s="32">
        <v>90</v>
      </c>
      <c r="H91" s="11" t="s">
        <v>406</v>
      </c>
      <c r="I91" s="14">
        <v>1550.93</v>
      </c>
      <c r="J91" s="34">
        <f t="shared" si="15"/>
        <v>1521.4</v>
      </c>
      <c r="K91" s="34">
        <f t="shared" si="16"/>
        <v>29.529999999999973</v>
      </c>
      <c r="L91" s="25">
        <f t="shared" si="17"/>
        <v>29.529999999999973</v>
      </c>
      <c r="M91" s="34">
        <f t="shared" si="12"/>
        <v>872.02089999999839</v>
      </c>
      <c r="N91" s="33"/>
      <c r="O91" s="33"/>
      <c r="P91" s="32">
        <v>90</v>
      </c>
      <c r="Q91" s="11" t="s">
        <v>406</v>
      </c>
      <c r="R91" s="4">
        <v>910.16</v>
      </c>
      <c r="S91" s="34">
        <f t="shared" si="18"/>
        <v>895.42</v>
      </c>
      <c r="T91" s="34">
        <f t="shared" si="19"/>
        <v>14.740000000000009</v>
      </c>
      <c r="U91" s="25">
        <f t="shared" si="20"/>
        <v>14.740000000000009</v>
      </c>
      <c r="V91" s="34">
        <f t="shared" si="13"/>
        <v>217.26760000000027</v>
      </c>
      <c r="W91" s="33"/>
      <c r="X91" s="33"/>
      <c r="Y91" s="32">
        <v>90</v>
      </c>
      <c r="Z91" s="11" t="s">
        <v>406</v>
      </c>
      <c r="AA91" s="4">
        <v>1248.58</v>
      </c>
      <c r="AB91" s="34">
        <f t="shared" si="21"/>
        <v>1226.9099999999999</v>
      </c>
      <c r="AC91" s="4">
        <f t="shared" si="22"/>
        <v>21.670000000000073</v>
      </c>
      <c r="AD91" s="25">
        <f t="shared" si="23"/>
        <v>21.670000000000073</v>
      </c>
      <c r="AE91" s="34">
        <f t="shared" si="14"/>
        <v>469.58890000000315</v>
      </c>
      <c r="AF91" s="30"/>
    </row>
    <row r="92" spans="1:32" ht="17.399999999999999" x14ac:dyDescent="0.3">
      <c r="A92" s="13"/>
      <c r="B92" s="13"/>
      <c r="C92" s="13"/>
      <c r="D92" s="13"/>
      <c r="E92" s="13"/>
      <c r="F92" s="13"/>
      <c r="G92" s="32">
        <v>91</v>
      </c>
      <c r="H92" s="11" t="s">
        <v>407</v>
      </c>
      <c r="I92" s="14">
        <v>1550.9</v>
      </c>
      <c r="J92" s="34">
        <f t="shared" si="15"/>
        <v>1544.2850000000001</v>
      </c>
      <c r="K92" s="34">
        <f t="shared" si="16"/>
        <v>6.6150000000000091</v>
      </c>
      <c r="L92" s="25">
        <f t="shared" si="17"/>
        <v>6.6150000000000091</v>
      </c>
      <c r="M92" s="34">
        <f t="shared" si="12"/>
        <v>43.758225000000124</v>
      </c>
      <c r="N92" s="33"/>
      <c r="O92" s="33"/>
      <c r="P92" s="32">
        <v>91</v>
      </c>
      <c r="Q92" s="11" t="s">
        <v>407</v>
      </c>
      <c r="R92" s="4">
        <v>915.9</v>
      </c>
      <c r="S92" s="34">
        <f t="shared" si="18"/>
        <v>906.59999999999991</v>
      </c>
      <c r="T92" s="34">
        <f t="shared" si="19"/>
        <v>9.3000000000000682</v>
      </c>
      <c r="U92" s="25">
        <f t="shared" si="20"/>
        <v>9.3000000000000682</v>
      </c>
      <c r="V92" s="34">
        <f t="shared" si="13"/>
        <v>86.490000000001274</v>
      </c>
      <c r="W92" s="33"/>
      <c r="X92" s="33"/>
      <c r="Y92" s="32">
        <v>91</v>
      </c>
      <c r="Z92" s="11" t="s">
        <v>407</v>
      </c>
      <c r="AA92" s="4">
        <v>1256.43</v>
      </c>
      <c r="AB92" s="34">
        <f t="shared" si="21"/>
        <v>1243.54</v>
      </c>
      <c r="AC92" s="4">
        <f t="shared" si="22"/>
        <v>12.8900000000001</v>
      </c>
      <c r="AD92" s="25">
        <f t="shared" si="23"/>
        <v>12.8900000000001</v>
      </c>
      <c r="AE92" s="34">
        <f t="shared" si="14"/>
        <v>166.15210000000258</v>
      </c>
      <c r="AF92" s="30"/>
    </row>
    <row r="93" spans="1:32" ht="17.399999999999999" x14ac:dyDescent="0.3">
      <c r="A93" s="13"/>
      <c r="B93" s="13"/>
      <c r="C93" s="13"/>
      <c r="D93" s="13"/>
      <c r="E93" s="13"/>
      <c r="F93" s="13"/>
      <c r="G93" s="32">
        <v>92</v>
      </c>
      <c r="H93" s="11" t="s">
        <v>408</v>
      </c>
      <c r="I93" s="14">
        <v>1548.49</v>
      </c>
      <c r="J93" s="34">
        <f t="shared" si="15"/>
        <v>1550.915</v>
      </c>
      <c r="K93" s="34">
        <f t="shared" si="16"/>
        <v>-2.4249999999999545</v>
      </c>
      <c r="L93" s="25">
        <f t="shared" si="17"/>
        <v>2.4249999999999545</v>
      </c>
      <c r="M93" s="34">
        <f t="shared" si="12"/>
        <v>5.8806249999997791</v>
      </c>
      <c r="N93" s="33"/>
      <c r="O93" s="33"/>
      <c r="P93" s="32">
        <v>92</v>
      </c>
      <c r="Q93" s="11" t="s">
        <v>408</v>
      </c>
      <c r="R93" s="4">
        <v>924.91</v>
      </c>
      <c r="S93" s="34">
        <f t="shared" si="18"/>
        <v>913.03</v>
      </c>
      <c r="T93" s="34">
        <f t="shared" si="19"/>
        <v>11.879999999999995</v>
      </c>
      <c r="U93" s="25">
        <f t="shared" si="20"/>
        <v>11.879999999999995</v>
      </c>
      <c r="V93" s="34">
        <f t="shared" si="13"/>
        <v>141.13439999999989</v>
      </c>
      <c r="W93" s="33"/>
      <c r="X93" s="33"/>
      <c r="Y93" s="32">
        <v>92</v>
      </c>
      <c r="Z93" s="11" t="s">
        <v>408</v>
      </c>
      <c r="AA93" s="4">
        <v>1289.47</v>
      </c>
      <c r="AB93" s="34">
        <f t="shared" si="21"/>
        <v>1252.5050000000001</v>
      </c>
      <c r="AC93" s="4">
        <f t="shared" si="22"/>
        <v>36.964999999999918</v>
      </c>
      <c r="AD93" s="25">
        <f t="shared" si="23"/>
        <v>36.964999999999918</v>
      </c>
      <c r="AE93" s="34">
        <f t="shared" si="14"/>
        <v>1366.4112249999939</v>
      </c>
      <c r="AF93" s="30"/>
    </row>
    <row r="94" spans="1:32" ht="17.399999999999999" x14ac:dyDescent="0.3">
      <c r="A94" s="13"/>
      <c r="B94" s="13"/>
      <c r="C94" s="13"/>
      <c r="D94" s="13"/>
      <c r="E94" s="13"/>
      <c r="F94" s="13"/>
      <c r="G94" s="32">
        <v>93</v>
      </c>
      <c r="H94" s="11" t="s">
        <v>409</v>
      </c>
      <c r="I94" s="14">
        <v>1539.37</v>
      </c>
      <c r="J94" s="34">
        <f t="shared" si="15"/>
        <v>1549.6950000000002</v>
      </c>
      <c r="K94" s="34">
        <f t="shared" si="16"/>
        <v>-10.325000000000273</v>
      </c>
      <c r="L94" s="25">
        <f t="shared" si="17"/>
        <v>10.325000000000273</v>
      </c>
      <c r="M94" s="34">
        <f t="shared" si="12"/>
        <v>106.60562500000563</v>
      </c>
      <c r="N94" s="33"/>
      <c r="O94" s="33"/>
      <c r="P94" s="32">
        <v>93</v>
      </c>
      <c r="Q94" s="11" t="s">
        <v>409</v>
      </c>
      <c r="R94" s="4">
        <v>931.12</v>
      </c>
      <c r="S94" s="34">
        <f t="shared" si="18"/>
        <v>920.40499999999997</v>
      </c>
      <c r="T94" s="34">
        <f t="shared" si="19"/>
        <v>10.715000000000032</v>
      </c>
      <c r="U94" s="25">
        <f t="shared" si="20"/>
        <v>10.715000000000032</v>
      </c>
      <c r="V94" s="34">
        <f t="shared" si="13"/>
        <v>114.81122500000068</v>
      </c>
      <c r="W94" s="33"/>
      <c r="X94" s="33"/>
      <c r="Y94" s="32">
        <v>93</v>
      </c>
      <c r="Z94" s="11" t="s">
        <v>409</v>
      </c>
      <c r="AA94" s="4">
        <v>1294.71</v>
      </c>
      <c r="AB94" s="34">
        <f t="shared" si="21"/>
        <v>1272.95</v>
      </c>
      <c r="AC94" s="4">
        <f t="shared" si="22"/>
        <v>21.759999999999991</v>
      </c>
      <c r="AD94" s="25">
        <f t="shared" si="23"/>
        <v>21.759999999999991</v>
      </c>
      <c r="AE94" s="34">
        <f t="shared" si="14"/>
        <v>473.49759999999958</v>
      </c>
      <c r="AF94" s="30"/>
    </row>
    <row r="95" spans="1:32" ht="17.399999999999999" x14ac:dyDescent="0.3">
      <c r="A95" s="13"/>
      <c r="B95" s="13"/>
      <c r="C95" s="13"/>
      <c r="D95" s="13"/>
      <c r="E95" s="13"/>
      <c r="F95" s="13"/>
      <c r="G95" s="32">
        <v>94</v>
      </c>
      <c r="H95" s="11" t="s">
        <v>410</v>
      </c>
      <c r="I95" s="14">
        <v>1557.41</v>
      </c>
      <c r="J95" s="34">
        <f t="shared" si="15"/>
        <v>1543.9299999999998</v>
      </c>
      <c r="K95" s="34">
        <f t="shared" si="16"/>
        <v>13.480000000000246</v>
      </c>
      <c r="L95" s="25">
        <f t="shared" si="17"/>
        <v>13.480000000000246</v>
      </c>
      <c r="M95" s="34">
        <f t="shared" si="12"/>
        <v>181.71040000000662</v>
      </c>
      <c r="N95" s="33"/>
      <c r="O95" s="33"/>
      <c r="P95" s="32">
        <v>94</v>
      </c>
      <c r="Q95" s="11" t="s">
        <v>410</v>
      </c>
      <c r="R95" s="4">
        <v>965.02</v>
      </c>
      <c r="S95" s="34">
        <f t="shared" si="18"/>
        <v>928.01499999999999</v>
      </c>
      <c r="T95" s="34">
        <f t="shared" si="19"/>
        <v>37.004999999999995</v>
      </c>
      <c r="U95" s="25">
        <f t="shared" si="20"/>
        <v>37.004999999999995</v>
      </c>
      <c r="V95" s="34">
        <f t="shared" si="13"/>
        <v>1369.3700249999997</v>
      </c>
      <c r="W95" s="33"/>
      <c r="X95" s="33"/>
      <c r="Y95" s="32">
        <v>94</v>
      </c>
      <c r="Z95" s="11" t="s">
        <v>410</v>
      </c>
      <c r="AA95" s="4">
        <v>1340.49</v>
      </c>
      <c r="AB95" s="34">
        <f t="shared" si="21"/>
        <v>1292.0900000000001</v>
      </c>
      <c r="AC95" s="4">
        <f t="shared" si="22"/>
        <v>48.399999999999864</v>
      </c>
      <c r="AD95" s="25">
        <f t="shared" si="23"/>
        <v>48.399999999999864</v>
      </c>
      <c r="AE95" s="34">
        <f t="shared" si="14"/>
        <v>2342.5599999999868</v>
      </c>
      <c r="AF95" s="30"/>
    </row>
    <row r="96" spans="1:32" ht="17.399999999999999" x14ac:dyDescent="0.3">
      <c r="A96" s="13"/>
      <c r="B96" s="13"/>
      <c r="C96" s="13"/>
      <c r="D96" s="13"/>
      <c r="E96" s="13"/>
      <c r="F96" s="13"/>
      <c r="G96" s="32">
        <v>95</v>
      </c>
      <c r="H96" s="11" t="s">
        <v>411</v>
      </c>
      <c r="I96" s="14">
        <v>1606.23</v>
      </c>
      <c r="J96" s="34">
        <f t="shared" si="15"/>
        <v>1548.3899999999999</v>
      </c>
      <c r="K96" s="34">
        <f t="shared" si="16"/>
        <v>57.840000000000146</v>
      </c>
      <c r="L96" s="25">
        <f t="shared" si="17"/>
        <v>57.840000000000146</v>
      </c>
      <c r="M96" s="34">
        <f t="shared" si="12"/>
        <v>3345.4656000000168</v>
      </c>
      <c r="N96" s="33"/>
      <c r="O96" s="33"/>
      <c r="P96" s="32">
        <v>95</v>
      </c>
      <c r="Q96" s="11" t="s">
        <v>411</v>
      </c>
      <c r="R96" s="4">
        <v>1048.3499999999999</v>
      </c>
      <c r="S96" s="34">
        <f t="shared" si="18"/>
        <v>948.06999999999994</v>
      </c>
      <c r="T96" s="34">
        <f t="shared" si="19"/>
        <v>100.27999999999997</v>
      </c>
      <c r="U96" s="25">
        <f t="shared" si="20"/>
        <v>100.27999999999997</v>
      </c>
      <c r="V96" s="34">
        <f t="shared" si="13"/>
        <v>10056.078399999995</v>
      </c>
      <c r="W96" s="33"/>
      <c r="X96" s="33"/>
      <c r="Y96" s="32">
        <v>95</v>
      </c>
      <c r="Z96" s="11" t="s">
        <v>411</v>
      </c>
      <c r="AA96" s="4">
        <v>1404.45</v>
      </c>
      <c r="AB96" s="34">
        <f t="shared" si="21"/>
        <v>1317.6</v>
      </c>
      <c r="AC96" s="4">
        <f t="shared" si="22"/>
        <v>86.850000000000136</v>
      </c>
      <c r="AD96" s="25">
        <f t="shared" si="23"/>
        <v>86.850000000000136</v>
      </c>
      <c r="AE96" s="34">
        <f t="shared" si="14"/>
        <v>7542.9225000000233</v>
      </c>
      <c r="AF96" s="30"/>
    </row>
    <row r="97" spans="1:32" ht="17.399999999999999" x14ac:dyDescent="0.3">
      <c r="A97" s="13"/>
      <c r="B97" s="13"/>
      <c r="C97" s="13"/>
      <c r="D97" s="13"/>
      <c r="E97" s="13"/>
      <c r="F97" s="13"/>
      <c r="G97" s="32">
        <v>96</v>
      </c>
      <c r="H97" s="11" t="s">
        <v>412</v>
      </c>
      <c r="I97" s="14">
        <v>1632.54</v>
      </c>
      <c r="J97" s="34">
        <f t="shared" si="15"/>
        <v>1581.8200000000002</v>
      </c>
      <c r="K97" s="34">
        <f t="shared" si="16"/>
        <v>50.7199999999998</v>
      </c>
      <c r="L97" s="25">
        <f t="shared" si="17"/>
        <v>50.7199999999998</v>
      </c>
      <c r="M97" s="34">
        <f t="shared" si="12"/>
        <v>2572.5183999999799</v>
      </c>
      <c r="N97" s="33"/>
      <c r="O97" s="33"/>
      <c r="P97" s="32">
        <v>96</v>
      </c>
      <c r="Q97" s="11" t="s">
        <v>412</v>
      </c>
      <c r="R97" s="4">
        <v>1094.1300000000001</v>
      </c>
      <c r="S97" s="34">
        <f t="shared" si="18"/>
        <v>1006.6849999999999</v>
      </c>
      <c r="T97" s="34">
        <f t="shared" si="19"/>
        <v>87.445000000000164</v>
      </c>
      <c r="U97" s="25">
        <f t="shared" si="20"/>
        <v>87.445000000000164</v>
      </c>
      <c r="V97" s="34">
        <f t="shared" si="13"/>
        <v>7646.6280250000291</v>
      </c>
      <c r="W97" s="33"/>
      <c r="X97" s="33"/>
      <c r="Y97" s="32">
        <v>96</v>
      </c>
      <c r="Z97" s="11" t="s">
        <v>412</v>
      </c>
      <c r="AA97" s="4">
        <v>1435.46</v>
      </c>
      <c r="AB97" s="34">
        <f t="shared" si="21"/>
        <v>1372.47</v>
      </c>
      <c r="AC97" s="4">
        <f t="shared" si="22"/>
        <v>62.990000000000009</v>
      </c>
      <c r="AD97" s="25">
        <f t="shared" si="23"/>
        <v>62.990000000000009</v>
      </c>
      <c r="AE97" s="34">
        <f t="shared" si="14"/>
        <v>3967.7401000000013</v>
      </c>
      <c r="AF97" s="30"/>
    </row>
    <row r="98" spans="1:32" ht="17.399999999999999" x14ac:dyDescent="0.3">
      <c r="A98" s="13"/>
      <c r="B98" s="13"/>
      <c r="C98" s="13"/>
      <c r="D98" s="13"/>
      <c r="E98" s="13"/>
      <c r="F98" s="13"/>
      <c r="G98" s="32">
        <v>97</v>
      </c>
      <c r="H98" s="11" t="s">
        <v>413</v>
      </c>
      <c r="I98" s="14">
        <v>1652.25</v>
      </c>
      <c r="J98" s="34">
        <f t="shared" si="15"/>
        <v>1619.385</v>
      </c>
      <c r="K98" s="34">
        <f t="shared" si="16"/>
        <v>32.865000000000009</v>
      </c>
      <c r="L98" s="25">
        <f t="shared" si="17"/>
        <v>32.865000000000009</v>
      </c>
      <c r="M98" s="34">
        <f t="shared" si="12"/>
        <v>1080.1082250000006</v>
      </c>
      <c r="N98" s="33"/>
      <c r="O98" s="33"/>
      <c r="P98" s="32">
        <v>97</v>
      </c>
      <c r="Q98" s="11" t="s">
        <v>413</v>
      </c>
      <c r="R98" s="4">
        <v>1012.13</v>
      </c>
      <c r="S98" s="34">
        <f t="shared" si="18"/>
        <v>1071.24</v>
      </c>
      <c r="T98" s="34">
        <f t="shared" si="19"/>
        <v>-59.110000000000014</v>
      </c>
      <c r="U98" s="25">
        <f t="shared" si="20"/>
        <v>59.110000000000014</v>
      </c>
      <c r="V98" s="34">
        <f t="shared" si="13"/>
        <v>3493.9921000000018</v>
      </c>
      <c r="W98" s="33"/>
      <c r="X98" s="33"/>
      <c r="Y98" s="32">
        <v>97</v>
      </c>
      <c r="Z98" s="11" t="s">
        <v>413</v>
      </c>
      <c r="AA98" s="4">
        <v>1456.37</v>
      </c>
      <c r="AB98" s="34">
        <f t="shared" si="21"/>
        <v>1419.9549999999999</v>
      </c>
      <c r="AC98" s="4">
        <f t="shared" si="22"/>
        <v>36.414999999999964</v>
      </c>
      <c r="AD98" s="25">
        <f t="shared" si="23"/>
        <v>36.414999999999964</v>
      </c>
      <c r="AE98" s="34">
        <f t="shared" si="14"/>
        <v>1326.0522249999974</v>
      </c>
      <c r="AF98" s="30"/>
    </row>
    <row r="99" spans="1:32" ht="17.399999999999999" x14ac:dyDescent="0.3">
      <c r="A99" s="13"/>
      <c r="B99" s="13"/>
      <c r="C99" s="13"/>
      <c r="D99" s="13"/>
      <c r="E99" s="13"/>
      <c r="F99" s="13"/>
      <c r="G99" s="32">
        <v>98</v>
      </c>
      <c r="H99" s="11" t="s">
        <v>414</v>
      </c>
      <c r="I99" s="14">
        <v>1653.94</v>
      </c>
      <c r="J99" s="34">
        <f t="shared" si="15"/>
        <v>1642.395</v>
      </c>
      <c r="K99" s="34">
        <f t="shared" si="16"/>
        <v>11.545000000000073</v>
      </c>
      <c r="L99" s="25">
        <f t="shared" si="17"/>
        <v>11.545000000000073</v>
      </c>
      <c r="M99" s="34">
        <f t="shared" si="12"/>
        <v>133.28702500000168</v>
      </c>
      <c r="N99" s="33"/>
      <c r="O99" s="33"/>
      <c r="P99" s="32">
        <v>98</v>
      </c>
      <c r="Q99" s="11" t="s">
        <v>414</v>
      </c>
      <c r="R99" s="4">
        <v>984.18</v>
      </c>
      <c r="S99" s="34">
        <f t="shared" si="18"/>
        <v>1053.1300000000001</v>
      </c>
      <c r="T99" s="34">
        <f t="shared" si="19"/>
        <v>-68.950000000000159</v>
      </c>
      <c r="U99" s="25">
        <f t="shared" si="20"/>
        <v>68.950000000000159</v>
      </c>
      <c r="V99" s="34">
        <f t="shared" si="13"/>
        <v>4754.1025000000218</v>
      </c>
      <c r="W99" s="33"/>
      <c r="X99" s="33"/>
      <c r="Y99" s="32">
        <v>98</v>
      </c>
      <c r="Z99" s="11" t="s">
        <v>414</v>
      </c>
      <c r="AA99" s="4">
        <v>1456.43</v>
      </c>
      <c r="AB99" s="34">
        <f t="shared" si="21"/>
        <v>1445.915</v>
      </c>
      <c r="AC99" s="4">
        <f t="shared" si="22"/>
        <v>10.5150000000001</v>
      </c>
      <c r="AD99" s="25">
        <f t="shared" si="23"/>
        <v>10.5150000000001</v>
      </c>
      <c r="AE99" s="34">
        <f t="shared" si="14"/>
        <v>110.5652250000021</v>
      </c>
      <c r="AF99" s="30"/>
    </row>
    <row r="100" spans="1:32" ht="17.399999999999999" x14ac:dyDescent="0.3">
      <c r="A100" s="13"/>
      <c r="B100" s="13"/>
      <c r="C100" s="13"/>
      <c r="D100" s="13"/>
      <c r="E100" s="13"/>
      <c r="F100" s="13"/>
      <c r="G100" s="32">
        <v>99</v>
      </c>
      <c r="H100" s="11" t="s">
        <v>415</v>
      </c>
      <c r="I100" s="14">
        <v>1670.25</v>
      </c>
      <c r="J100" s="34">
        <f t="shared" si="15"/>
        <v>1653.095</v>
      </c>
      <c r="K100" s="34">
        <f t="shared" si="16"/>
        <v>17.154999999999973</v>
      </c>
      <c r="L100" s="25">
        <f t="shared" si="17"/>
        <v>17.154999999999973</v>
      </c>
      <c r="M100" s="34">
        <f t="shared" si="12"/>
        <v>294.29402499999907</v>
      </c>
      <c r="N100" s="33"/>
      <c r="O100" s="33"/>
      <c r="P100" s="32">
        <v>99</v>
      </c>
      <c r="Q100" s="11" t="s">
        <v>415</v>
      </c>
      <c r="R100" s="4">
        <v>1048.74</v>
      </c>
      <c r="S100" s="34">
        <f t="shared" si="18"/>
        <v>998.15499999999997</v>
      </c>
      <c r="T100" s="34">
        <f t="shared" si="19"/>
        <v>50.585000000000036</v>
      </c>
      <c r="U100" s="25">
        <f t="shared" si="20"/>
        <v>50.585000000000036</v>
      </c>
      <c r="V100" s="34">
        <f t="shared" si="13"/>
        <v>2558.8422250000035</v>
      </c>
      <c r="W100" s="33"/>
      <c r="X100" s="33"/>
      <c r="Y100" s="32">
        <v>99</v>
      </c>
      <c r="Z100" s="11" t="s">
        <v>415</v>
      </c>
      <c r="AA100" s="4">
        <v>1503.91</v>
      </c>
      <c r="AB100" s="34">
        <f t="shared" si="21"/>
        <v>1456.4</v>
      </c>
      <c r="AC100" s="4">
        <f t="shared" si="22"/>
        <v>47.509999999999991</v>
      </c>
      <c r="AD100" s="25">
        <f t="shared" si="23"/>
        <v>47.509999999999991</v>
      </c>
      <c r="AE100" s="34">
        <f t="shared" si="14"/>
        <v>2257.2000999999991</v>
      </c>
      <c r="AF100" s="30"/>
    </row>
    <row r="101" spans="1:32" ht="17.399999999999999" x14ac:dyDescent="0.3">
      <c r="A101" s="13"/>
      <c r="B101" s="13"/>
      <c r="C101" s="13"/>
      <c r="D101" s="13"/>
      <c r="E101" s="13"/>
      <c r="F101" s="13"/>
      <c r="G101" s="32">
        <v>100</v>
      </c>
      <c r="H101" s="11" t="s">
        <v>416</v>
      </c>
      <c r="I101" s="14">
        <v>1698.31</v>
      </c>
      <c r="J101" s="34">
        <f t="shared" si="15"/>
        <v>1662.095</v>
      </c>
      <c r="K101" s="34">
        <f t="shared" si="16"/>
        <v>36.214999999999918</v>
      </c>
      <c r="L101" s="25">
        <f t="shared" si="17"/>
        <v>36.214999999999918</v>
      </c>
      <c r="M101" s="34">
        <f t="shared" si="12"/>
        <v>1311.5262249999942</v>
      </c>
      <c r="N101" s="33"/>
      <c r="O101" s="33"/>
      <c r="P101" s="32">
        <v>100</v>
      </c>
      <c r="Q101" s="11" t="s">
        <v>416</v>
      </c>
      <c r="R101" s="4">
        <v>1190.04</v>
      </c>
      <c r="S101" s="34">
        <f t="shared" si="18"/>
        <v>1016.46</v>
      </c>
      <c r="T101" s="34">
        <f t="shared" si="19"/>
        <v>173.57999999999993</v>
      </c>
      <c r="U101" s="25">
        <f t="shared" si="20"/>
        <v>173.57999999999993</v>
      </c>
      <c r="V101" s="34">
        <f t="shared" si="13"/>
        <v>30130.016399999975</v>
      </c>
      <c r="W101" s="33"/>
      <c r="X101" s="33"/>
      <c r="Y101" s="32">
        <v>100</v>
      </c>
      <c r="Z101" s="11" t="s">
        <v>416</v>
      </c>
      <c r="AA101" s="4">
        <v>1611.13</v>
      </c>
      <c r="AB101" s="34">
        <f t="shared" si="21"/>
        <v>1480.17</v>
      </c>
      <c r="AC101" s="4">
        <f t="shared" si="22"/>
        <v>130.96000000000004</v>
      </c>
      <c r="AD101" s="25">
        <f t="shared" si="23"/>
        <v>130.96000000000004</v>
      </c>
      <c r="AE101" s="34">
        <f t="shared" si="14"/>
        <v>17150.521600000011</v>
      </c>
      <c r="AF101" s="30"/>
    </row>
    <row r="102" spans="1:32" ht="17.399999999999999" x14ac:dyDescent="0.3">
      <c r="A102" s="13"/>
      <c r="B102" s="13"/>
      <c r="C102" s="13"/>
      <c r="D102" s="13"/>
      <c r="E102" s="13"/>
      <c r="F102" s="13"/>
      <c r="G102" s="32">
        <v>101</v>
      </c>
      <c r="H102" s="11" t="s">
        <v>417</v>
      </c>
      <c r="I102" s="14">
        <v>1803.35</v>
      </c>
      <c r="J102" s="34">
        <f t="shared" si="15"/>
        <v>1684.28</v>
      </c>
      <c r="K102" s="34">
        <f t="shared" si="16"/>
        <v>119.06999999999994</v>
      </c>
      <c r="L102" s="25">
        <f t="shared" si="17"/>
        <v>119.06999999999994</v>
      </c>
      <c r="M102" s="34">
        <f t="shared" si="12"/>
        <v>14177.664899999985</v>
      </c>
      <c r="N102" s="33"/>
      <c r="O102" s="33"/>
      <c r="P102" s="32">
        <v>101</v>
      </c>
      <c r="Q102" s="11" t="s">
        <v>417</v>
      </c>
      <c r="R102" s="4">
        <v>1352.46</v>
      </c>
      <c r="S102" s="34">
        <f t="shared" si="18"/>
        <v>1119.3899999999999</v>
      </c>
      <c r="T102" s="34">
        <f t="shared" si="19"/>
        <v>233.07000000000016</v>
      </c>
      <c r="U102" s="25">
        <f t="shared" si="20"/>
        <v>233.07000000000016</v>
      </c>
      <c r="V102" s="34">
        <f t="shared" si="13"/>
        <v>54321.624900000075</v>
      </c>
      <c r="W102" s="33"/>
      <c r="X102" s="33"/>
      <c r="Y102" s="32">
        <v>101</v>
      </c>
      <c r="Z102" s="11" t="s">
        <v>417</v>
      </c>
      <c r="AA102" s="4">
        <v>1768.06</v>
      </c>
      <c r="AB102" s="34">
        <f t="shared" si="21"/>
        <v>1557.52</v>
      </c>
      <c r="AC102" s="4">
        <f t="shared" si="22"/>
        <v>210.53999999999996</v>
      </c>
      <c r="AD102" s="25">
        <f t="shared" si="23"/>
        <v>210.53999999999996</v>
      </c>
      <c r="AE102" s="34">
        <f t="shared" si="14"/>
        <v>44327.091599999985</v>
      </c>
      <c r="AF102" s="30"/>
    </row>
    <row r="103" spans="1:32" ht="17.399999999999999" x14ac:dyDescent="0.3">
      <c r="A103" s="13"/>
      <c r="B103" s="13"/>
      <c r="C103" s="13"/>
      <c r="D103" s="13"/>
      <c r="E103" s="13"/>
      <c r="F103" s="13"/>
      <c r="G103" s="32">
        <v>102</v>
      </c>
      <c r="H103" s="11" t="s">
        <v>418</v>
      </c>
      <c r="I103" s="14">
        <v>1906.8</v>
      </c>
      <c r="J103" s="34">
        <f t="shared" si="15"/>
        <v>1750.83</v>
      </c>
      <c r="K103" s="34">
        <f t="shared" si="16"/>
        <v>155.97000000000003</v>
      </c>
      <c r="L103" s="25">
        <f t="shared" si="17"/>
        <v>155.97000000000003</v>
      </c>
      <c r="M103" s="34">
        <f t="shared" si="12"/>
        <v>24326.640900000009</v>
      </c>
      <c r="N103" s="33"/>
      <c r="O103" s="33"/>
      <c r="P103" s="32">
        <v>102</v>
      </c>
      <c r="Q103" s="11" t="s">
        <v>418</v>
      </c>
      <c r="R103" s="4">
        <v>1515.85</v>
      </c>
      <c r="S103" s="34">
        <f t="shared" si="18"/>
        <v>1271.25</v>
      </c>
      <c r="T103" s="34">
        <f t="shared" si="19"/>
        <v>244.59999999999991</v>
      </c>
      <c r="U103" s="25">
        <f t="shared" si="20"/>
        <v>244.59999999999991</v>
      </c>
      <c r="V103" s="34">
        <f t="shared" si="13"/>
        <v>59829.159999999953</v>
      </c>
      <c r="W103" s="33"/>
      <c r="X103" s="33"/>
      <c r="Y103" s="32">
        <v>102</v>
      </c>
      <c r="Z103" s="11" t="s">
        <v>418</v>
      </c>
      <c r="AA103" s="4">
        <v>1910.28</v>
      </c>
      <c r="AB103" s="34">
        <f t="shared" si="21"/>
        <v>1689.595</v>
      </c>
      <c r="AC103" s="4">
        <f t="shared" si="22"/>
        <v>220.68499999999995</v>
      </c>
      <c r="AD103" s="25">
        <f t="shared" si="23"/>
        <v>220.68499999999995</v>
      </c>
      <c r="AE103" s="34">
        <f t="shared" si="14"/>
        <v>48701.869224999973</v>
      </c>
      <c r="AF103" s="30"/>
    </row>
    <row r="104" spans="1:32" ht="17.399999999999999" x14ac:dyDescent="0.3">
      <c r="A104" s="13"/>
      <c r="B104" s="13"/>
      <c r="C104" s="13"/>
      <c r="D104" s="13"/>
      <c r="E104" s="13"/>
      <c r="F104" s="13"/>
      <c r="G104" s="32">
        <v>103</v>
      </c>
      <c r="H104" s="11" t="s">
        <v>419</v>
      </c>
      <c r="I104" s="14">
        <v>1922.59</v>
      </c>
      <c r="J104" s="34">
        <f t="shared" si="15"/>
        <v>1855.0749999999998</v>
      </c>
      <c r="K104" s="34">
        <f t="shared" si="16"/>
        <v>67.5150000000001</v>
      </c>
      <c r="L104" s="25">
        <f t="shared" si="17"/>
        <v>67.5150000000001</v>
      </c>
      <c r="M104" s="34">
        <f t="shared" si="12"/>
        <v>4558.275225000014</v>
      </c>
      <c r="N104" s="33"/>
      <c r="O104" s="33"/>
      <c r="P104" s="32">
        <v>103</v>
      </c>
      <c r="Q104" s="11" t="s">
        <v>419</v>
      </c>
      <c r="R104" s="4">
        <v>1538.51</v>
      </c>
      <c r="S104" s="34">
        <f t="shared" si="18"/>
        <v>1434.155</v>
      </c>
      <c r="T104" s="34">
        <f t="shared" si="19"/>
        <v>104.35500000000002</v>
      </c>
      <c r="U104" s="25">
        <f t="shared" si="20"/>
        <v>104.35500000000002</v>
      </c>
      <c r="V104" s="34">
        <f t="shared" si="13"/>
        <v>10889.966025000003</v>
      </c>
      <c r="W104" s="33"/>
      <c r="X104" s="33"/>
      <c r="Y104" s="32">
        <v>103</v>
      </c>
      <c r="Z104" s="11" t="s">
        <v>419</v>
      </c>
      <c r="AA104" s="4">
        <v>1919.23</v>
      </c>
      <c r="AB104" s="34">
        <f t="shared" si="21"/>
        <v>1839.17</v>
      </c>
      <c r="AC104" s="4">
        <f t="shared" si="22"/>
        <v>80.059999999999945</v>
      </c>
      <c r="AD104" s="25">
        <f t="shared" si="23"/>
        <v>80.059999999999945</v>
      </c>
      <c r="AE104" s="34">
        <f t="shared" si="14"/>
        <v>6409.6035999999913</v>
      </c>
      <c r="AF104" s="30"/>
    </row>
    <row r="105" spans="1:32" ht="17.399999999999999" x14ac:dyDescent="0.3">
      <c r="A105" s="13"/>
      <c r="B105" s="13"/>
      <c r="C105" s="13"/>
      <c r="D105" s="13"/>
      <c r="E105" s="13"/>
      <c r="F105" s="13"/>
      <c r="G105" s="32">
        <v>104</v>
      </c>
      <c r="H105" s="11" t="s">
        <v>420</v>
      </c>
      <c r="I105" s="14">
        <v>1785.08</v>
      </c>
      <c r="J105" s="34">
        <f t="shared" si="15"/>
        <v>1914.6949999999999</v>
      </c>
      <c r="K105" s="34">
        <f t="shared" si="16"/>
        <v>-129.61500000000001</v>
      </c>
      <c r="L105" s="25">
        <f t="shared" si="17"/>
        <v>129.61500000000001</v>
      </c>
      <c r="M105" s="34">
        <f t="shared" si="12"/>
        <v>16800.048225000002</v>
      </c>
      <c r="N105" s="33"/>
      <c r="O105" s="33"/>
      <c r="P105" s="32">
        <v>104</v>
      </c>
      <c r="Q105" s="11" t="s">
        <v>420</v>
      </c>
      <c r="R105" s="4">
        <v>1437.43</v>
      </c>
      <c r="S105" s="34">
        <f t="shared" si="18"/>
        <v>1527.1799999999998</v>
      </c>
      <c r="T105" s="34">
        <f t="shared" si="19"/>
        <v>-89.749999999999773</v>
      </c>
      <c r="U105" s="25">
        <f t="shared" si="20"/>
        <v>89.749999999999773</v>
      </c>
      <c r="V105" s="34">
        <f t="shared" si="13"/>
        <v>8055.0624999999591</v>
      </c>
      <c r="W105" s="33"/>
      <c r="X105" s="33"/>
      <c r="Y105" s="32">
        <v>104</v>
      </c>
      <c r="Z105" s="11" t="s">
        <v>420</v>
      </c>
      <c r="AA105" s="4">
        <v>1766.31</v>
      </c>
      <c r="AB105" s="34">
        <f t="shared" si="21"/>
        <v>1914.7550000000001</v>
      </c>
      <c r="AC105" s="4">
        <f t="shared" si="22"/>
        <v>-148.44500000000016</v>
      </c>
      <c r="AD105" s="25">
        <f t="shared" si="23"/>
        <v>148.44500000000016</v>
      </c>
      <c r="AE105" s="34">
        <f t="shared" si="14"/>
        <v>22035.91802500005</v>
      </c>
      <c r="AF105" s="30"/>
    </row>
    <row r="106" spans="1:32" ht="17.399999999999999" x14ac:dyDescent="0.3">
      <c r="A106" s="13"/>
      <c r="B106" s="13"/>
      <c r="C106" s="13"/>
      <c r="D106" s="13"/>
      <c r="E106" s="13"/>
      <c r="F106" s="13"/>
      <c r="G106" s="32">
        <v>105</v>
      </c>
      <c r="H106" s="11" t="s">
        <v>421</v>
      </c>
      <c r="I106" s="14">
        <v>1716.24</v>
      </c>
      <c r="J106" s="34">
        <f t="shared" si="15"/>
        <v>1853.835</v>
      </c>
      <c r="K106" s="34">
        <f t="shared" si="16"/>
        <v>-137.59500000000003</v>
      </c>
      <c r="L106" s="25">
        <f t="shared" si="17"/>
        <v>137.59500000000003</v>
      </c>
      <c r="M106" s="34">
        <f t="shared" si="12"/>
        <v>18932.384025000007</v>
      </c>
      <c r="N106" s="33"/>
      <c r="O106" s="33"/>
      <c r="P106" s="32">
        <v>105</v>
      </c>
      <c r="Q106" s="11" t="s">
        <v>421</v>
      </c>
      <c r="R106" s="4">
        <v>1349.01</v>
      </c>
      <c r="S106" s="34">
        <f t="shared" si="18"/>
        <v>1487.97</v>
      </c>
      <c r="T106" s="34">
        <f t="shared" si="19"/>
        <v>-138.96000000000004</v>
      </c>
      <c r="U106" s="25">
        <f t="shared" si="20"/>
        <v>138.96000000000004</v>
      </c>
      <c r="V106" s="34">
        <f t="shared" si="13"/>
        <v>19309.881600000012</v>
      </c>
      <c r="W106" s="33"/>
      <c r="X106" s="33"/>
      <c r="Y106" s="32">
        <v>105</v>
      </c>
      <c r="Z106" s="11" t="s">
        <v>421</v>
      </c>
      <c r="AA106" s="4">
        <v>1663.89</v>
      </c>
      <c r="AB106" s="34">
        <f t="shared" si="21"/>
        <v>1842.77</v>
      </c>
      <c r="AC106" s="4">
        <f t="shared" si="22"/>
        <v>-178.87999999999988</v>
      </c>
      <c r="AD106" s="25">
        <f t="shared" si="23"/>
        <v>178.87999999999988</v>
      </c>
      <c r="AE106" s="34">
        <f t="shared" si="14"/>
        <v>31998.054399999957</v>
      </c>
      <c r="AF106" s="30"/>
    </row>
    <row r="107" spans="1:32" ht="17.399999999999999" x14ac:dyDescent="0.3">
      <c r="A107" s="13"/>
      <c r="B107" s="13"/>
      <c r="C107" s="13"/>
      <c r="D107" s="13"/>
      <c r="E107" s="13"/>
      <c r="F107" s="13"/>
      <c r="G107" s="32">
        <v>106</v>
      </c>
      <c r="H107" s="11" t="s">
        <v>422</v>
      </c>
      <c r="I107" s="14">
        <v>1687.38</v>
      </c>
      <c r="J107" s="34">
        <f t="shared" si="15"/>
        <v>1750.6599999999999</v>
      </c>
      <c r="K107" s="34">
        <f t="shared" si="16"/>
        <v>-63.279999999999745</v>
      </c>
      <c r="L107" s="25">
        <f t="shared" si="17"/>
        <v>63.279999999999745</v>
      </c>
      <c r="M107" s="34">
        <f t="shared" si="12"/>
        <v>4004.3583999999678</v>
      </c>
      <c r="N107" s="33"/>
      <c r="O107" s="33"/>
      <c r="P107" s="32">
        <v>106</v>
      </c>
      <c r="Q107" s="11" t="s">
        <v>422</v>
      </c>
      <c r="R107" s="4">
        <v>1281.3</v>
      </c>
      <c r="S107" s="34">
        <f t="shared" si="18"/>
        <v>1393.22</v>
      </c>
      <c r="T107" s="34">
        <f t="shared" si="19"/>
        <v>-111.92000000000007</v>
      </c>
      <c r="U107" s="25">
        <f t="shared" si="20"/>
        <v>111.92000000000007</v>
      </c>
      <c r="V107" s="34">
        <f t="shared" si="13"/>
        <v>12526.086400000017</v>
      </c>
      <c r="W107" s="33"/>
      <c r="X107" s="33"/>
      <c r="Y107" s="32">
        <v>106</v>
      </c>
      <c r="Z107" s="11" t="s">
        <v>422</v>
      </c>
      <c r="AA107" s="4">
        <v>1601.5</v>
      </c>
      <c r="AB107" s="34">
        <f t="shared" si="21"/>
        <v>1715.1</v>
      </c>
      <c r="AC107" s="4">
        <f t="shared" si="22"/>
        <v>-113.59999999999991</v>
      </c>
      <c r="AD107" s="25">
        <f t="shared" si="23"/>
        <v>113.59999999999991</v>
      </c>
      <c r="AE107" s="34">
        <f t="shared" si="14"/>
        <v>12904.959999999979</v>
      </c>
      <c r="AF107" s="30"/>
    </row>
    <row r="108" spans="1:32" ht="17.399999999999999" x14ac:dyDescent="0.3">
      <c r="A108" s="13"/>
      <c r="B108" s="13"/>
      <c r="C108" s="13"/>
      <c r="D108" s="13"/>
      <c r="E108" s="13"/>
      <c r="F108" s="13"/>
      <c r="G108" s="32">
        <v>107</v>
      </c>
      <c r="H108" s="11" t="s">
        <v>423</v>
      </c>
      <c r="I108" s="14">
        <v>1513.86</v>
      </c>
      <c r="J108" s="34">
        <f t="shared" si="15"/>
        <v>1701.81</v>
      </c>
      <c r="K108" s="34">
        <f t="shared" si="16"/>
        <v>-187.95000000000005</v>
      </c>
      <c r="L108" s="25">
        <f t="shared" si="17"/>
        <v>187.95000000000005</v>
      </c>
      <c r="M108" s="34">
        <f t="shared" si="12"/>
        <v>35325.202500000014</v>
      </c>
      <c r="N108" s="33"/>
      <c r="O108" s="33"/>
      <c r="P108" s="32">
        <v>107</v>
      </c>
      <c r="Q108" s="11" t="s">
        <v>423</v>
      </c>
      <c r="R108" s="4">
        <v>1133.1500000000001</v>
      </c>
      <c r="S108" s="34">
        <f t="shared" si="18"/>
        <v>1315.155</v>
      </c>
      <c r="T108" s="34">
        <f t="shared" si="19"/>
        <v>-182.00499999999988</v>
      </c>
      <c r="U108" s="25">
        <f t="shared" si="20"/>
        <v>182.00499999999988</v>
      </c>
      <c r="V108" s="34">
        <f t="shared" si="13"/>
        <v>33125.820024999957</v>
      </c>
      <c r="W108" s="33"/>
      <c r="X108" s="33"/>
      <c r="Y108" s="32">
        <v>107</v>
      </c>
      <c r="Z108" s="11" t="s">
        <v>423</v>
      </c>
      <c r="AA108" s="4">
        <v>1416.43</v>
      </c>
      <c r="AB108" s="34">
        <f t="shared" si="21"/>
        <v>1632.6950000000002</v>
      </c>
      <c r="AC108" s="4">
        <f t="shared" si="22"/>
        <v>-216.2650000000001</v>
      </c>
      <c r="AD108" s="25">
        <f t="shared" si="23"/>
        <v>216.2650000000001</v>
      </c>
      <c r="AE108" s="34">
        <f t="shared" si="14"/>
        <v>46770.550225000043</v>
      </c>
      <c r="AF108" s="30"/>
    </row>
    <row r="109" spans="1:32" ht="17.399999999999999" x14ac:dyDescent="0.3">
      <c r="A109" s="13"/>
      <c r="B109" s="13"/>
      <c r="C109" s="13"/>
      <c r="D109" s="13"/>
      <c r="E109" s="13"/>
      <c r="F109" s="13"/>
      <c r="G109" s="32">
        <v>108</v>
      </c>
      <c r="H109" s="11" t="s">
        <v>424</v>
      </c>
      <c r="I109" s="14">
        <v>1328.5</v>
      </c>
      <c r="J109" s="34">
        <f t="shared" si="15"/>
        <v>1600.62</v>
      </c>
      <c r="K109" s="34">
        <f t="shared" si="16"/>
        <v>-272.11999999999989</v>
      </c>
      <c r="L109" s="25">
        <f t="shared" si="17"/>
        <v>272.11999999999989</v>
      </c>
      <c r="M109" s="34">
        <f t="shared" si="12"/>
        <v>74049.294399999941</v>
      </c>
      <c r="N109" s="33"/>
      <c r="O109" s="33"/>
      <c r="P109" s="32">
        <v>108</v>
      </c>
      <c r="Q109" s="11" t="s">
        <v>424</v>
      </c>
      <c r="R109" s="4">
        <v>986.69</v>
      </c>
      <c r="S109" s="34">
        <f t="shared" si="18"/>
        <v>1207.2249999999999</v>
      </c>
      <c r="T109" s="34">
        <f t="shared" si="19"/>
        <v>-220.53499999999985</v>
      </c>
      <c r="U109" s="25">
        <f t="shared" si="20"/>
        <v>220.53499999999985</v>
      </c>
      <c r="V109" s="34">
        <f t="shared" si="13"/>
        <v>48635.686224999939</v>
      </c>
      <c r="W109" s="33"/>
      <c r="X109" s="33"/>
      <c r="Y109" s="32">
        <v>108</v>
      </c>
      <c r="Z109" s="11" t="s">
        <v>424</v>
      </c>
      <c r="AA109" s="4">
        <v>1303.1199999999999</v>
      </c>
      <c r="AB109" s="34">
        <f t="shared" si="21"/>
        <v>1508.9650000000001</v>
      </c>
      <c r="AC109" s="4">
        <f t="shared" si="22"/>
        <v>-205.84500000000025</v>
      </c>
      <c r="AD109" s="25">
        <f t="shared" si="23"/>
        <v>205.84500000000025</v>
      </c>
      <c r="AE109" s="34">
        <f t="shared" si="14"/>
        <v>42372.164025000107</v>
      </c>
      <c r="AF109" s="30"/>
    </row>
    <row r="110" spans="1:32" ht="17.399999999999999" x14ac:dyDescent="0.3">
      <c r="A110" s="13"/>
      <c r="B110" s="13"/>
      <c r="C110" s="13"/>
      <c r="D110" s="13"/>
      <c r="E110" s="13"/>
      <c r="F110" s="13"/>
      <c r="G110" s="32">
        <v>109</v>
      </c>
      <c r="H110" s="11" t="s">
        <v>425</v>
      </c>
      <c r="I110" s="14">
        <v>1351.87</v>
      </c>
      <c r="J110" s="34">
        <f t="shared" si="15"/>
        <v>1421.1799999999998</v>
      </c>
      <c r="K110" s="34">
        <f t="shared" si="16"/>
        <v>-69.309999999999945</v>
      </c>
      <c r="L110" s="25">
        <f t="shared" si="17"/>
        <v>69.309999999999945</v>
      </c>
      <c r="M110" s="34">
        <f t="shared" si="12"/>
        <v>4803.8760999999922</v>
      </c>
      <c r="N110" s="33"/>
      <c r="O110" s="33"/>
      <c r="P110" s="32">
        <v>109</v>
      </c>
      <c r="Q110" s="11" t="s">
        <v>425</v>
      </c>
      <c r="R110" s="4">
        <v>916.59</v>
      </c>
      <c r="S110" s="34">
        <f t="shared" si="18"/>
        <v>1059.92</v>
      </c>
      <c r="T110" s="34">
        <f t="shared" si="19"/>
        <v>-143.33000000000004</v>
      </c>
      <c r="U110" s="25">
        <f t="shared" si="20"/>
        <v>143.33000000000004</v>
      </c>
      <c r="V110" s="34">
        <f t="shared" si="13"/>
        <v>20543.488900000011</v>
      </c>
      <c r="W110" s="33"/>
      <c r="X110" s="33"/>
      <c r="Y110" s="32">
        <v>109</v>
      </c>
      <c r="Z110" s="11" t="s">
        <v>425</v>
      </c>
      <c r="AA110" s="4">
        <v>1304.8900000000001</v>
      </c>
      <c r="AB110" s="34">
        <f t="shared" si="21"/>
        <v>1359.7750000000001</v>
      </c>
      <c r="AC110" s="4">
        <f t="shared" si="22"/>
        <v>-54.884999999999991</v>
      </c>
      <c r="AD110" s="25">
        <f t="shared" si="23"/>
        <v>54.884999999999991</v>
      </c>
      <c r="AE110" s="34">
        <f t="shared" si="14"/>
        <v>3012.3632249999991</v>
      </c>
      <c r="AF110" s="30"/>
    </row>
    <row r="111" spans="1:32" ht="17.399999999999999" x14ac:dyDescent="0.3">
      <c r="A111" s="13"/>
      <c r="B111" s="13"/>
      <c r="C111" s="13"/>
      <c r="D111" s="13"/>
      <c r="E111" s="13"/>
      <c r="F111" s="13"/>
      <c r="G111" s="32">
        <v>110</v>
      </c>
      <c r="H111" s="11" t="s">
        <v>426</v>
      </c>
      <c r="I111" s="14">
        <v>1486.33</v>
      </c>
      <c r="J111" s="34">
        <f t="shared" si="15"/>
        <v>1340.1849999999999</v>
      </c>
      <c r="K111" s="34">
        <f t="shared" si="16"/>
        <v>146.14499999999998</v>
      </c>
      <c r="L111" s="25">
        <f t="shared" si="17"/>
        <v>146.14499999999998</v>
      </c>
      <c r="M111" s="34">
        <f t="shared" si="12"/>
        <v>21358.361024999995</v>
      </c>
      <c r="N111" s="33"/>
      <c r="O111" s="33"/>
      <c r="P111" s="32">
        <v>110</v>
      </c>
      <c r="Q111" s="11" t="s">
        <v>426</v>
      </c>
      <c r="R111" s="4">
        <v>930.08</v>
      </c>
      <c r="S111" s="34">
        <f t="shared" si="18"/>
        <v>951.6400000000001</v>
      </c>
      <c r="T111" s="34">
        <f t="shared" si="19"/>
        <v>-21.560000000000059</v>
      </c>
      <c r="U111" s="25">
        <f t="shared" si="20"/>
        <v>21.560000000000059</v>
      </c>
      <c r="V111" s="34">
        <f t="shared" si="13"/>
        <v>464.83360000000255</v>
      </c>
      <c r="W111" s="33"/>
      <c r="X111" s="33"/>
      <c r="Y111" s="32">
        <v>110</v>
      </c>
      <c r="Z111" s="11" t="s">
        <v>426</v>
      </c>
      <c r="AA111" s="4">
        <v>1322.07</v>
      </c>
      <c r="AB111" s="34">
        <f t="shared" si="21"/>
        <v>1304.0050000000001</v>
      </c>
      <c r="AC111" s="4">
        <f t="shared" si="22"/>
        <v>18.064999999999827</v>
      </c>
      <c r="AD111" s="25">
        <f t="shared" si="23"/>
        <v>18.064999999999827</v>
      </c>
      <c r="AE111" s="34">
        <f t="shared" si="14"/>
        <v>326.34422499999374</v>
      </c>
      <c r="AF111" s="30"/>
    </row>
    <row r="112" spans="1:32" ht="17.399999999999999" x14ac:dyDescent="0.3">
      <c r="A112" s="13"/>
      <c r="B112" s="13"/>
      <c r="C112" s="13"/>
      <c r="D112" s="13"/>
      <c r="E112" s="13"/>
      <c r="F112" s="13"/>
      <c r="G112" s="32">
        <v>111</v>
      </c>
      <c r="H112" s="11" t="s">
        <v>427</v>
      </c>
      <c r="I112" s="14">
        <v>1530.48</v>
      </c>
      <c r="J112" s="34">
        <f t="shared" si="15"/>
        <v>1419.1</v>
      </c>
      <c r="K112" s="34">
        <f t="shared" si="16"/>
        <v>111.38000000000011</v>
      </c>
      <c r="L112" s="25">
        <f t="shared" si="17"/>
        <v>111.38000000000011</v>
      </c>
      <c r="M112" s="34">
        <f t="shared" si="12"/>
        <v>12405.504400000023</v>
      </c>
      <c r="N112" s="33"/>
      <c r="O112" s="33"/>
      <c r="P112" s="32">
        <v>111</v>
      </c>
      <c r="Q112" s="11" t="s">
        <v>427</v>
      </c>
      <c r="R112" s="4">
        <v>933.57</v>
      </c>
      <c r="S112" s="34">
        <f t="shared" si="18"/>
        <v>923.33500000000004</v>
      </c>
      <c r="T112" s="34">
        <f t="shared" si="19"/>
        <v>10.235000000000014</v>
      </c>
      <c r="U112" s="25">
        <f t="shared" si="20"/>
        <v>10.235000000000014</v>
      </c>
      <c r="V112" s="34">
        <f t="shared" si="13"/>
        <v>104.75522500000028</v>
      </c>
      <c r="W112" s="33"/>
      <c r="X112" s="33"/>
      <c r="Y112" s="32">
        <v>111</v>
      </c>
      <c r="Z112" s="11" t="s">
        <v>427</v>
      </c>
      <c r="AA112" s="4">
        <v>1303.8499999999999</v>
      </c>
      <c r="AB112" s="34">
        <f t="shared" si="21"/>
        <v>1313.48</v>
      </c>
      <c r="AC112" s="4">
        <f t="shared" si="22"/>
        <v>-9.6300000000001091</v>
      </c>
      <c r="AD112" s="25">
        <f t="shared" si="23"/>
        <v>9.6300000000001091</v>
      </c>
      <c r="AE112" s="34">
        <f t="shared" si="14"/>
        <v>92.736900000002109</v>
      </c>
      <c r="AF112" s="30"/>
    </row>
    <row r="113" spans="1:32" ht="17.399999999999999" x14ac:dyDescent="0.3">
      <c r="A113" s="13"/>
      <c r="B113" s="13"/>
      <c r="C113" s="13"/>
      <c r="D113" s="13"/>
      <c r="E113" s="13"/>
      <c r="F113" s="13"/>
      <c r="G113" s="32">
        <v>112</v>
      </c>
      <c r="H113" s="11" t="s">
        <v>428</v>
      </c>
      <c r="I113" s="14">
        <v>1551.46</v>
      </c>
      <c r="J113" s="34">
        <f t="shared" si="15"/>
        <v>1508.405</v>
      </c>
      <c r="K113" s="34">
        <f t="shared" si="16"/>
        <v>43.055000000000064</v>
      </c>
      <c r="L113" s="25">
        <f t="shared" si="17"/>
        <v>43.055000000000064</v>
      </c>
      <c r="M113" s="34">
        <f t="shared" si="12"/>
        <v>1853.7330250000055</v>
      </c>
      <c r="N113" s="33"/>
      <c r="O113" s="33"/>
      <c r="P113" s="32">
        <v>112</v>
      </c>
      <c r="Q113" s="11" t="s">
        <v>428</v>
      </c>
      <c r="R113" s="4">
        <v>930.65</v>
      </c>
      <c r="S113" s="34">
        <f t="shared" si="18"/>
        <v>931.82500000000005</v>
      </c>
      <c r="T113" s="34">
        <f t="shared" si="19"/>
        <v>-1.1750000000000682</v>
      </c>
      <c r="U113" s="25">
        <f t="shared" si="20"/>
        <v>1.1750000000000682</v>
      </c>
      <c r="V113" s="34">
        <f t="shared" si="13"/>
        <v>1.3806250000001603</v>
      </c>
      <c r="W113" s="33"/>
      <c r="X113" s="33"/>
      <c r="Y113" s="32">
        <v>112</v>
      </c>
      <c r="Z113" s="11" t="s">
        <v>428</v>
      </c>
      <c r="AA113" s="4">
        <v>1330.09</v>
      </c>
      <c r="AB113" s="34">
        <f t="shared" si="21"/>
        <v>1312.96</v>
      </c>
      <c r="AC113" s="4">
        <f t="shared" si="22"/>
        <v>17.129999999999882</v>
      </c>
      <c r="AD113" s="25">
        <f t="shared" si="23"/>
        <v>17.129999999999882</v>
      </c>
      <c r="AE113" s="34">
        <f t="shared" si="14"/>
        <v>293.43689999999594</v>
      </c>
      <c r="AF113" s="30"/>
    </row>
    <row r="114" spans="1:32" ht="17.399999999999999" x14ac:dyDescent="0.3">
      <c r="A114" s="13"/>
      <c r="B114" s="13"/>
      <c r="C114" s="13"/>
      <c r="D114" s="13"/>
      <c r="E114" s="13"/>
      <c r="F114" s="13"/>
      <c r="G114" s="32">
        <v>113</v>
      </c>
      <c r="H114" s="11" t="s">
        <v>429</v>
      </c>
      <c r="I114" s="14">
        <v>1542.68</v>
      </c>
      <c r="J114" s="34">
        <f t="shared" si="15"/>
        <v>1540.97</v>
      </c>
      <c r="K114" s="34">
        <f t="shared" si="16"/>
        <v>1.7100000000000364</v>
      </c>
      <c r="L114" s="25">
        <f t="shared" si="17"/>
        <v>1.7100000000000364</v>
      </c>
      <c r="M114" s="34">
        <f t="shared" si="12"/>
        <v>2.9241000000001245</v>
      </c>
      <c r="N114" s="33"/>
      <c r="O114" s="33"/>
      <c r="P114" s="32">
        <v>113</v>
      </c>
      <c r="Q114" s="11" t="s">
        <v>429</v>
      </c>
      <c r="R114" s="4">
        <v>916.34</v>
      </c>
      <c r="S114" s="34">
        <f t="shared" si="18"/>
        <v>932.11</v>
      </c>
      <c r="T114" s="34">
        <f t="shared" si="19"/>
        <v>-15.769999999999982</v>
      </c>
      <c r="U114" s="25">
        <f t="shared" si="20"/>
        <v>15.769999999999982</v>
      </c>
      <c r="V114" s="34">
        <f t="shared" si="13"/>
        <v>248.69289999999944</v>
      </c>
      <c r="W114" s="33"/>
      <c r="X114" s="33"/>
      <c r="Y114" s="32">
        <v>113</v>
      </c>
      <c r="Z114" s="11" t="s">
        <v>429</v>
      </c>
      <c r="AA114" s="4">
        <v>1321.43</v>
      </c>
      <c r="AB114" s="34">
        <f t="shared" si="21"/>
        <v>1316.9699999999998</v>
      </c>
      <c r="AC114" s="4">
        <f t="shared" si="22"/>
        <v>4.4600000000002638</v>
      </c>
      <c r="AD114" s="25">
        <f t="shared" si="23"/>
        <v>4.4600000000002638</v>
      </c>
      <c r="AE114" s="34">
        <f t="shared" si="14"/>
        <v>19.891600000002352</v>
      </c>
      <c r="AF114" s="30"/>
    </row>
    <row r="115" spans="1:32" ht="17.399999999999999" x14ac:dyDescent="0.3">
      <c r="A115" s="13"/>
      <c r="B115" s="13"/>
      <c r="C115" s="13"/>
      <c r="D115" s="13"/>
      <c r="E115" s="13"/>
      <c r="F115" s="13"/>
      <c r="G115" s="32">
        <v>114</v>
      </c>
      <c r="H115" s="11" t="s">
        <v>430</v>
      </c>
      <c r="I115" s="14">
        <v>1607.34</v>
      </c>
      <c r="J115" s="34">
        <f t="shared" si="15"/>
        <v>1547.0700000000002</v>
      </c>
      <c r="K115" s="34">
        <f t="shared" si="16"/>
        <v>60.269999999999754</v>
      </c>
      <c r="L115" s="25">
        <f t="shared" si="17"/>
        <v>60.269999999999754</v>
      </c>
      <c r="M115" s="34">
        <f t="shared" si="12"/>
        <v>3632.4728999999702</v>
      </c>
      <c r="N115" s="33"/>
      <c r="O115" s="33"/>
      <c r="P115" s="32">
        <v>114</v>
      </c>
      <c r="Q115" s="11" t="s">
        <v>430</v>
      </c>
      <c r="R115" s="4">
        <v>950.63</v>
      </c>
      <c r="S115" s="34">
        <f t="shared" si="18"/>
        <v>923.495</v>
      </c>
      <c r="T115" s="34">
        <f t="shared" si="19"/>
        <v>27.134999999999991</v>
      </c>
      <c r="U115" s="25">
        <f t="shared" si="20"/>
        <v>27.134999999999991</v>
      </c>
      <c r="V115" s="34">
        <f t="shared" si="13"/>
        <v>736.30822499999954</v>
      </c>
      <c r="W115" s="33"/>
      <c r="X115" s="33"/>
      <c r="Y115" s="32">
        <v>114</v>
      </c>
      <c r="Z115" s="11" t="s">
        <v>430</v>
      </c>
      <c r="AA115" s="4">
        <v>1389.39</v>
      </c>
      <c r="AB115" s="34">
        <f t="shared" si="21"/>
        <v>1325.76</v>
      </c>
      <c r="AC115" s="4">
        <f t="shared" si="22"/>
        <v>63.630000000000109</v>
      </c>
      <c r="AD115" s="25">
        <f t="shared" si="23"/>
        <v>63.630000000000109</v>
      </c>
      <c r="AE115" s="34">
        <f t="shared" si="14"/>
        <v>4048.7769000000139</v>
      </c>
      <c r="AF115" s="30"/>
    </row>
    <row r="116" spans="1:32" ht="17.399999999999999" x14ac:dyDescent="0.3">
      <c r="A116" s="13"/>
      <c r="B116" s="13"/>
      <c r="C116" s="13"/>
      <c r="D116" s="13"/>
      <c r="E116" s="13"/>
      <c r="F116" s="13"/>
      <c r="G116" s="32">
        <v>115</v>
      </c>
      <c r="H116" s="11" t="s">
        <v>431</v>
      </c>
      <c r="I116" s="14">
        <v>1638.75</v>
      </c>
      <c r="J116" s="34">
        <f t="shared" si="15"/>
        <v>1575.01</v>
      </c>
      <c r="K116" s="34">
        <f t="shared" si="16"/>
        <v>63.740000000000009</v>
      </c>
      <c r="L116" s="25">
        <f t="shared" si="17"/>
        <v>63.740000000000009</v>
      </c>
      <c r="M116" s="34">
        <f t="shared" si="12"/>
        <v>4062.787600000001</v>
      </c>
      <c r="N116" s="33"/>
      <c r="O116" s="33"/>
      <c r="P116" s="32">
        <v>115</v>
      </c>
      <c r="Q116" s="11" t="s">
        <v>431</v>
      </c>
      <c r="R116" s="4">
        <v>987.8</v>
      </c>
      <c r="S116" s="34">
        <f t="shared" si="18"/>
        <v>933.48500000000001</v>
      </c>
      <c r="T116" s="34">
        <f t="shared" si="19"/>
        <v>54.314999999999941</v>
      </c>
      <c r="U116" s="25">
        <f t="shared" si="20"/>
        <v>54.314999999999941</v>
      </c>
      <c r="V116" s="34">
        <f t="shared" si="13"/>
        <v>2950.1192249999935</v>
      </c>
      <c r="W116" s="33"/>
      <c r="X116" s="33"/>
      <c r="Y116" s="32">
        <v>115</v>
      </c>
      <c r="Z116" s="11" t="s">
        <v>431</v>
      </c>
      <c r="AA116" s="4">
        <v>1428.01</v>
      </c>
      <c r="AB116" s="34">
        <f t="shared" si="21"/>
        <v>1355.41</v>
      </c>
      <c r="AC116" s="4">
        <f t="shared" si="22"/>
        <v>72.599999999999909</v>
      </c>
      <c r="AD116" s="25">
        <f t="shared" si="23"/>
        <v>72.599999999999909</v>
      </c>
      <c r="AE116" s="34">
        <f t="shared" si="14"/>
        <v>5270.7599999999866</v>
      </c>
      <c r="AF116" s="30"/>
    </row>
    <row r="117" spans="1:32" ht="17.399999999999999" x14ac:dyDescent="0.3">
      <c r="A117" s="13"/>
      <c r="B117" s="13"/>
      <c r="C117" s="13"/>
      <c r="D117" s="13"/>
      <c r="E117" s="13"/>
      <c r="F117" s="13"/>
      <c r="G117" s="32">
        <v>116</v>
      </c>
      <c r="H117" s="11" t="s">
        <v>432</v>
      </c>
      <c r="I117" s="14">
        <v>1670.68</v>
      </c>
      <c r="J117" s="34">
        <f t="shared" si="15"/>
        <v>1623.0450000000001</v>
      </c>
      <c r="K117" s="34">
        <f t="shared" si="16"/>
        <v>47.634999999999991</v>
      </c>
      <c r="L117" s="25">
        <f t="shared" si="17"/>
        <v>47.634999999999991</v>
      </c>
      <c r="M117" s="34">
        <f t="shared" si="12"/>
        <v>2269.0932249999992</v>
      </c>
      <c r="N117" s="33"/>
      <c r="O117" s="33"/>
      <c r="P117" s="32">
        <v>116</v>
      </c>
      <c r="Q117" s="11" t="s">
        <v>432</v>
      </c>
      <c r="R117" s="4">
        <v>998.27</v>
      </c>
      <c r="S117" s="34">
        <f t="shared" si="18"/>
        <v>969.21499999999992</v>
      </c>
      <c r="T117" s="34">
        <f t="shared" si="19"/>
        <v>29.055000000000064</v>
      </c>
      <c r="U117" s="25">
        <f t="shared" si="20"/>
        <v>29.055000000000064</v>
      </c>
      <c r="V117" s="34">
        <f t="shared" si="13"/>
        <v>844.19302500000367</v>
      </c>
      <c r="W117" s="33"/>
      <c r="X117" s="33"/>
      <c r="Y117" s="32">
        <v>116</v>
      </c>
      <c r="Z117" s="11" t="s">
        <v>432</v>
      </c>
      <c r="AA117" s="4">
        <v>1447.93</v>
      </c>
      <c r="AB117" s="34">
        <f t="shared" si="21"/>
        <v>1408.7</v>
      </c>
      <c r="AC117" s="4">
        <f t="shared" si="22"/>
        <v>39.230000000000018</v>
      </c>
      <c r="AD117" s="25">
        <f t="shared" si="23"/>
        <v>39.230000000000018</v>
      </c>
      <c r="AE117" s="34">
        <f t="shared" si="14"/>
        <v>1538.9929000000013</v>
      </c>
      <c r="AF117" s="30"/>
    </row>
    <row r="118" spans="1:32" ht="17.399999999999999" x14ac:dyDescent="0.3">
      <c r="A118" s="13"/>
      <c r="B118" s="13"/>
      <c r="C118" s="13"/>
      <c r="D118" s="13"/>
      <c r="E118" s="13"/>
      <c r="F118" s="13"/>
      <c r="G118" s="32">
        <v>117</v>
      </c>
      <c r="H118" s="11" t="s">
        <v>433</v>
      </c>
      <c r="I118" s="14">
        <v>1680.97</v>
      </c>
      <c r="J118" s="34">
        <f t="shared" si="15"/>
        <v>1654.7150000000001</v>
      </c>
      <c r="K118" s="34">
        <f t="shared" si="16"/>
        <v>26.254999999999882</v>
      </c>
      <c r="L118" s="25">
        <f t="shared" si="17"/>
        <v>26.254999999999882</v>
      </c>
      <c r="M118" s="34">
        <f t="shared" si="12"/>
        <v>689.32502499999384</v>
      </c>
      <c r="N118" s="33"/>
      <c r="O118" s="33"/>
      <c r="P118" s="32">
        <v>117</v>
      </c>
      <c r="Q118" s="11" t="s">
        <v>433</v>
      </c>
      <c r="R118" s="4">
        <v>1003.59</v>
      </c>
      <c r="S118" s="34">
        <f t="shared" si="18"/>
        <v>993.03499999999997</v>
      </c>
      <c r="T118" s="34">
        <f t="shared" si="19"/>
        <v>10.555000000000064</v>
      </c>
      <c r="U118" s="25">
        <f t="shared" si="20"/>
        <v>10.555000000000064</v>
      </c>
      <c r="V118" s="34">
        <f t="shared" si="13"/>
        <v>111.40802500000135</v>
      </c>
      <c r="W118" s="33"/>
      <c r="X118" s="33"/>
      <c r="Y118" s="32">
        <v>117</v>
      </c>
      <c r="Z118" s="11" t="s">
        <v>433</v>
      </c>
      <c r="AA118" s="4">
        <v>1452.68</v>
      </c>
      <c r="AB118" s="34">
        <f t="shared" si="21"/>
        <v>1437.97</v>
      </c>
      <c r="AC118" s="4">
        <f t="shared" si="22"/>
        <v>14.710000000000036</v>
      </c>
      <c r="AD118" s="25">
        <f t="shared" si="23"/>
        <v>14.710000000000036</v>
      </c>
      <c r="AE118" s="34">
        <f t="shared" si="14"/>
        <v>216.38410000000107</v>
      </c>
      <c r="AF118" s="30"/>
    </row>
    <row r="119" spans="1:32" ht="17.399999999999999" x14ac:dyDescent="0.3">
      <c r="A119" s="13"/>
      <c r="B119" s="13"/>
      <c r="C119" s="13"/>
      <c r="D119" s="13"/>
      <c r="E119" s="13"/>
      <c r="F119" s="13"/>
      <c r="G119" s="32">
        <v>118</v>
      </c>
      <c r="H119" s="11" t="s">
        <v>434</v>
      </c>
      <c r="I119" s="14">
        <v>1627.49</v>
      </c>
      <c r="J119" s="34">
        <f t="shared" si="15"/>
        <v>1675.825</v>
      </c>
      <c r="K119" s="34">
        <f t="shared" si="16"/>
        <v>-48.335000000000036</v>
      </c>
      <c r="L119" s="25">
        <f t="shared" si="17"/>
        <v>48.335000000000036</v>
      </c>
      <c r="M119" s="34">
        <f t="shared" si="12"/>
        <v>2336.2722250000033</v>
      </c>
      <c r="N119" s="33"/>
      <c r="O119" s="33"/>
      <c r="P119" s="32">
        <v>118</v>
      </c>
      <c r="Q119" s="11" t="s">
        <v>434</v>
      </c>
      <c r="R119" s="4">
        <v>982.65</v>
      </c>
      <c r="S119" s="34">
        <f t="shared" si="18"/>
        <v>1000.9300000000001</v>
      </c>
      <c r="T119" s="34">
        <f t="shared" si="19"/>
        <v>-18.280000000000086</v>
      </c>
      <c r="U119" s="25">
        <f t="shared" si="20"/>
        <v>18.280000000000086</v>
      </c>
      <c r="V119" s="34">
        <f t="shared" si="13"/>
        <v>334.15840000000316</v>
      </c>
      <c r="W119" s="33"/>
      <c r="X119" s="33"/>
      <c r="Y119" s="32">
        <v>118</v>
      </c>
      <c r="Z119" s="11" t="s">
        <v>434</v>
      </c>
      <c r="AA119" s="4">
        <v>1409.16</v>
      </c>
      <c r="AB119" s="34">
        <f t="shared" si="21"/>
        <v>1450.3050000000001</v>
      </c>
      <c r="AC119" s="4">
        <f t="shared" si="22"/>
        <v>-41.144999999999982</v>
      </c>
      <c r="AD119" s="25">
        <f t="shared" si="23"/>
        <v>41.144999999999982</v>
      </c>
      <c r="AE119" s="34">
        <f t="shared" si="14"/>
        <v>1692.9110249999985</v>
      </c>
      <c r="AF119" s="30"/>
    </row>
    <row r="120" spans="1:32" ht="17.399999999999999" x14ac:dyDescent="0.3">
      <c r="A120" s="13"/>
      <c r="B120" s="13"/>
      <c r="C120" s="13"/>
      <c r="D120" s="13"/>
      <c r="E120" s="13"/>
      <c r="F120" s="13"/>
      <c r="G120" s="32">
        <v>119</v>
      </c>
      <c r="H120" s="11" t="s">
        <v>435</v>
      </c>
      <c r="I120" s="14">
        <v>1655.28</v>
      </c>
      <c r="J120" s="34">
        <f t="shared" si="15"/>
        <v>1654.23</v>
      </c>
      <c r="K120" s="34">
        <f t="shared" si="16"/>
        <v>1.0499999999999545</v>
      </c>
      <c r="L120" s="25">
        <f t="shared" si="17"/>
        <v>1.0499999999999545</v>
      </c>
      <c r="M120" s="34">
        <f t="shared" si="12"/>
        <v>1.1024999999999046</v>
      </c>
      <c r="N120" s="33"/>
      <c r="O120" s="33"/>
      <c r="P120" s="32">
        <v>119</v>
      </c>
      <c r="Q120" s="11" t="s">
        <v>435</v>
      </c>
      <c r="R120" s="4">
        <v>1027.2</v>
      </c>
      <c r="S120" s="34">
        <f t="shared" si="18"/>
        <v>993.12</v>
      </c>
      <c r="T120" s="34">
        <f t="shared" si="19"/>
        <v>34.080000000000041</v>
      </c>
      <c r="U120" s="25">
        <f t="shared" si="20"/>
        <v>34.080000000000041</v>
      </c>
      <c r="V120" s="34">
        <f t="shared" si="13"/>
        <v>1161.4464000000028</v>
      </c>
      <c r="W120" s="33"/>
      <c r="X120" s="33"/>
      <c r="Y120" s="32">
        <v>119</v>
      </c>
      <c r="Z120" s="11" t="s">
        <v>435</v>
      </c>
      <c r="AA120" s="4">
        <v>1451.89</v>
      </c>
      <c r="AB120" s="34">
        <f t="shared" si="21"/>
        <v>1430.92</v>
      </c>
      <c r="AC120" s="4">
        <f t="shared" si="22"/>
        <v>20.970000000000027</v>
      </c>
      <c r="AD120" s="25">
        <f t="shared" si="23"/>
        <v>20.970000000000027</v>
      </c>
      <c r="AE120" s="34">
        <f t="shared" si="14"/>
        <v>439.74090000000115</v>
      </c>
      <c r="AF120" s="30"/>
    </row>
    <row r="121" spans="1:32" ht="17.399999999999999" x14ac:dyDescent="0.3">
      <c r="A121" s="13"/>
      <c r="B121" s="13"/>
      <c r="C121" s="13"/>
      <c r="D121" s="13"/>
      <c r="E121" s="13"/>
      <c r="F121" s="13"/>
      <c r="G121" s="32">
        <v>120</v>
      </c>
      <c r="H121" s="11" t="s">
        <v>436</v>
      </c>
      <c r="I121" s="14">
        <v>1646.45</v>
      </c>
      <c r="J121" s="34">
        <f t="shared" si="15"/>
        <v>1641.385</v>
      </c>
      <c r="K121" s="34">
        <f t="shared" si="16"/>
        <v>5.0650000000000546</v>
      </c>
      <c r="L121" s="25">
        <f t="shared" si="17"/>
        <v>5.0650000000000546</v>
      </c>
      <c r="M121" s="34">
        <f t="shared" si="12"/>
        <v>25.654225000000555</v>
      </c>
      <c r="N121" s="33"/>
      <c r="O121" s="33"/>
      <c r="P121" s="32">
        <v>120</v>
      </c>
      <c r="Q121" s="11" t="s">
        <v>436</v>
      </c>
      <c r="R121" s="4">
        <v>1024.19</v>
      </c>
      <c r="S121" s="34">
        <f t="shared" si="18"/>
        <v>1004.925</v>
      </c>
      <c r="T121" s="34">
        <f t="shared" si="19"/>
        <v>19.2650000000001</v>
      </c>
      <c r="U121" s="25">
        <f t="shared" si="20"/>
        <v>19.2650000000001</v>
      </c>
      <c r="V121" s="34">
        <f t="shared" si="13"/>
        <v>371.14022500000385</v>
      </c>
      <c r="W121" s="33"/>
      <c r="X121" s="33"/>
      <c r="Y121" s="32">
        <v>120</v>
      </c>
      <c r="Z121" s="11" t="s">
        <v>436</v>
      </c>
      <c r="AA121" s="4">
        <v>1441.25</v>
      </c>
      <c r="AB121" s="34">
        <f t="shared" si="21"/>
        <v>1430.5250000000001</v>
      </c>
      <c r="AC121" s="4">
        <f t="shared" si="22"/>
        <v>10.724999999999909</v>
      </c>
      <c r="AD121" s="25">
        <f t="shared" si="23"/>
        <v>10.724999999999909</v>
      </c>
      <c r="AE121" s="34">
        <f t="shared" si="14"/>
        <v>115.02562499999804</v>
      </c>
      <c r="AF121" s="30"/>
    </row>
    <row r="122" spans="1:32" ht="17.399999999999999" x14ac:dyDescent="0.3">
      <c r="A122" s="13"/>
      <c r="B122" s="13"/>
      <c r="C122" s="13"/>
      <c r="D122" s="13"/>
      <c r="E122" s="13"/>
      <c r="F122" s="13"/>
      <c r="G122" s="32">
        <v>121</v>
      </c>
      <c r="H122" s="11" t="s">
        <v>437</v>
      </c>
      <c r="I122" s="14">
        <v>1661.15</v>
      </c>
      <c r="J122" s="34">
        <f t="shared" si="15"/>
        <v>1650.865</v>
      </c>
      <c r="K122" s="34">
        <f t="shared" si="16"/>
        <v>10.285000000000082</v>
      </c>
      <c r="L122" s="25">
        <f t="shared" si="17"/>
        <v>10.285000000000082</v>
      </c>
      <c r="M122" s="34">
        <f t="shared" si="12"/>
        <v>105.78122500000168</v>
      </c>
      <c r="N122" s="33"/>
      <c r="O122" s="33"/>
      <c r="P122" s="32">
        <v>121</v>
      </c>
      <c r="Q122" s="11" t="s">
        <v>437</v>
      </c>
      <c r="R122" s="4">
        <v>1040.18</v>
      </c>
      <c r="S122" s="34">
        <f t="shared" si="18"/>
        <v>1025.6950000000002</v>
      </c>
      <c r="T122" s="34">
        <f t="shared" si="19"/>
        <v>14.4849999999999</v>
      </c>
      <c r="U122" s="25">
        <f t="shared" si="20"/>
        <v>14.4849999999999</v>
      </c>
      <c r="V122" s="34">
        <f t="shared" si="13"/>
        <v>209.8152249999971</v>
      </c>
      <c r="W122" s="33"/>
      <c r="X122" s="33"/>
      <c r="Y122" s="32">
        <v>121</v>
      </c>
      <c r="Z122" s="11" t="s">
        <v>437</v>
      </c>
      <c r="AA122" s="4">
        <v>1449.66</v>
      </c>
      <c r="AB122" s="34">
        <f t="shared" si="21"/>
        <v>1446.5700000000002</v>
      </c>
      <c r="AC122" s="4">
        <f t="shared" si="22"/>
        <v>3.0899999999999181</v>
      </c>
      <c r="AD122" s="25">
        <f t="shared" si="23"/>
        <v>3.0899999999999181</v>
      </c>
      <c r="AE122" s="34">
        <f t="shared" si="14"/>
        <v>9.5480999999994935</v>
      </c>
      <c r="AF122" s="30"/>
    </row>
    <row r="123" spans="1:32" ht="17.399999999999999" x14ac:dyDescent="0.3">
      <c r="A123" s="13"/>
      <c r="B123" s="13"/>
      <c r="C123" s="13"/>
      <c r="D123" s="13"/>
      <c r="E123" s="13"/>
      <c r="F123" s="13"/>
      <c r="G123" s="32">
        <v>122</v>
      </c>
      <c r="H123" s="11" t="s">
        <v>438</v>
      </c>
      <c r="I123" s="14">
        <v>1663.6</v>
      </c>
      <c r="J123" s="34">
        <f t="shared" si="15"/>
        <v>1653.8000000000002</v>
      </c>
      <c r="K123" s="34">
        <f t="shared" si="16"/>
        <v>9.7999999999997272</v>
      </c>
      <c r="L123" s="25">
        <f t="shared" si="17"/>
        <v>9.7999999999997272</v>
      </c>
      <c r="M123" s="34">
        <f t="shared" si="12"/>
        <v>96.039999999994649</v>
      </c>
      <c r="N123" s="33"/>
      <c r="O123" s="33"/>
      <c r="P123" s="32">
        <v>122</v>
      </c>
      <c r="Q123" s="11" t="s">
        <v>438</v>
      </c>
      <c r="R123" s="4">
        <v>1031.98</v>
      </c>
      <c r="S123" s="34">
        <f t="shared" si="18"/>
        <v>1032.1849999999999</v>
      </c>
      <c r="T123" s="34">
        <f t="shared" si="19"/>
        <v>-0.20499999999992724</v>
      </c>
      <c r="U123" s="25">
        <f t="shared" si="20"/>
        <v>0.20499999999992724</v>
      </c>
      <c r="V123" s="34">
        <f t="shared" si="13"/>
        <v>4.202499999997017E-2</v>
      </c>
      <c r="W123" s="33"/>
      <c r="X123" s="33"/>
      <c r="Y123" s="32">
        <v>122</v>
      </c>
      <c r="Z123" s="11" t="s">
        <v>438</v>
      </c>
      <c r="AA123" s="4">
        <v>1442.87</v>
      </c>
      <c r="AB123" s="34">
        <f t="shared" si="21"/>
        <v>1445.4549999999999</v>
      </c>
      <c r="AC123" s="4">
        <f t="shared" si="22"/>
        <v>-2.5850000000000364</v>
      </c>
      <c r="AD123" s="25">
        <f t="shared" si="23"/>
        <v>2.5850000000000364</v>
      </c>
      <c r="AE123" s="34">
        <f t="shared" si="14"/>
        <v>6.6822250000001882</v>
      </c>
      <c r="AF123" s="30"/>
    </row>
    <row r="124" spans="1:32" ht="17.399999999999999" x14ac:dyDescent="0.3">
      <c r="A124" s="13"/>
      <c r="B124" s="13"/>
      <c r="C124" s="13"/>
      <c r="D124" s="13"/>
      <c r="E124" s="13"/>
      <c r="F124" s="13"/>
      <c r="G124" s="32">
        <v>123</v>
      </c>
      <c r="H124" s="11" t="s">
        <v>439</v>
      </c>
      <c r="I124" s="14">
        <v>1691.23</v>
      </c>
      <c r="J124" s="34">
        <f t="shared" si="15"/>
        <v>1662.375</v>
      </c>
      <c r="K124" s="34">
        <f t="shared" si="16"/>
        <v>28.855000000000018</v>
      </c>
      <c r="L124" s="25">
        <f t="shared" si="17"/>
        <v>28.855000000000018</v>
      </c>
      <c r="M124" s="34">
        <f t="shared" si="12"/>
        <v>832.61102500000106</v>
      </c>
      <c r="N124" s="33"/>
      <c r="O124" s="33"/>
      <c r="P124" s="32">
        <v>123</v>
      </c>
      <c r="Q124" s="11" t="s">
        <v>439</v>
      </c>
      <c r="R124" s="4">
        <v>1041.74</v>
      </c>
      <c r="S124" s="34">
        <f t="shared" si="18"/>
        <v>1036.08</v>
      </c>
      <c r="T124" s="34">
        <f t="shared" si="19"/>
        <v>5.6600000000000819</v>
      </c>
      <c r="U124" s="25">
        <f t="shared" si="20"/>
        <v>5.6600000000000819</v>
      </c>
      <c r="V124" s="34">
        <f t="shared" si="13"/>
        <v>32.035600000000926</v>
      </c>
      <c r="W124" s="33"/>
      <c r="X124" s="33"/>
      <c r="Y124" s="32">
        <v>123</v>
      </c>
      <c r="Z124" s="11" t="s">
        <v>439</v>
      </c>
      <c r="AA124" s="4">
        <v>1469.17</v>
      </c>
      <c r="AB124" s="34">
        <f t="shared" si="21"/>
        <v>1446.2649999999999</v>
      </c>
      <c r="AC124" s="4">
        <f t="shared" si="22"/>
        <v>22.9050000000002</v>
      </c>
      <c r="AD124" s="25">
        <f t="shared" si="23"/>
        <v>22.9050000000002</v>
      </c>
      <c r="AE124" s="34">
        <f t="shared" si="14"/>
        <v>524.63902500000916</v>
      </c>
      <c r="AF124" s="30"/>
    </row>
    <row r="125" spans="1:32" ht="17.399999999999999" x14ac:dyDescent="0.3">
      <c r="A125" s="13"/>
      <c r="B125" s="13"/>
      <c r="C125" s="13"/>
      <c r="D125" s="13"/>
      <c r="E125" s="13"/>
      <c r="F125" s="13"/>
      <c r="G125" s="32">
        <v>124</v>
      </c>
      <c r="H125" s="11" t="s">
        <v>440</v>
      </c>
      <c r="I125" s="14">
        <v>1724.53</v>
      </c>
      <c r="J125" s="34">
        <f t="shared" si="15"/>
        <v>1677.415</v>
      </c>
      <c r="K125" s="34">
        <f t="shared" si="16"/>
        <v>47.115000000000009</v>
      </c>
      <c r="L125" s="25">
        <f t="shared" si="17"/>
        <v>47.115000000000009</v>
      </c>
      <c r="M125" s="34">
        <f t="shared" si="12"/>
        <v>2219.823225000001</v>
      </c>
      <c r="N125" s="33"/>
      <c r="O125" s="33"/>
      <c r="P125" s="32">
        <v>124</v>
      </c>
      <c r="Q125" s="11" t="s">
        <v>440</v>
      </c>
      <c r="R125" s="4">
        <v>1061.6400000000001</v>
      </c>
      <c r="S125" s="34">
        <f t="shared" si="18"/>
        <v>1036.8600000000001</v>
      </c>
      <c r="T125" s="34">
        <f t="shared" si="19"/>
        <v>24.779999999999973</v>
      </c>
      <c r="U125" s="25">
        <f t="shared" si="20"/>
        <v>24.779999999999973</v>
      </c>
      <c r="V125" s="34">
        <f t="shared" si="13"/>
        <v>614.04839999999865</v>
      </c>
      <c r="W125" s="33"/>
      <c r="X125" s="33"/>
      <c r="Y125" s="32">
        <v>124</v>
      </c>
      <c r="Z125" s="11" t="s">
        <v>440</v>
      </c>
      <c r="AA125" s="4">
        <v>1507.15</v>
      </c>
      <c r="AB125" s="34">
        <f t="shared" si="21"/>
        <v>1456.02</v>
      </c>
      <c r="AC125" s="4">
        <f t="shared" si="22"/>
        <v>51.130000000000109</v>
      </c>
      <c r="AD125" s="25">
        <f t="shared" si="23"/>
        <v>51.130000000000109</v>
      </c>
      <c r="AE125" s="34">
        <f t="shared" si="14"/>
        <v>2614.2769000000112</v>
      </c>
      <c r="AF125" s="30"/>
    </row>
    <row r="126" spans="1:32" ht="17.399999999999999" x14ac:dyDescent="0.3">
      <c r="A126" s="13"/>
      <c r="B126" s="13"/>
      <c r="C126" s="13"/>
      <c r="D126" s="13"/>
      <c r="E126" s="13"/>
      <c r="F126" s="13"/>
      <c r="G126" s="32">
        <v>125</v>
      </c>
      <c r="H126" s="11" t="s">
        <v>441</v>
      </c>
      <c r="I126" s="14">
        <v>1732.36</v>
      </c>
      <c r="J126" s="34">
        <f t="shared" si="15"/>
        <v>1707.88</v>
      </c>
      <c r="K126" s="34">
        <f t="shared" si="16"/>
        <v>24.479999999999791</v>
      </c>
      <c r="L126" s="25">
        <f t="shared" si="17"/>
        <v>24.479999999999791</v>
      </c>
      <c r="M126" s="34">
        <f t="shared" si="12"/>
        <v>599.27039999998976</v>
      </c>
      <c r="N126" s="33"/>
      <c r="O126" s="33"/>
      <c r="P126" s="32">
        <v>125</v>
      </c>
      <c r="Q126" s="11" t="s">
        <v>441</v>
      </c>
      <c r="R126" s="4">
        <v>1074.5899999999999</v>
      </c>
      <c r="S126" s="34">
        <f t="shared" si="18"/>
        <v>1051.69</v>
      </c>
      <c r="T126" s="34">
        <f t="shared" si="19"/>
        <v>22.899999999999864</v>
      </c>
      <c r="U126" s="25">
        <f t="shared" si="20"/>
        <v>22.899999999999864</v>
      </c>
      <c r="V126" s="34">
        <f t="shared" si="13"/>
        <v>524.40999999999372</v>
      </c>
      <c r="W126" s="33"/>
      <c r="X126" s="33"/>
      <c r="Y126" s="32">
        <v>125</v>
      </c>
      <c r="Z126" s="11" t="s">
        <v>441</v>
      </c>
      <c r="AA126" s="4">
        <v>1521.99</v>
      </c>
      <c r="AB126" s="34">
        <f t="shared" si="21"/>
        <v>1488.16</v>
      </c>
      <c r="AC126" s="4">
        <f t="shared" si="22"/>
        <v>33.829999999999927</v>
      </c>
      <c r="AD126" s="25">
        <f t="shared" si="23"/>
        <v>33.829999999999927</v>
      </c>
      <c r="AE126" s="34">
        <f t="shared" si="14"/>
        <v>1144.4688999999951</v>
      </c>
      <c r="AF126" s="30"/>
    </row>
    <row r="127" spans="1:32" ht="17.399999999999999" x14ac:dyDescent="0.3">
      <c r="A127" s="13"/>
      <c r="B127" s="13"/>
      <c r="C127" s="13"/>
      <c r="D127" s="13"/>
      <c r="E127" s="13"/>
      <c r="F127" s="13"/>
      <c r="G127" s="32">
        <v>126</v>
      </c>
      <c r="H127" s="11" t="s">
        <v>442</v>
      </c>
      <c r="I127" s="14">
        <v>1714.87</v>
      </c>
      <c r="J127" s="34">
        <f t="shared" si="15"/>
        <v>1728.4449999999999</v>
      </c>
      <c r="K127" s="34">
        <f t="shared" si="16"/>
        <v>-13.575000000000045</v>
      </c>
      <c r="L127" s="25">
        <f t="shared" si="17"/>
        <v>13.575000000000045</v>
      </c>
      <c r="M127" s="34">
        <f t="shared" si="12"/>
        <v>184.28062500000124</v>
      </c>
      <c r="N127" s="33"/>
      <c r="O127" s="33"/>
      <c r="P127" s="32">
        <v>126</v>
      </c>
      <c r="Q127" s="11" t="s">
        <v>442</v>
      </c>
      <c r="R127" s="4">
        <v>1070.03</v>
      </c>
      <c r="S127" s="34">
        <f t="shared" si="18"/>
        <v>1068.115</v>
      </c>
      <c r="T127" s="34">
        <f t="shared" si="19"/>
        <v>1.9149999999999636</v>
      </c>
      <c r="U127" s="25">
        <f t="shared" si="20"/>
        <v>1.9149999999999636</v>
      </c>
      <c r="V127" s="34">
        <f t="shared" si="13"/>
        <v>3.6672249999998607</v>
      </c>
      <c r="W127" s="33"/>
      <c r="X127" s="33"/>
      <c r="Y127" s="32">
        <v>126</v>
      </c>
      <c r="Z127" s="11" t="s">
        <v>442</v>
      </c>
      <c r="AA127" s="4">
        <v>1508.69</v>
      </c>
      <c r="AB127" s="34">
        <f t="shared" si="21"/>
        <v>1514.5700000000002</v>
      </c>
      <c r="AC127" s="4">
        <f t="shared" si="22"/>
        <v>-5.8800000000001091</v>
      </c>
      <c r="AD127" s="25">
        <f t="shared" si="23"/>
        <v>5.8800000000001091</v>
      </c>
      <c r="AE127" s="34">
        <f t="shared" si="14"/>
        <v>34.574400000001283</v>
      </c>
      <c r="AF127" s="30"/>
    </row>
    <row r="128" spans="1:32" ht="17.399999999999999" x14ac:dyDescent="0.3">
      <c r="A128" s="13"/>
      <c r="B128" s="13"/>
      <c r="C128" s="13"/>
      <c r="D128" s="13"/>
      <c r="E128" s="13"/>
      <c r="F128" s="13"/>
      <c r="G128" s="32">
        <v>127</v>
      </c>
      <c r="H128" s="11" t="s">
        <v>443</v>
      </c>
      <c r="I128" s="14">
        <v>1722.36</v>
      </c>
      <c r="J128" s="34">
        <f t="shared" si="15"/>
        <v>1723.6149999999998</v>
      </c>
      <c r="K128" s="34">
        <f t="shared" si="16"/>
        <v>-1.2549999999998818</v>
      </c>
      <c r="L128" s="25">
        <f t="shared" si="17"/>
        <v>1.2549999999998818</v>
      </c>
      <c r="M128" s="34">
        <f t="shared" si="12"/>
        <v>1.5750249999997032</v>
      </c>
      <c r="N128" s="33"/>
      <c r="O128" s="33"/>
      <c r="P128" s="32">
        <v>127</v>
      </c>
      <c r="Q128" s="11" t="s">
        <v>443</v>
      </c>
      <c r="R128" s="4">
        <v>1077.3900000000001</v>
      </c>
      <c r="S128" s="34">
        <f t="shared" si="18"/>
        <v>1072.31</v>
      </c>
      <c r="T128" s="34">
        <f t="shared" si="19"/>
        <v>5.0800000000001546</v>
      </c>
      <c r="U128" s="25">
        <f t="shared" si="20"/>
        <v>5.0800000000001546</v>
      </c>
      <c r="V128" s="34">
        <f t="shared" si="13"/>
        <v>25.80640000000157</v>
      </c>
      <c r="W128" s="33"/>
      <c r="X128" s="33"/>
      <c r="Y128" s="32">
        <v>127</v>
      </c>
      <c r="Z128" s="11" t="s">
        <v>443</v>
      </c>
      <c r="AA128" s="4">
        <v>1518.18</v>
      </c>
      <c r="AB128" s="34">
        <f t="shared" si="21"/>
        <v>1515.3400000000001</v>
      </c>
      <c r="AC128" s="4">
        <f t="shared" si="22"/>
        <v>2.8399999999999181</v>
      </c>
      <c r="AD128" s="25">
        <f t="shared" si="23"/>
        <v>2.8399999999999181</v>
      </c>
      <c r="AE128" s="34">
        <f t="shared" si="14"/>
        <v>8.0655999999995345</v>
      </c>
      <c r="AF128" s="30"/>
    </row>
    <row r="129" spans="1:32" ht="17.399999999999999" x14ac:dyDescent="0.3">
      <c r="A129" s="13"/>
      <c r="B129" s="13"/>
      <c r="C129" s="13"/>
      <c r="D129" s="13"/>
      <c r="E129" s="13"/>
      <c r="F129" s="13"/>
      <c r="G129" s="32">
        <v>128</v>
      </c>
      <c r="H129" s="11" t="s">
        <v>444</v>
      </c>
      <c r="I129" s="14">
        <v>1715.79</v>
      </c>
      <c r="J129" s="34">
        <f t="shared" si="15"/>
        <v>1718.6149999999998</v>
      </c>
      <c r="K129" s="34">
        <f t="shared" si="16"/>
        <v>-2.8249999999998181</v>
      </c>
      <c r="L129" s="25">
        <f t="shared" si="17"/>
        <v>2.8249999999998181</v>
      </c>
      <c r="M129" s="34">
        <f t="shared" si="12"/>
        <v>7.9806249999989722</v>
      </c>
      <c r="N129" s="33"/>
      <c r="O129" s="33"/>
      <c r="P129" s="32">
        <v>128</v>
      </c>
      <c r="Q129" s="11" t="s">
        <v>444</v>
      </c>
      <c r="R129" s="4">
        <v>1075.71</v>
      </c>
      <c r="S129" s="34">
        <f t="shared" si="18"/>
        <v>1073.71</v>
      </c>
      <c r="T129" s="34">
        <f t="shared" si="19"/>
        <v>2</v>
      </c>
      <c r="U129" s="25">
        <f t="shared" si="20"/>
        <v>2</v>
      </c>
      <c r="V129" s="34">
        <f t="shared" si="13"/>
        <v>4</v>
      </c>
      <c r="W129" s="33"/>
      <c r="X129" s="33"/>
      <c r="Y129" s="32">
        <v>128</v>
      </c>
      <c r="Z129" s="11" t="s">
        <v>444</v>
      </c>
      <c r="AA129" s="4">
        <v>1512.86</v>
      </c>
      <c r="AB129" s="34">
        <f t="shared" si="21"/>
        <v>1513.4349999999999</v>
      </c>
      <c r="AC129" s="4">
        <f t="shared" si="22"/>
        <v>-0.57500000000004547</v>
      </c>
      <c r="AD129" s="25">
        <f t="shared" si="23"/>
        <v>0.57500000000004547</v>
      </c>
      <c r="AE129" s="34">
        <f t="shared" si="14"/>
        <v>0.33062500000005229</v>
      </c>
      <c r="AF129" s="30"/>
    </row>
    <row r="130" spans="1:32" ht="17.399999999999999" x14ac:dyDescent="0.3">
      <c r="A130" s="13"/>
      <c r="B130" s="13"/>
      <c r="C130" s="13"/>
      <c r="D130" s="13"/>
      <c r="E130" s="13"/>
      <c r="F130" s="13"/>
      <c r="G130" s="32">
        <v>129</v>
      </c>
      <c r="H130" s="11" t="s">
        <v>445</v>
      </c>
      <c r="I130" s="14">
        <v>1700.31</v>
      </c>
      <c r="J130" s="34">
        <f t="shared" si="15"/>
        <v>1719.0749999999998</v>
      </c>
      <c r="K130" s="34">
        <f t="shared" si="16"/>
        <v>-18.764999999999873</v>
      </c>
      <c r="L130" s="25">
        <f t="shared" si="17"/>
        <v>18.764999999999873</v>
      </c>
      <c r="M130" s="34">
        <f t="shared" si="12"/>
        <v>352.12522499999523</v>
      </c>
      <c r="N130" s="33"/>
      <c r="O130" s="33"/>
      <c r="P130" s="32">
        <v>129</v>
      </c>
      <c r="Q130" s="11" t="s">
        <v>445</v>
      </c>
      <c r="R130" s="4">
        <v>1069.73</v>
      </c>
      <c r="S130" s="34">
        <f t="shared" si="18"/>
        <v>1076.5500000000002</v>
      </c>
      <c r="T130" s="34">
        <f t="shared" si="19"/>
        <v>-6.8200000000001637</v>
      </c>
      <c r="U130" s="25">
        <f t="shared" si="20"/>
        <v>6.8200000000001637</v>
      </c>
      <c r="V130" s="34">
        <f t="shared" si="13"/>
        <v>46.512400000002231</v>
      </c>
      <c r="W130" s="33"/>
      <c r="X130" s="33"/>
      <c r="Y130" s="32">
        <v>129</v>
      </c>
      <c r="Z130" s="11" t="s">
        <v>445</v>
      </c>
      <c r="AA130" s="4">
        <v>1499.16</v>
      </c>
      <c r="AB130" s="34">
        <f t="shared" si="21"/>
        <v>1515.52</v>
      </c>
      <c r="AC130" s="4">
        <f t="shared" si="22"/>
        <v>-16.3599999999999</v>
      </c>
      <c r="AD130" s="25">
        <f t="shared" si="23"/>
        <v>16.3599999999999</v>
      </c>
      <c r="AE130" s="34">
        <f t="shared" si="14"/>
        <v>267.64959999999672</v>
      </c>
      <c r="AF130" s="30"/>
    </row>
    <row r="131" spans="1:32" ht="17.399999999999999" x14ac:dyDescent="0.3">
      <c r="A131" s="13"/>
      <c r="B131" s="13"/>
      <c r="C131" s="13"/>
      <c r="D131" s="13"/>
      <c r="E131" s="13"/>
      <c r="F131" s="13"/>
      <c r="G131" s="32">
        <v>130</v>
      </c>
      <c r="H131" s="11" t="s">
        <v>446</v>
      </c>
      <c r="I131" s="14">
        <v>1699.57</v>
      </c>
      <c r="J131" s="34">
        <f t="shared" si="15"/>
        <v>1708.05</v>
      </c>
      <c r="K131" s="34">
        <f t="shared" si="16"/>
        <v>-8.4800000000000182</v>
      </c>
      <c r="L131" s="25">
        <f t="shared" si="17"/>
        <v>8.4800000000000182</v>
      </c>
      <c r="M131" s="34">
        <f t="shared" si="12"/>
        <v>71.910400000000308</v>
      </c>
      <c r="N131" s="33"/>
      <c r="O131" s="33"/>
      <c r="P131" s="32">
        <v>130</v>
      </c>
      <c r="Q131" s="11" t="s">
        <v>446</v>
      </c>
      <c r="R131" s="4">
        <v>1073.47</v>
      </c>
      <c r="S131" s="34">
        <f t="shared" si="18"/>
        <v>1072.72</v>
      </c>
      <c r="T131" s="34">
        <f t="shared" si="19"/>
        <v>0.75</v>
      </c>
      <c r="U131" s="25">
        <f t="shared" si="20"/>
        <v>0.75</v>
      </c>
      <c r="V131" s="34">
        <f t="shared" si="13"/>
        <v>0.5625</v>
      </c>
      <c r="W131" s="33"/>
      <c r="X131" s="33"/>
      <c r="Y131" s="32">
        <v>130</v>
      </c>
      <c r="Z131" s="11" t="s">
        <v>446</v>
      </c>
      <c r="AA131" s="4">
        <v>1499.97</v>
      </c>
      <c r="AB131" s="34">
        <f t="shared" si="21"/>
        <v>1506.01</v>
      </c>
      <c r="AC131" s="4">
        <f t="shared" si="22"/>
        <v>-6.0399999999999636</v>
      </c>
      <c r="AD131" s="25">
        <f t="shared" si="23"/>
        <v>6.0399999999999636</v>
      </c>
      <c r="AE131" s="34">
        <f t="shared" si="14"/>
        <v>36.48159999999956</v>
      </c>
      <c r="AF131" s="30"/>
    </row>
    <row r="132" spans="1:32" ht="17.399999999999999" x14ac:dyDescent="0.3">
      <c r="A132" s="13"/>
      <c r="B132" s="13"/>
      <c r="C132" s="13"/>
      <c r="D132" s="13"/>
      <c r="E132" s="13"/>
      <c r="F132" s="13"/>
      <c r="G132" s="32">
        <v>131</v>
      </c>
      <c r="H132" s="11" t="s">
        <v>447</v>
      </c>
      <c r="I132" s="14">
        <v>1716.22</v>
      </c>
      <c r="J132" s="34">
        <f t="shared" si="15"/>
        <v>1699.94</v>
      </c>
      <c r="K132" s="34">
        <f t="shared" si="16"/>
        <v>16.279999999999973</v>
      </c>
      <c r="L132" s="25">
        <f t="shared" si="17"/>
        <v>16.279999999999973</v>
      </c>
      <c r="M132" s="34">
        <f t="shared" ref="M132:M195" si="24">K132^2</f>
        <v>265.03839999999911</v>
      </c>
      <c r="N132" s="33"/>
      <c r="O132" s="33"/>
      <c r="P132" s="32">
        <v>131</v>
      </c>
      <c r="Q132" s="11" t="s">
        <v>447</v>
      </c>
      <c r="R132" s="4">
        <v>1093.23</v>
      </c>
      <c r="S132" s="34">
        <f t="shared" si="18"/>
        <v>1071.5999999999999</v>
      </c>
      <c r="T132" s="34">
        <f t="shared" si="19"/>
        <v>21.630000000000109</v>
      </c>
      <c r="U132" s="25">
        <f t="shared" si="20"/>
        <v>21.630000000000109</v>
      </c>
      <c r="V132" s="34">
        <f t="shared" ref="V132:V195" si="25">T132^2</f>
        <v>467.85690000000471</v>
      </c>
      <c r="W132" s="33"/>
      <c r="X132" s="33"/>
      <c r="Y132" s="32">
        <v>131</v>
      </c>
      <c r="Z132" s="11" t="s">
        <v>447</v>
      </c>
      <c r="AA132" s="4">
        <v>1518.01</v>
      </c>
      <c r="AB132" s="34">
        <f t="shared" si="21"/>
        <v>1499.5650000000001</v>
      </c>
      <c r="AC132" s="4">
        <f t="shared" si="22"/>
        <v>18.444999999999936</v>
      </c>
      <c r="AD132" s="25">
        <f t="shared" si="23"/>
        <v>18.444999999999936</v>
      </c>
      <c r="AE132" s="34">
        <f t="shared" ref="AE132:AE195" si="26">AC132^2</f>
        <v>340.21802499999762</v>
      </c>
      <c r="AF132" s="30"/>
    </row>
    <row r="133" spans="1:32" ht="17.399999999999999" x14ac:dyDescent="0.3">
      <c r="A133" s="13"/>
      <c r="B133" s="13"/>
      <c r="C133" s="13"/>
      <c r="D133" s="13"/>
      <c r="E133" s="13"/>
      <c r="F133" s="13"/>
      <c r="G133" s="32">
        <v>132</v>
      </c>
      <c r="H133" s="11" t="s">
        <v>448</v>
      </c>
      <c r="I133" s="14">
        <v>1771.07</v>
      </c>
      <c r="J133" s="34">
        <f t="shared" ref="J133:J196" si="27">AVERAGE(I131:I132)</f>
        <v>1707.895</v>
      </c>
      <c r="K133" s="34">
        <f t="shared" ref="K133:K196" si="28">I133-J133</f>
        <v>63.174999999999955</v>
      </c>
      <c r="L133" s="25">
        <f t="shared" ref="L133:L196" si="29">ABS(K133)</f>
        <v>63.174999999999955</v>
      </c>
      <c r="M133" s="34">
        <f t="shared" si="24"/>
        <v>3991.0806249999941</v>
      </c>
      <c r="N133" s="33"/>
      <c r="O133" s="33"/>
      <c r="P133" s="32">
        <v>132</v>
      </c>
      <c r="Q133" s="11" t="s">
        <v>448</v>
      </c>
      <c r="R133" s="4">
        <v>1144.18</v>
      </c>
      <c r="S133" s="34">
        <f t="shared" ref="S133:S196" si="30">AVERAGE(R131:R132)</f>
        <v>1083.3499999999999</v>
      </c>
      <c r="T133" s="34">
        <f t="shared" ref="T133:T196" si="31">R133-S133</f>
        <v>60.830000000000155</v>
      </c>
      <c r="U133" s="25">
        <f t="shared" ref="U133:U196" si="32">ABS(T133)</f>
        <v>60.830000000000155</v>
      </c>
      <c r="V133" s="34">
        <f t="shared" si="25"/>
        <v>3700.2889000000187</v>
      </c>
      <c r="W133" s="33"/>
      <c r="X133" s="33"/>
      <c r="Y133" s="32">
        <v>132</v>
      </c>
      <c r="Z133" s="11" t="s">
        <v>448</v>
      </c>
      <c r="AA133" s="4">
        <v>1570.14</v>
      </c>
      <c r="AB133" s="34">
        <f t="shared" ref="AB133:AB196" si="33">AVERAGE(AA131:AA132)</f>
        <v>1508.99</v>
      </c>
      <c r="AC133" s="4">
        <f t="shared" ref="AC133:AC196" si="34">AA133-AB133</f>
        <v>61.150000000000091</v>
      </c>
      <c r="AD133" s="25">
        <f t="shared" ref="AD133:AD196" si="35">ABS(AC133)</f>
        <v>61.150000000000091</v>
      </c>
      <c r="AE133" s="34">
        <f t="shared" si="26"/>
        <v>3739.3225000000111</v>
      </c>
      <c r="AF133" s="30"/>
    </row>
    <row r="134" spans="1:32" ht="17.399999999999999" x14ac:dyDescent="0.3">
      <c r="A134" s="13"/>
      <c r="B134" s="13"/>
      <c r="C134" s="13"/>
      <c r="D134" s="13"/>
      <c r="E134" s="13"/>
      <c r="F134" s="13"/>
      <c r="G134" s="32">
        <v>133</v>
      </c>
      <c r="H134" s="11" t="s">
        <v>449</v>
      </c>
      <c r="I134" s="14">
        <v>1825.35</v>
      </c>
      <c r="J134" s="34">
        <f t="shared" si="27"/>
        <v>1743.645</v>
      </c>
      <c r="K134" s="34">
        <f t="shared" si="28"/>
        <v>81.704999999999927</v>
      </c>
      <c r="L134" s="25">
        <f t="shared" si="29"/>
        <v>81.704999999999927</v>
      </c>
      <c r="M134" s="34">
        <f t="shared" si="24"/>
        <v>6675.7070249999879</v>
      </c>
      <c r="N134" s="33"/>
      <c r="O134" s="33"/>
      <c r="P134" s="32">
        <v>133</v>
      </c>
      <c r="Q134" s="11" t="s">
        <v>449</v>
      </c>
      <c r="R134" s="4">
        <v>1196.03</v>
      </c>
      <c r="S134" s="34">
        <f t="shared" si="30"/>
        <v>1118.7049999999999</v>
      </c>
      <c r="T134" s="34">
        <f t="shared" si="31"/>
        <v>77.325000000000045</v>
      </c>
      <c r="U134" s="25">
        <f t="shared" si="32"/>
        <v>77.325000000000045</v>
      </c>
      <c r="V134" s="34">
        <f t="shared" si="25"/>
        <v>5979.1556250000067</v>
      </c>
      <c r="W134" s="33"/>
      <c r="X134" s="33"/>
      <c r="Y134" s="32">
        <v>133</v>
      </c>
      <c r="Z134" s="11" t="s">
        <v>449</v>
      </c>
      <c r="AA134" s="4">
        <v>1621.73</v>
      </c>
      <c r="AB134" s="34">
        <f t="shared" si="33"/>
        <v>1544.075</v>
      </c>
      <c r="AC134" s="4">
        <f t="shared" si="34"/>
        <v>77.654999999999973</v>
      </c>
      <c r="AD134" s="25">
        <f t="shared" si="35"/>
        <v>77.654999999999973</v>
      </c>
      <c r="AE134" s="34">
        <f t="shared" si="26"/>
        <v>6030.2990249999957</v>
      </c>
      <c r="AF134" s="30"/>
    </row>
    <row r="135" spans="1:32" ht="17.399999999999999" x14ac:dyDescent="0.3">
      <c r="A135" s="13"/>
      <c r="B135" s="13"/>
      <c r="C135" s="13"/>
      <c r="D135" s="13"/>
      <c r="E135" s="13"/>
      <c r="F135" s="13"/>
      <c r="G135" s="32">
        <v>134</v>
      </c>
      <c r="H135" s="11" t="s">
        <v>450</v>
      </c>
      <c r="I135" s="14">
        <v>1850.03</v>
      </c>
      <c r="J135" s="34">
        <f t="shared" si="27"/>
        <v>1798.21</v>
      </c>
      <c r="K135" s="34">
        <f t="shared" si="28"/>
        <v>51.819999999999936</v>
      </c>
      <c r="L135" s="25">
        <f t="shared" si="29"/>
        <v>51.819999999999936</v>
      </c>
      <c r="M135" s="34">
        <f t="shared" si="24"/>
        <v>2685.3123999999934</v>
      </c>
      <c r="N135" s="33"/>
      <c r="O135" s="33"/>
      <c r="P135" s="32">
        <v>134</v>
      </c>
      <c r="Q135" s="11" t="s">
        <v>450</v>
      </c>
      <c r="R135" s="4">
        <v>1225.76</v>
      </c>
      <c r="S135" s="34">
        <f t="shared" si="30"/>
        <v>1170.105</v>
      </c>
      <c r="T135" s="34">
        <f t="shared" si="31"/>
        <v>55.654999999999973</v>
      </c>
      <c r="U135" s="25">
        <f t="shared" si="32"/>
        <v>55.654999999999973</v>
      </c>
      <c r="V135" s="34">
        <f t="shared" si="25"/>
        <v>3097.4790249999969</v>
      </c>
      <c r="W135" s="33"/>
      <c r="X135" s="33"/>
      <c r="Y135" s="32">
        <v>134</v>
      </c>
      <c r="Z135" s="11" t="s">
        <v>450</v>
      </c>
      <c r="AA135" s="4">
        <v>1651.65</v>
      </c>
      <c r="AB135" s="34">
        <f t="shared" si="33"/>
        <v>1595.9349999999999</v>
      </c>
      <c r="AC135" s="4">
        <f t="shared" si="34"/>
        <v>55.715000000000146</v>
      </c>
      <c r="AD135" s="25">
        <f t="shared" si="35"/>
        <v>55.715000000000146</v>
      </c>
      <c r="AE135" s="34">
        <f t="shared" si="26"/>
        <v>3104.1612250000162</v>
      </c>
      <c r="AF135" s="30"/>
    </row>
    <row r="136" spans="1:32" ht="17.399999999999999" x14ac:dyDescent="0.3">
      <c r="A136" s="13"/>
      <c r="B136" s="13"/>
      <c r="C136" s="13"/>
      <c r="D136" s="13"/>
      <c r="E136" s="13"/>
      <c r="F136" s="13"/>
      <c r="G136" s="32">
        <v>135</v>
      </c>
      <c r="H136" s="11" t="s">
        <v>451</v>
      </c>
      <c r="I136" s="14">
        <v>1939</v>
      </c>
      <c r="J136" s="34">
        <f t="shared" si="27"/>
        <v>1837.69</v>
      </c>
      <c r="K136" s="34">
        <f t="shared" si="28"/>
        <v>101.30999999999995</v>
      </c>
      <c r="L136" s="25">
        <f t="shared" si="29"/>
        <v>101.30999999999995</v>
      </c>
      <c r="M136" s="34">
        <f t="shared" si="24"/>
        <v>10263.716099999989</v>
      </c>
      <c r="N136" s="33"/>
      <c r="O136" s="33"/>
      <c r="P136" s="32">
        <v>135</v>
      </c>
      <c r="Q136" s="11" t="s">
        <v>451</v>
      </c>
      <c r="R136" s="4">
        <v>1302.79</v>
      </c>
      <c r="S136" s="34">
        <f t="shared" si="30"/>
        <v>1210.895</v>
      </c>
      <c r="T136" s="34">
        <f t="shared" si="31"/>
        <v>91.894999999999982</v>
      </c>
      <c r="U136" s="25">
        <f t="shared" si="32"/>
        <v>91.894999999999982</v>
      </c>
      <c r="V136" s="34">
        <f t="shared" si="25"/>
        <v>8444.6910249999964</v>
      </c>
      <c r="W136" s="33"/>
      <c r="X136" s="33"/>
      <c r="Y136" s="32">
        <v>135</v>
      </c>
      <c r="Z136" s="11" t="s">
        <v>451</v>
      </c>
      <c r="AA136" s="4">
        <v>1755.92</v>
      </c>
      <c r="AB136" s="34">
        <f t="shared" si="33"/>
        <v>1636.69</v>
      </c>
      <c r="AC136" s="4">
        <f t="shared" si="34"/>
        <v>119.23000000000002</v>
      </c>
      <c r="AD136" s="25">
        <f t="shared" si="35"/>
        <v>119.23000000000002</v>
      </c>
      <c r="AE136" s="34">
        <f t="shared" si="26"/>
        <v>14215.792900000004</v>
      </c>
      <c r="AF136" s="30"/>
    </row>
    <row r="137" spans="1:32" ht="17.399999999999999" x14ac:dyDescent="0.3">
      <c r="A137" s="13"/>
      <c r="B137" s="13"/>
      <c r="C137" s="13"/>
      <c r="D137" s="13"/>
      <c r="E137" s="13"/>
      <c r="F137" s="13"/>
      <c r="G137" s="32">
        <v>136</v>
      </c>
      <c r="H137" s="11" t="s">
        <v>452</v>
      </c>
      <c r="I137" s="14">
        <v>1951.21</v>
      </c>
      <c r="J137" s="34">
        <f t="shared" si="27"/>
        <v>1894.5149999999999</v>
      </c>
      <c r="K137" s="34">
        <f t="shared" si="28"/>
        <v>56.695000000000164</v>
      </c>
      <c r="L137" s="25">
        <f t="shared" si="29"/>
        <v>56.695000000000164</v>
      </c>
      <c r="M137" s="34">
        <f t="shared" si="24"/>
        <v>3214.3230250000188</v>
      </c>
      <c r="N137" s="33"/>
      <c r="O137" s="33"/>
      <c r="P137" s="32">
        <v>136</v>
      </c>
      <c r="Q137" s="11" t="s">
        <v>452</v>
      </c>
      <c r="R137" s="4">
        <v>1353.03</v>
      </c>
      <c r="S137" s="34">
        <f t="shared" si="30"/>
        <v>1264.2750000000001</v>
      </c>
      <c r="T137" s="34">
        <f t="shared" si="31"/>
        <v>88.754999999999882</v>
      </c>
      <c r="U137" s="25">
        <f t="shared" si="32"/>
        <v>88.754999999999882</v>
      </c>
      <c r="V137" s="34">
        <f t="shared" si="25"/>
        <v>7877.4500249999792</v>
      </c>
      <c r="W137" s="33"/>
      <c r="X137" s="33"/>
      <c r="Y137" s="32">
        <v>136</v>
      </c>
      <c r="Z137" s="11" t="s">
        <v>452</v>
      </c>
      <c r="AA137" s="4">
        <v>1792.75</v>
      </c>
      <c r="AB137" s="34">
        <f t="shared" si="33"/>
        <v>1703.7850000000001</v>
      </c>
      <c r="AC137" s="4">
        <f t="shared" si="34"/>
        <v>88.964999999999918</v>
      </c>
      <c r="AD137" s="25">
        <f t="shared" si="35"/>
        <v>88.964999999999918</v>
      </c>
      <c r="AE137" s="34">
        <f t="shared" si="26"/>
        <v>7914.7712249999859</v>
      </c>
      <c r="AF137" s="30"/>
    </row>
    <row r="138" spans="1:32" ht="17.399999999999999" x14ac:dyDescent="0.3">
      <c r="A138" s="13"/>
      <c r="B138" s="13"/>
      <c r="C138" s="13"/>
      <c r="D138" s="13"/>
      <c r="E138" s="13"/>
      <c r="F138" s="13"/>
      <c r="G138" s="32">
        <v>137</v>
      </c>
      <c r="H138" s="11" t="s">
        <v>453</v>
      </c>
      <c r="I138" s="14">
        <v>1938.45</v>
      </c>
      <c r="J138" s="34">
        <f t="shared" si="27"/>
        <v>1945.105</v>
      </c>
      <c r="K138" s="34">
        <f t="shared" si="28"/>
        <v>-6.6549999999999727</v>
      </c>
      <c r="L138" s="25">
        <f t="shared" si="29"/>
        <v>6.6549999999999727</v>
      </c>
      <c r="M138" s="34">
        <f t="shared" si="24"/>
        <v>44.28902499999964</v>
      </c>
      <c r="N138" s="33"/>
      <c r="O138" s="33"/>
      <c r="P138" s="32">
        <v>137</v>
      </c>
      <c r="Q138" s="11" t="s">
        <v>453</v>
      </c>
      <c r="R138" s="4">
        <v>1362.42</v>
      </c>
      <c r="S138" s="34">
        <f t="shared" si="30"/>
        <v>1327.9099999999999</v>
      </c>
      <c r="T138" s="34">
        <f t="shared" si="31"/>
        <v>34.510000000000218</v>
      </c>
      <c r="U138" s="25">
        <f t="shared" si="32"/>
        <v>34.510000000000218</v>
      </c>
      <c r="V138" s="34">
        <f t="shared" si="25"/>
        <v>1190.940100000015</v>
      </c>
      <c r="W138" s="33"/>
      <c r="X138" s="33"/>
      <c r="Y138" s="32">
        <v>137</v>
      </c>
      <c r="Z138" s="11" t="s">
        <v>453</v>
      </c>
      <c r="AA138" s="4">
        <v>1772.88</v>
      </c>
      <c r="AB138" s="34">
        <f t="shared" si="33"/>
        <v>1774.335</v>
      </c>
      <c r="AC138" s="4">
        <f t="shared" si="34"/>
        <v>-1.4549999999999272</v>
      </c>
      <c r="AD138" s="25">
        <f t="shared" si="35"/>
        <v>1.4549999999999272</v>
      </c>
      <c r="AE138" s="34">
        <f t="shared" si="26"/>
        <v>2.1170249999997881</v>
      </c>
      <c r="AF138" s="30"/>
    </row>
    <row r="139" spans="1:32" ht="17.399999999999999" x14ac:dyDescent="0.3">
      <c r="A139" s="13"/>
      <c r="B139" s="13"/>
      <c r="C139" s="13"/>
      <c r="D139" s="13"/>
      <c r="E139" s="13"/>
      <c r="F139" s="13"/>
      <c r="G139" s="32">
        <v>138</v>
      </c>
      <c r="H139" s="11" t="s">
        <v>454</v>
      </c>
      <c r="I139" s="14">
        <v>1915.35</v>
      </c>
      <c r="J139" s="34">
        <f t="shared" si="27"/>
        <v>1944.83</v>
      </c>
      <c r="K139" s="34">
        <f t="shared" si="28"/>
        <v>-29.480000000000018</v>
      </c>
      <c r="L139" s="25">
        <f t="shared" si="29"/>
        <v>29.480000000000018</v>
      </c>
      <c r="M139" s="34">
        <f t="shared" si="24"/>
        <v>869.07040000000109</v>
      </c>
      <c r="N139" s="33"/>
      <c r="O139" s="33"/>
      <c r="P139" s="32">
        <v>138</v>
      </c>
      <c r="Q139" s="11" t="s">
        <v>454</v>
      </c>
      <c r="R139" s="4">
        <v>1351.85</v>
      </c>
      <c r="S139" s="34">
        <f t="shared" si="30"/>
        <v>1357.7249999999999</v>
      </c>
      <c r="T139" s="34">
        <f t="shared" si="31"/>
        <v>-5.875</v>
      </c>
      <c r="U139" s="25">
        <f t="shared" si="32"/>
        <v>5.875</v>
      </c>
      <c r="V139" s="34">
        <f t="shared" si="25"/>
        <v>34.515625</v>
      </c>
      <c r="W139" s="33"/>
      <c r="X139" s="33"/>
      <c r="Y139" s="32">
        <v>138</v>
      </c>
      <c r="Z139" s="11" t="s">
        <v>454</v>
      </c>
      <c r="AA139" s="4">
        <v>1736.25</v>
      </c>
      <c r="AB139" s="34">
        <f t="shared" si="33"/>
        <v>1782.8150000000001</v>
      </c>
      <c r="AC139" s="4">
        <f t="shared" si="34"/>
        <v>-46.565000000000055</v>
      </c>
      <c r="AD139" s="25">
        <f t="shared" si="35"/>
        <v>46.565000000000055</v>
      </c>
      <c r="AE139" s="34">
        <f t="shared" si="26"/>
        <v>2168.2992250000052</v>
      </c>
      <c r="AF139" s="30"/>
    </row>
    <row r="140" spans="1:32" ht="17.399999999999999" x14ac:dyDescent="0.3">
      <c r="A140" s="13"/>
      <c r="B140" s="13"/>
      <c r="C140" s="13"/>
      <c r="D140" s="13"/>
      <c r="E140" s="13"/>
      <c r="F140" s="13"/>
      <c r="G140" s="32">
        <v>139</v>
      </c>
      <c r="H140" s="11" t="s">
        <v>455</v>
      </c>
      <c r="I140" s="14">
        <v>1934.65</v>
      </c>
      <c r="J140" s="34">
        <f t="shared" si="27"/>
        <v>1926.9</v>
      </c>
      <c r="K140" s="34">
        <f t="shared" si="28"/>
        <v>7.75</v>
      </c>
      <c r="L140" s="25">
        <f t="shared" si="29"/>
        <v>7.75</v>
      </c>
      <c r="M140" s="34">
        <f t="shared" si="24"/>
        <v>60.0625</v>
      </c>
      <c r="N140" s="33"/>
      <c r="O140" s="33"/>
      <c r="P140" s="32">
        <v>139</v>
      </c>
      <c r="Q140" s="11" t="s">
        <v>455</v>
      </c>
      <c r="R140" s="4">
        <v>1351.12</v>
      </c>
      <c r="S140" s="34">
        <f t="shared" si="30"/>
        <v>1357.135</v>
      </c>
      <c r="T140" s="34">
        <f t="shared" si="31"/>
        <v>-6.0150000000001</v>
      </c>
      <c r="U140" s="25">
        <f t="shared" si="32"/>
        <v>6.0150000000001</v>
      </c>
      <c r="V140" s="34">
        <f t="shared" si="25"/>
        <v>36.180225000001201</v>
      </c>
      <c r="W140" s="33"/>
      <c r="X140" s="33"/>
      <c r="Y140" s="32">
        <v>139</v>
      </c>
      <c r="Z140" s="11" t="s">
        <v>455</v>
      </c>
      <c r="AA140" s="4">
        <v>1754.36</v>
      </c>
      <c r="AB140" s="34">
        <f t="shared" si="33"/>
        <v>1754.5650000000001</v>
      </c>
      <c r="AC140" s="4">
        <f t="shared" si="34"/>
        <v>-0.20500000000015461</v>
      </c>
      <c r="AD140" s="25">
        <f t="shared" si="35"/>
        <v>0.20500000000015461</v>
      </c>
      <c r="AE140" s="34">
        <f t="shared" si="26"/>
        <v>4.2025000000063394E-2</v>
      </c>
      <c r="AF140" s="30"/>
    </row>
    <row r="141" spans="1:32" ht="17.399999999999999" x14ac:dyDescent="0.3">
      <c r="A141" s="13"/>
      <c r="B141" s="13"/>
      <c r="C141" s="13"/>
      <c r="D141" s="13"/>
      <c r="E141" s="13"/>
      <c r="F141" s="13"/>
      <c r="G141" s="32">
        <v>140</v>
      </c>
      <c r="H141" s="11" t="s">
        <v>456</v>
      </c>
      <c r="I141" s="14">
        <v>1945.16</v>
      </c>
      <c r="J141" s="34">
        <f t="shared" si="27"/>
        <v>1925</v>
      </c>
      <c r="K141" s="34">
        <f t="shared" si="28"/>
        <v>20.160000000000082</v>
      </c>
      <c r="L141" s="25">
        <f t="shared" si="29"/>
        <v>20.160000000000082</v>
      </c>
      <c r="M141" s="34">
        <f t="shared" si="24"/>
        <v>406.42560000000333</v>
      </c>
      <c r="N141" s="33"/>
      <c r="O141" s="33"/>
      <c r="P141" s="32">
        <v>140</v>
      </c>
      <c r="Q141" s="11" t="s">
        <v>456</v>
      </c>
      <c r="R141" s="4">
        <v>1348.39</v>
      </c>
      <c r="S141" s="34">
        <f t="shared" si="30"/>
        <v>1351.4849999999999</v>
      </c>
      <c r="T141" s="34">
        <f t="shared" si="31"/>
        <v>-3.0949999999997999</v>
      </c>
      <c r="U141" s="25">
        <f t="shared" si="32"/>
        <v>3.0949999999997999</v>
      </c>
      <c r="V141" s="34">
        <f t="shared" si="25"/>
        <v>9.5790249999987616</v>
      </c>
      <c r="W141" s="33"/>
      <c r="X141" s="33"/>
      <c r="Y141" s="32">
        <v>140</v>
      </c>
      <c r="Z141" s="11" t="s">
        <v>456</v>
      </c>
      <c r="AA141" s="4">
        <v>1757.89</v>
      </c>
      <c r="AB141" s="34">
        <f t="shared" si="33"/>
        <v>1745.3049999999998</v>
      </c>
      <c r="AC141" s="4">
        <f t="shared" si="34"/>
        <v>12.585000000000264</v>
      </c>
      <c r="AD141" s="25">
        <f t="shared" si="35"/>
        <v>12.585000000000264</v>
      </c>
      <c r="AE141" s="34">
        <f t="shared" si="26"/>
        <v>158.38222500000663</v>
      </c>
      <c r="AF141" s="30"/>
    </row>
    <row r="142" spans="1:32" ht="17.399999999999999" x14ac:dyDescent="0.3">
      <c r="A142" s="13"/>
      <c r="B142" s="13"/>
      <c r="C142" s="13"/>
      <c r="D142" s="13"/>
      <c r="E142" s="13"/>
      <c r="F142" s="13"/>
      <c r="G142" s="32">
        <v>141</v>
      </c>
      <c r="H142" s="11" t="s">
        <v>457</v>
      </c>
      <c r="I142" s="14">
        <v>1944.4</v>
      </c>
      <c r="J142" s="34">
        <f t="shared" si="27"/>
        <v>1939.9050000000002</v>
      </c>
      <c r="K142" s="34">
        <f t="shared" si="28"/>
        <v>4.4949999999998909</v>
      </c>
      <c r="L142" s="25">
        <f t="shared" si="29"/>
        <v>4.4949999999998909</v>
      </c>
      <c r="M142" s="34">
        <f t="shared" si="24"/>
        <v>20.205024999999019</v>
      </c>
      <c r="N142" s="33"/>
      <c r="O142" s="33"/>
      <c r="P142" s="32">
        <v>141</v>
      </c>
      <c r="Q142" s="11" t="s">
        <v>457</v>
      </c>
      <c r="R142" s="4">
        <v>1339.58</v>
      </c>
      <c r="S142" s="34">
        <f t="shared" si="30"/>
        <v>1349.7550000000001</v>
      </c>
      <c r="T142" s="34">
        <f t="shared" si="31"/>
        <v>-10.175000000000182</v>
      </c>
      <c r="U142" s="25">
        <f t="shared" si="32"/>
        <v>10.175000000000182</v>
      </c>
      <c r="V142" s="34">
        <f t="shared" si="25"/>
        <v>103.5306250000037</v>
      </c>
      <c r="W142" s="33"/>
      <c r="X142" s="33"/>
      <c r="Y142" s="32">
        <v>141</v>
      </c>
      <c r="Z142" s="11" t="s">
        <v>457</v>
      </c>
      <c r="AA142" s="4">
        <v>1746.28</v>
      </c>
      <c r="AB142" s="34">
        <f t="shared" si="33"/>
        <v>1756.125</v>
      </c>
      <c r="AC142" s="4">
        <f t="shared" si="34"/>
        <v>-9.8450000000000273</v>
      </c>
      <c r="AD142" s="25">
        <f t="shared" si="35"/>
        <v>9.8450000000000273</v>
      </c>
      <c r="AE142" s="34">
        <f t="shared" si="26"/>
        <v>96.92402500000054</v>
      </c>
      <c r="AF142" s="30"/>
    </row>
    <row r="143" spans="1:32" ht="17.399999999999999" x14ac:dyDescent="0.3">
      <c r="A143" s="13"/>
      <c r="B143" s="13"/>
      <c r="C143" s="13"/>
      <c r="D143" s="13"/>
      <c r="E143" s="13"/>
      <c r="F143" s="13"/>
      <c r="G143" s="32">
        <v>142</v>
      </c>
      <c r="H143" s="11" t="s">
        <v>458</v>
      </c>
      <c r="I143" s="14">
        <v>1978.34</v>
      </c>
      <c r="J143" s="34">
        <f t="shared" si="27"/>
        <v>1944.7800000000002</v>
      </c>
      <c r="K143" s="34">
        <f t="shared" si="28"/>
        <v>33.559999999999718</v>
      </c>
      <c r="L143" s="25">
        <f t="shared" si="29"/>
        <v>33.559999999999718</v>
      </c>
      <c r="M143" s="34">
        <f t="shared" si="24"/>
        <v>1126.2735999999811</v>
      </c>
      <c r="N143" s="33"/>
      <c r="O143" s="33"/>
      <c r="P143" s="32">
        <v>142</v>
      </c>
      <c r="Q143" s="11" t="s">
        <v>458</v>
      </c>
      <c r="R143" s="4">
        <v>1351.59</v>
      </c>
      <c r="S143" s="34">
        <f t="shared" si="30"/>
        <v>1343.9850000000001</v>
      </c>
      <c r="T143" s="34">
        <f t="shared" si="31"/>
        <v>7.6049999999997908</v>
      </c>
      <c r="U143" s="25">
        <f t="shared" si="32"/>
        <v>7.6049999999997908</v>
      </c>
      <c r="V143" s="34">
        <f t="shared" si="25"/>
        <v>57.836024999996816</v>
      </c>
      <c r="W143" s="33"/>
      <c r="X143" s="33"/>
      <c r="Y143" s="32">
        <v>142</v>
      </c>
      <c r="Z143" s="11" t="s">
        <v>458</v>
      </c>
      <c r="AA143" s="4">
        <v>1772.47</v>
      </c>
      <c r="AB143" s="34">
        <f t="shared" si="33"/>
        <v>1752.085</v>
      </c>
      <c r="AC143" s="4">
        <f t="shared" si="34"/>
        <v>20.384999999999991</v>
      </c>
      <c r="AD143" s="25">
        <f t="shared" si="35"/>
        <v>20.384999999999991</v>
      </c>
      <c r="AE143" s="34">
        <f t="shared" si="26"/>
        <v>415.5482249999996</v>
      </c>
      <c r="AF143" s="30"/>
    </row>
    <row r="144" spans="1:32" ht="17.399999999999999" x14ac:dyDescent="0.3">
      <c r="A144" s="13"/>
      <c r="B144" s="13"/>
      <c r="C144" s="13"/>
      <c r="D144" s="13"/>
      <c r="E144" s="13"/>
      <c r="F144" s="13"/>
      <c r="G144" s="32">
        <v>143</v>
      </c>
      <c r="H144" s="11" t="s">
        <v>459</v>
      </c>
      <c r="I144" s="14">
        <v>1981.02</v>
      </c>
      <c r="J144" s="34">
        <f t="shared" si="27"/>
        <v>1961.37</v>
      </c>
      <c r="K144" s="34">
        <f t="shared" si="28"/>
        <v>19.650000000000091</v>
      </c>
      <c r="L144" s="25">
        <f t="shared" si="29"/>
        <v>19.650000000000091</v>
      </c>
      <c r="M144" s="34">
        <f t="shared" si="24"/>
        <v>386.12250000000358</v>
      </c>
      <c r="N144" s="33"/>
      <c r="O144" s="33"/>
      <c r="P144" s="32">
        <v>143</v>
      </c>
      <c r="Q144" s="11" t="s">
        <v>459</v>
      </c>
      <c r="R144" s="4">
        <v>1365.43</v>
      </c>
      <c r="S144" s="34">
        <f t="shared" si="30"/>
        <v>1345.585</v>
      </c>
      <c r="T144" s="34">
        <f t="shared" si="31"/>
        <v>19.845000000000027</v>
      </c>
      <c r="U144" s="25">
        <f t="shared" si="32"/>
        <v>19.845000000000027</v>
      </c>
      <c r="V144" s="34">
        <f t="shared" si="25"/>
        <v>393.82402500000109</v>
      </c>
      <c r="W144" s="33"/>
      <c r="X144" s="33"/>
      <c r="Y144" s="32">
        <v>143</v>
      </c>
      <c r="Z144" s="11" t="s">
        <v>459</v>
      </c>
      <c r="AA144" s="4">
        <v>1788.03</v>
      </c>
      <c r="AB144" s="34">
        <f t="shared" si="33"/>
        <v>1759.375</v>
      </c>
      <c r="AC144" s="4">
        <f t="shared" si="34"/>
        <v>28.654999999999973</v>
      </c>
      <c r="AD144" s="25">
        <f t="shared" si="35"/>
        <v>28.654999999999973</v>
      </c>
      <c r="AE144" s="34">
        <f t="shared" si="26"/>
        <v>821.10902499999838</v>
      </c>
      <c r="AF144" s="30"/>
    </row>
    <row r="145" spans="1:32" ht="17.399999999999999" x14ac:dyDescent="0.3">
      <c r="A145" s="13"/>
      <c r="B145" s="13"/>
      <c r="C145" s="13"/>
      <c r="D145" s="13"/>
      <c r="E145" s="13"/>
      <c r="F145" s="13"/>
      <c r="G145" s="32">
        <v>144</v>
      </c>
      <c r="H145" s="11" t="s">
        <v>460</v>
      </c>
      <c r="I145" s="14">
        <v>1943</v>
      </c>
      <c r="J145" s="34">
        <f t="shared" si="27"/>
        <v>1979.6799999999998</v>
      </c>
      <c r="K145" s="34">
        <f t="shared" si="28"/>
        <v>-36.679999999999836</v>
      </c>
      <c r="L145" s="25">
        <f t="shared" si="29"/>
        <v>36.679999999999836</v>
      </c>
      <c r="M145" s="34">
        <f t="shared" si="24"/>
        <v>1345.4223999999881</v>
      </c>
      <c r="N145" s="33"/>
      <c r="O145" s="33"/>
      <c r="P145" s="32">
        <v>144</v>
      </c>
      <c r="Q145" s="11" t="s">
        <v>460</v>
      </c>
      <c r="R145" s="4">
        <v>1371.75</v>
      </c>
      <c r="S145" s="34">
        <f t="shared" si="30"/>
        <v>1358.51</v>
      </c>
      <c r="T145" s="34">
        <f t="shared" si="31"/>
        <v>13.240000000000009</v>
      </c>
      <c r="U145" s="25">
        <f t="shared" si="32"/>
        <v>13.240000000000009</v>
      </c>
      <c r="V145" s="34">
        <f t="shared" si="25"/>
        <v>175.29760000000024</v>
      </c>
      <c r="W145" s="33"/>
      <c r="X145" s="33"/>
      <c r="Y145" s="32">
        <v>144</v>
      </c>
      <c r="Z145" s="11" t="s">
        <v>460</v>
      </c>
      <c r="AA145" s="4">
        <v>1792.34</v>
      </c>
      <c r="AB145" s="34">
        <f t="shared" si="33"/>
        <v>1780.25</v>
      </c>
      <c r="AC145" s="4">
        <f t="shared" si="34"/>
        <v>12.089999999999918</v>
      </c>
      <c r="AD145" s="25">
        <f t="shared" si="35"/>
        <v>12.089999999999918</v>
      </c>
      <c r="AE145" s="34">
        <f t="shared" si="26"/>
        <v>146.16809999999802</v>
      </c>
      <c r="AF145" s="30"/>
    </row>
    <row r="146" spans="1:32" ht="17.399999999999999" x14ac:dyDescent="0.3">
      <c r="A146" s="13"/>
      <c r="B146" s="13"/>
      <c r="C146" s="13"/>
      <c r="D146" s="13"/>
      <c r="E146" s="13"/>
      <c r="F146" s="13"/>
      <c r="G146" s="32">
        <v>145</v>
      </c>
      <c r="H146" s="11" t="s">
        <v>461</v>
      </c>
      <c r="I146" s="14">
        <v>1955.08</v>
      </c>
      <c r="J146" s="34">
        <f t="shared" si="27"/>
        <v>1962.01</v>
      </c>
      <c r="K146" s="34">
        <f t="shared" si="28"/>
        <v>-6.9300000000000637</v>
      </c>
      <c r="L146" s="25">
        <f t="shared" si="29"/>
        <v>6.9300000000000637</v>
      </c>
      <c r="M146" s="34">
        <f t="shared" si="24"/>
        <v>48.024900000000883</v>
      </c>
      <c r="N146" s="33"/>
      <c r="O146" s="33"/>
      <c r="P146" s="32">
        <v>145</v>
      </c>
      <c r="Q146" s="11" t="s">
        <v>461</v>
      </c>
      <c r="R146" s="4">
        <v>1378.07</v>
      </c>
      <c r="S146" s="34">
        <f t="shared" si="30"/>
        <v>1368.5900000000001</v>
      </c>
      <c r="T146" s="34">
        <f t="shared" si="31"/>
        <v>9.4799999999997908</v>
      </c>
      <c r="U146" s="25">
        <f t="shared" si="32"/>
        <v>9.4799999999997908</v>
      </c>
      <c r="V146" s="34">
        <f t="shared" si="25"/>
        <v>89.870399999996039</v>
      </c>
      <c r="W146" s="33"/>
      <c r="X146" s="33"/>
      <c r="Y146" s="32">
        <v>145</v>
      </c>
      <c r="Z146" s="11" t="s">
        <v>461</v>
      </c>
      <c r="AA146" s="4">
        <v>1805.14</v>
      </c>
      <c r="AB146" s="34">
        <f t="shared" si="33"/>
        <v>1790.1849999999999</v>
      </c>
      <c r="AC146" s="4">
        <f t="shared" si="34"/>
        <v>14.955000000000155</v>
      </c>
      <c r="AD146" s="25">
        <f t="shared" si="35"/>
        <v>14.955000000000155</v>
      </c>
      <c r="AE146" s="34">
        <f t="shared" si="26"/>
        <v>223.65202500000461</v>
      </c>
      <c r="AF146" s="30"/>
    </row>
    <row r="147" spans="1:32" ht="17.399999999999999" x14ac:dyDescent="0.3">
      <c r="A147" s="13"/>
      <c r="B147" s="13"/>
      <c r="C147" s="13"/>
      <c r="D147" s="13"/>
      <c r="E147" s="13"/>
      <c r="F147" s="13"/>
      <c r="G147" s="32">
        <v>146</v>
      </c>
      <c r="H147" s="11" t="s">
        <v>462</v>
      </c>
      <c r="I147" s="14">
        <v>1986.54</v>
      </c>
      <c r="J147" s="34">
        <f t="shared" si="27"/>
        <v>1949.04</v>
      </c>
      <c r="K147" s="34">
        <f t="shared" si="28"/>
        <v>37.5</v>
      </c>
      <c r="L147" s="25">
        <f t="shared" si="29"/>
        <v>37.5</v>
      </c>
      <c r="M147" s="34">
        <f t="shared" si="24"/>
        <v>1406.25</v>
      </c>
      <c r="N147" s="33"/>
      <c r="O147" s="33"/>
      <c r="P147" s="32">
        <v>146</v>
      </c>
      <c r="Q147" s="11" t="s">
        <v>462</v>
      </c>
      <c r="R147" s="4">
        <v>1391.03</v>
      </c>
      <c r="S147" s="34">
        <f t="shared" si="30"/>
        <v>1374.9099999999999</v>
      </c>
      <c r="T147" s="34">
        <f t="shared" si="31"/>
        <v>16.120000000000118</v>
      </c>
      <c r="U147" s="25">
        <f t="shared" si="32"/>
        <v>16.120000000000118</v>
      </c>
      <c r="V147" s="34">
        <f t="shared" si="25"/>
        <v>259.85440000000381</v>
      </c>
      <c r="W147" s="33"/>
      <c r="X147" s="33"/>
      <c r="Y147" s="32">
        <v>146</v>
      </c>
      <c r="Z147" s="11" t="s">
        <v>462</v>
      </c>
      <c r="AA147" s="4">
        <v>1828.8</v>
      </c>
      <c r="AB147" s="34">
        <f t="shared" si="33"/>
        <v>1798.74</v>
      </c>
      <c r="AC147" s="4">
        <f t="shared" si="34"/>
        <v>30.059999999999945</v>
      </c>
      <c r="AD147" s="25">
        <f t="shared" si="35"/>
        <v>30.059999999999945</v>
      </c>
      <c r="AE147" s="34">
        <f t="shared" si="26"/>
        <v>903.60359999999673</v>
      </c>
      <c r="AF147" s="30"/>
    </row>
    <row r="148" spans="1:32" ht="17.399999999999999" x14ac:dyDescent="0.3">
      <c r="A148" s="13"/>
      <c r="B148" s="13"/>
      <c r="C148" s="13"/>
      <c r="D148" s="13"/>
      <c r="E148" s="13"/>
      <c r="F148" s="13"/>
      <c r="G148" s="32">
        <v>147</v>
      </c>
      <c r="H148" s="11" t="s">
        <v>463</v>
      </c>
      <c r="I148" s="14">
        <v>2029.95</v>
      </c>
      <c r="J148" s="34">
        <f t="shared" si="27"/>
        <v>1970.81</v>
      </c>
      <c r="K148" s="34">
        <f t="shared" si="28"/>
        <v>59.1400000000001</v>
      </c>
      <c r="L148" s="25">
        <f t="shared" si="29"/>
        <v>59.1400000000001</v>
      </c>
      <c r="M148" s="34">
        <f t="shared" si="24"/>
        <v>3497.5396000000119</v>
      </c>
      <c r="N148" s="33"/>
      <c r="O148" s="33"/>
      <c r="P148" s="32">
        <v>147</v>
      </c>
      <c r="Q148" s="11" t="s">
        <v>463</v>
      </c>
      <c r="R148" s="4">
        <v>1409.77</v>
      </c>
      <c r="S148" s="34">
        <f t="shared" si="30"/>
        <v>1384.55</v>
      </c>
      <c r="T148" s="34">
        <f t="shared" si="31"/>
        <v>25.220000000000027</v>
      </c>
      <c r="U148" s="25">
        <f t="shared" si="32"/>
        <v>25.220000000000027</v>
      </c>
      <c r="V148" s="34">
        <f t="shared" si="25"/>
        <v>636.04840000000138</v>
      </c>
      <c r="W148" s="33"/>
      <c r="X148" s="33"/>
      <c r="Y148" s="32">
        <v>147</v>
      </c>
      <c r="Z148" s="11" t="s">
        <v>463</v>
      </c>
      <c r="AA148" s="4">
        <v>1853.55</v>
      </c>
      <c r="AB148" s="34">
        <f t="shared" si="33"/>
        <v>1816.97</v>
      </c>
      <c r="AC148" s="4">
        <f t="shared" si="34"/>
        <v>36.579999999999927</v>
      </c>
      <c r="AD148" s="25">
        <f t="shared" si="35"/>
        <v>36.579999999999927</v>
      </c>
      <c r="AE148" s="34">
        <f t="shared" si="26"/>
        <v>1338.0963999999947</v>
      </c>
      <c r="AF148" s="30"/>
    </row>
    <row r="149" spans="1:32" ht="17.399999999999999" x14ac:dyDescent="0.3">
      <c r="A149" s="13"/>
      <c r="B149" s="13"/>
      <c r="C149" s="13"/>
      <c r="D149" s="13"/>
      <c r="E149" s="13"/>
      <c r="F149" s="13"/>
      <c r="G149" s="32">
        <v>148</v>
      </c>
      <c r="H149" s="11" t="s">
        <v>464</v>
      </c>
      <c r="I149" s="14">
        <v>2058.6799999999998</v>
      </c>
      <c r="J149" s="34">
        <f t="shared" si="27"/>
        <v>2008.2449999999999</v>
      </c>
      <c r="K149" s="34">
        <f t="shared" si="28"/>
        <v>50.434999999999945</v>
      </c>
      <c r="L149" s="25">
        <f t="shared" si="29"/>
        <v>50.434999999999945</v>
      </c>
      <c r="M149" s="34">
        <f t="shared" si="24"/>
        <v>2543.6892249999946</v>
      </c>
      <c r="N149" s="33"/>
      <c r="O149" s="33"/>
      <c r="P149" s="32">
        <v>148</v>
      </c>
      <c r="Q149" s="11" t="s">
        <v>464</v>
      </c>
      <c r="R149" s="4">
        <v>1420.28</v>
      </c>
      <c r="S149" s="34">
        <f t="shared" si="30"/>
        <v>1400.4</v>
      </c>
      <c r="T149" s="34">
        <f t="shared" si="31"/>
        <v>19.879999999999882</v>
      </c>
      <c r="U149" s="25">
        <f t="shared" si="32"/>
        <v>19.879999999999882</v>
      </c>
      <c r="V149" s="34">
        <f t="shared" si="25"/>
        <v>395.21439999999529</v>
      </c>
      <c r="W149" s="33"/>
      <c r="X149" s="33"/>
      <c r="Y149" s="32">
        <v>148</v>
      </c>
      <c r="Z149" s="11" t="s">
        <v>464</v>
      </c>
      <c r="AA149" s="4">
        <v>1865.56</v>
      </c>
      <c r="AB149" s="34">
        <f t="shared" si="33"/>
        <v>1841.175</v>
      </c>
      <c r="AC149" s="4">
        <f t="shared" si="34"/>
        <v>24.384999999999991</v>
      </c>
      <c r="AD149" s="25">
        <f t="shared" si="35"/>
        <v>24.384999999999991</v>
      </c>
      <c r="AE149" s="34">
        <f t="shared" si="26"/>
        <v>594.62822499999959</v>
      </c>
      <c r="AF149" s="30"/>
    </row>
    <row r="150" spans="1:32" ht="17.399999999999999" x14ac:dyDescent="0.3">
      <c r="A150" s="13"/>
      <c r="B150" s="13"/>
      <c r="C150" s="13"/>
      <c r="D150" s="13"/>
      <c r="E150" s="13"/>
      <c r="F150" s="13"/>
      <c r="G150" s="32">
        <v>149</v>
      </c>
      <c r="H150" s="11" t="s">
        <v>465</v>
      </c>
      <c r="I150" s="14">
        <v>2035.76</v>
      </c>
      <c r="J150" s="34">
        <f t="shared" si="27"/>
        <v>2044.3150000000001</v>
      </c>
      <c r="K150" s="34">
        <f t="shared" si="28"/>
        <v>-8.5550000000000637</v>
      </c>
      <c r="L150" s="25">
        <f t="shared" si="29"/>
        <v>8.5550000000000637</v>
      </c>
      <c r="M150" s="34">
        <f t="shared" si="24"/>
        <v>73.18802500000109</v>
      </c>
      <c r="N150" s="33"/>
      <c r="O150" s="33"/>
      <c r="P150" s="32">
        <v>149</v>
      </c>
      <c r="Q150" s="11" t="s">
        <v>465</v>
      </c>
      <c r="R150" s="4">
        <v>1411.04</v>
      </c>
      <c r="S150" s="34">
        <f t="shared" si="30"/>
        <v>1415.0250000000001</v>
      </c>
      <c r="T150" s="34">
        <f t="shared" si="31"/>
        <v>-3.9850000000001273</v>
      </c>
      <c r="U150" s="25">
        <f t="shared" si="32"/>
        <v>3.9850000000001273</v>
      </c>
      <c r="V150" s="34">
        <f t="shared" si="25"/>
        <v>15.880225000001015</v>
      </c>
      <c r="W150" s="33"/>
      <c r="X150" s="33"/>
      <c r="Y150" s="32">
        <v>149</v>
      </c>
      <c r="Z150" s="11" t="s">
        <v>465</v>
      </c>
      <c r="AA150" s="4">
        <v>1839.61</v>
      </c>
      <c r="AB150" s="34">
        <f t="shared" si="33"/>
        <v>1859.5549999999998</v>
      </c>
      <c r="AC150" s="4">
        <f t="shared" si="34"/>
        <v>-19.944999999999936</v>
      </c>
      <c r="AD150" s="25">
        <f t="shared" si="35"/>
        <v>19.944999999999936</v>
      </c>
      <c r="AE150" s="34">
        <f t="shared" si="26"/>
        <v>397.80302499999743</v>
      </c>
      <c r="AF150" s="30"/>
    </row>
    <row r="151" spans="1:32" ht="17.399999999999999" x14ac:dyDescent="0.3">
      <c r="A151" s="13"/>
      <c r="B151" s="13"/>
      <c r="C151" s="13"/>
      <c r="D151" s="13"/>
      <c r="E151" s="13"/>
      <c r="F151" s="13"/>
      <c r="G151" s="32">
        <v>150</v>
      </c>
      <c r="H151" s="11" t="s">
        <v>466</v>
      </c>
      <c r="I151" s="14">
        <v>1968.78</v>
      </c>
      <c r="J151" s="34">
        <f t="shared" si="27"/>
        <v>2047.2199999999998</v>
      </c>
      <c r="K151" s="34">
        <f t="shared" si="28"/>
        <v>-78.439999999999827</v>
      </c>
      <c r="L151" s="25">
        <f t="shared" si="29"/>
        <v>78.439999999999827</v>
      </c>
      <c r="M151" s="34">
        <f t="shared" si="24"/>
        <v>6152.8335999999726</v>
      </c>
      <c r="N151" s="33"/>
      <c r="O151" s="33"/>
      <c r="P151" s="32">
        <v>150</v>
      </c>
      <c r="Q151" s="11" t="s">
        <v>466</v>
      </c>
      <c r="R151" s="4">
        <v>1387.09</v>
      </c>
      <c r="S151" s="34">
        <f t="shared" si="30"/>
        <v>1415.6599999999999</v>
      </c>
      <c r="T151" s="34">
        <f t="shared" si="31"/>
        <v>-28.569999999999936</v>
      </c>
      <c r="U151" s="25">
        <f t="shared" si="32"/>
        <v>28.569999999999936</v>
      </c>
      <c r="V151" s="34">
        <f t="shared" si="25"/>
        <v>816.24489999999639</v>
      </c>
      <c r="W151" s="33"/>
      <c r="X151" s="33"/>
      <c r="Y151" s="32">
        <v>150</v>
      </c>
      <c r="Z151" s="11" t="s">
        <v>466</v>
      </c>
      <c r="AA151" s="4">
        <v>1777.7</v>
      </c>
      <c r="AB151" s="34">
        <f t="shared" si="33"/>
        <v>1852.585</v>
      </c>
      <c r="AC151" s="4">
        <f t="shared" si="34"/>
        <v>-74.884999999999991</v>
      </c>
      <c r="AD151" s="25">
        <f t="shared" si="35"/>
        <v>74.884999999999991</v>
      </c>
      <c r="AE151" s="34">
        <f t="shared" si="26"/>
        <v>5607.7632249999988</v>
      </c>
      <c r="AF151" s="30"/>
    </row>
    <row r="152" spans="1:32" ht="17.399999999999999" x14ac:dyDescent="0.3">
      <c r="A152" s="13"/>
      <c r="B152" s="13"/>
      <c r="C152" s="13"/>
      <c r="D152" s="13"/>
      <c r="E152" s="13"/>
      <c r="F152" s="13"/>
      <c r="G152" s="32">
        <v>151</v>
      </c>
      <c r="H152" s="11" t="s">
        <v>467</v>
      </c>
      <c r="I152" s="14">
        <v>1901.38</v>
      </c>
      <c r="J152" s="34">
        <f t="shared" si="27"/>
        <v>2002.27</v>
      </c>
      <c r="K152" s="34">
        <f t="shared" si="28"/>
        <v>-100.88999999999987</v>
      </c>
      <c r="L152" s="25">
        <f t="shared" si="29"/>
        <v>100.88999999999987</v>
      </c>
      <c r="M152" s="34">
        <f t="shared" si="24"/>
        <v>10178.792099999975</v>
      </c>
      <c r="N152" s="33"/>
      <c r="O152" s="33"/>
      <c r="P152" s="32">
        <v>151</v>
      </c>
      <c r="Q152" s="11" t="s">
        <v>467</v>
      </c>
      <c r="R152" s="4">
        <v>1360.8</v>
      </c>
      <c r="S152" s="34">
        <f t="shared" si="30"/>
        <v>1399.0650000000001</v>
      </c>
      <c r="T152" s="34">
        <f t="shared" si="31"/>
        <v>-38.2650000000001</v>
      </c>
      <c r="U152" s="25">
        <f t="shared" si="32"/>
        <v>38.2650000000001</v>
      </c>
      <c r="V152" s="34">
        <f t="shared" si="25"/>
        <v>1464.2102250000078</v>
      </c>
      <c r="W152" s="33"/>
      <c r="X152" s="33"/>
      <c r="Y152" s="32">
        <v>151</v>
      </c>
      <c r="Z152" s="11" t="s">
        <v>467</v>
      </c>
      <c r="AA152" s="4">
        <v>1726.59</v>
      </c>
      <c r="AB152" s="34">
        <f t="shared" si="33"/>
        <v>1808.655</v>
      </c>
      <c r="AC152" s="4">
        <f t="shared" si="34"/>
        <v>-82.065000000000055</v>
      </c>
      <c r="AD152" s="25">
        <f t="shared" si="35"/>
        <v>82.065000000000055</v>
      </c>
      <c r="AE152" s="34">
        <f t="shared" si="26"/>
        <v>6734.6642250000086</v>
      </c>
      <c r="AF152" s="30"/>
    </row>
    <row r="153" spans="1:32" ht="17.399999999999999" x14ac:dyDescent="0.3">
      <c r="A153" s="13"/>
      <c r="B153" s="13"/>
      <c r="C153" s="13"/>
      <c r="D153" s="13"/>
      <c r="E153" s="13"/>
      <c r="F153" s="13"/>
      <c r="G153" s="32">
        <v>152</v>
      </c>
      <c r="H153" s="11" t="s">
        <v>468</v>
      </c>
      <c r="I153" s="14">
        <v>1971.31</v>
      </c>
      <c r="J153" s="34">
        <f t="shared" si="27"/>
        <v>1935.08</v>
      </c>
      <c r="K153" s="34">
        <f t="shared" si="28"/>
        <v>36.230000000000018</v>
      </c>
      <c r="L153" s="25">
        <f t="shared" si="29"/>
        <v>36.230000000000018</v>
      </c>
      <c r="M153" s="34">
        <f t="shared" si="24"/>
        <v>1312.6129000000012</v>
      </c>
      <c r="N153" s="33"/>
      <c r="O153" s="33"/>
      <c r="P153" s="32">
        <v>152</v>
      </c>
      <c r="Q153" s="11" t="s">
        <v>468</v>
      </c>
      <c r="R153" s="4">
        <v>1376.69</v>
      </c>
      <c r="S153" s="34">
        <f t="shared" si="30"/>
        <v>1373.9449999999999</v>
      </c>
      <c r="T153" s="34">
        <f t="shared" si="31"/>
        <v>2.7450000000001182</v>
      </c>
      <c r="U153" s="25">
        <f t="shared" si="32"/>
        <v>2.7450000000001182</v>
      </c>
      <c r="V153" s="34">
        <f t="shared" si="25"/>
        <v>7.5350250000006493</v>
      </c>
      <c r="W153" s="33"/>
      <c r="X153" s="33"/>
      <c r="Y153" s="32">
        <v>152</v>
      </c>
      <c r="Z153" s="11" t="s">
        <v>468</v>
      </c>
      <c r="AA153" s="4">
        <v>1784.78</v>
      </c>
      <c r="AB153" s="34">
        <f t="shared" si="33"/>
        <v>1752.145</v>
      </c>
      <c r="AC153" s="4">
        <f t="shared" si="34"/>
        <v>32.634999999999991</v>
      </c>
      <c r="AD153" s="25">
        <f t="shared" si="35"/>
        <v>32.634999999999991</v>
      </c>
      <c r="AE153" s="34">
        <f t="shared" si="26"/>
        <v>1065.0432249999994</v>
      </c>
      <c r="AF153" s="30"/>
    </row>
    <row r="154" spans="1:32" ht="17.399999999999999" x14ac:dyDescent="0.3">
      <c r="A154" s="13"/>
      <c r="B154" s="13"/>
      <c r="C154" s="13"/>
      <c r="D154" s="13"/>
      <c r="E154" s="13"/>
      <c r="F154" s="13"/>
      <c r="G154" s="32">
        <v>153</v>
      </c>
      <c r="H154" s="11" t="s">
        <v>469</v>
      </c>
      <c r="I154" s="14">
        <v>2024.45</v>
      </c>
      <c r="J154" s="34">
        <f t="shared" si="27"/>
        <v>1936.345</v>
      </c>
      <c r="K154" s="34">
        <f t="shared" si="28"/>
        <v>88.105000000000018</v>
      </c>
      <c r="L154" s="25">
        <f t="shared" si="29"/>
        <v>88.105000000000018</v>
      </c>
      <c r="M154" s="34">
        <f t="shared" si="24"/>
        <v>7762.491025000003</v>
      </c>
      <c r="N154" s="33"/>
      <c r="O154" s="33"/>
      <c r="P154" s="32">
        <v>153</v>
      </c>
      <c r="Q154" s="11" t="s">
        <v>469</v>
      </c>
      <c r="R154" s="4">
        <v>1407.41</v>
      </c>
      <c r="S154" s="34">
        <f t="shared" si="30"/>
        <v>1368.7449999999999</v>
      </c>
      <c r="T154" s="34">
        <f t="shared" si="31"/>
        <v>38.665000000000191</v>
      </c>
      <c r="U154" s="25">
        <f t="shared" si="32"/>
        <v>38.665000000000191</v>
      </c>
      <c r="V154" s="34">
        <f t="shared" si="25"/>
        <v>1494.9822250000148</v>
      </c>
      <c r="W154" s="33"/>
      <c r="X154" s="33"/>
      <c r="Y154" s="32">
        <v>153</v>
      </c>
      <c r="Z154" s="11" t="s">
        <v>469</v>
      </c>
      <c r="AA154" s="4">
        <v>1836.55</v>
      </c>
      <c r="AB154" s="34">
        <f t="shared" si="33"/>
        <v>1755.6849999999999</v>
      </c>
      <c r="AC154" s="4">
        <f t="shared" si="34"/>
        <v>80.865000000000009</v>
      </c>
      <c r="AD154" s="25">
        <f t="shared" si="35"/>
        <v>80.865000000000009</v>
      </c>
      <c r="AE154" s="34">
        <f t="shared" si="26"/>
        <v>6539.1482250000017</v>
      </c>
      <c r="AF154" s="30"/>
    </row>
    <row r="155" spans="1:32" ht="17.399999999999999" x14ac:dyDescent="0.3">
      <c r="A155" s="13"/>
      <c r="B155" s="13"/>
      <c r="C155" s="13"/>
      <c r="D155" s="13"/>
      <c r="E155" s="13"/>
      <c r="F155" s="13"/>
      <c r="G155" s="32">
        <v>154</v>
      </c>
      <c r="H155" s="11" t="s">
        <v>470</v>
      </c>
      <c r="I155" s="14">
        <v>2005.73</v>
      </c>
      <c r="J155" s="34">
        <f t="shared" si="27"/>
        <v>1997.88</v>
      </c>
      <c r="K155" s="34">
        <f t="shared" si="28"/>
        <v>7.8499999999999091</v>
      </c>
      <c r="L155" s="25">
        <f t="shared" si="29"/>
        <v>7.8499999999999091</v>
      </c>
      <c r="M155" s="34">
        <f t="shared" si="24"/>
        <v>61.622499999998574</v>
      </c>
      <c r="N155" s="33"/>
      <c r="O155" s="33"/>
      <c r="P155" s="32">
        <v>154</v>
      </c>
      <c r="Q155" s="11" t="s">
        <v>470</v>
      </c>
      <c r="R155" s="4">
        <v>1408.63</v>
      </c>
      <c r="S155" s="34">
        <f t="shared" si="30"/>
        <v>1392.0500000000002</v>
      </c>
      <c r="T155" s="34">
        <f t="shared" si="31"/>
        <v>16.579999999999927</v>
      </c>
      <c r="U155" s="25">
        <f t="shared" si="32"/>
        <v>16.579999999999927</v>
      </c>
      <c r="V155" s="34">
        <f t="shared" si="25"/>
        <v>274.89639999999758</v>
      </c>
      <c r="W155" s="33"/>
      <c r="X155" s="33"/>
      <c r="Y155" s="32">
        <v>154</v>
      </c>
      <c r="Z155" s="11" t="s">
        <v>470</v>
      </c>
      <c r="AA155" s="4">
        <v>1820.8</v>
      </c>
      <c r="AB155" s="34">
        <f t="shared" si="33"/>
        <v>1810.665</v>
      </c>
      <c r="AC155" s="4">
        <f t="shared" si="34"/>
        <v>10.134999999999991</v>
      </c>
      <c r="AD155" s="25">
        <f t="shared" si="35"/>
        <v>10.134999999999991</v>
      </c>
      <c r="AE155" s="34">
        <f t="shared" si="26"/>
        <v>102.71822499999982</v>
      </c>
      <c r="AF155" s="30"/>
    </row>
    <row r="156" spans="1:32" ht="17.399999999999999" x14ac:dyDescent="0.3">
      <c r="A156" s="13"/>
      <c r="B156" s="13"/>
      <c r="C156" s="13"/>
      <c r="D156" s="13"/>
      <c r="E156" s="13"/>
      <c r="F156" s="13"/>
      <c r="G156" s="32">
        <v>155</v>
      </c>
      <c r="H156" s="11" t="s">
        <v>471</v>
      </c>
      <c r="I156" s="14">
        <v>1955.99</v>
      </c>
      <c r="J156" s="34">
        <f t="shared" si="27"/>
        <v>2015.0900000000001</v>
      </c>
      <c r="K156" s="34">
        <f t="shared" si="28"/>
        <v>-59.100000000000136</v>
      </c>
      <c r="L156" s="25">
        <f t="shared" si="29"/>
        <v>59.100000000000136</v>
      </c>
      <c r="M156" s="34">
        <f t="shared" si="24"/>
        <v>3492.8100000000163</v>
      </c>
      <c r="N156" s="33"/>
      <c r="O156" s="33"/>
      <c r="P156" s="32">
        <v>155</v>
      </c>
      <c r="Q156" s="11" t="s">
        <v>471</v>
      </c>
      <c r="R156" s="4">
        <v>1393.19</v>
      </c>
      <c r="S156" s="34">
        <f t="shared" si="30"/>
        <v>1408.02</v>
      </c>
      <c r="T156" s="34">
        <f t="shared" si="31"/>
        <v>-14.829999999999927</v>
      </c>
      <c r="U156" s="25">
        <f t="shared" si="32"/>
        <v>14.829999999999927</v>
      </c>
      <c r="V156" s="34">
        <f t="shared" si="25"/>
        <v>219.92889999999784</v>
      </c>
      <c r="W156" s="33"/>
      <c r="X156" s="33"/>
      <c r="Y156" s="32">
        <v>155</v>
      </c>
      <c r="Z156" s="11" t="s">
        <v>471</v>
      </c>
      <c r="AA156" s="4">
        <v>1777.65</v>
      </c>
      <c r="AB156" s="34">
        <f t="shared" si="33"/>
        <v>1828.675</v>
      </c>
      <c r="AC156" s="4">
        <f t="shared" si="34"/>
        <v>-51.024999999999864</v>
      </c>
      <c r="AD156" s="25">
        <f t="shared" si="35"/>
        <v>51.024999999999864</v>
      </c>
      <c r="AE156" s="34">
        <f t="shared" si="26"/>
        <v>2603.5506249999862</v>
      </c>
      <c r="AF156" s="30"/>
    </row>
    <row r="157" spans="1:32" ht="17.399999999999999" x14ac:dyDescent="0.3">
      <c r="A157" s="13"/>
      <c r="B157" s="13"/>
      <c r="C157" s="13"/>
      <c r="D157" s="13"/>
      <c r="E157" s="13"/>
      <c r="F157" s="13"/>
      <c r="G157" s="32">
        <v>156</v>
      </c>
      <c r="H157" s="11" t="s">
        <v>472</v>
      </c>
      <c r="I157" s="14">
        <v>1935.58</v>
      </c>
      <c r="J157" s="34">
        <f t="shared" si="27"/>
        <v>1980.8600000000001</v>
      </c>
      <c r="K157" s="34">
        <f t="shared" si="28"/>
        <v>-45.2800000000002</v>
      </c>
      <c r="L157" s="25">
        <f t="shared" si="29"/>
        <v>45.2800000000002</v>
      </c>
      <c r="M157" s="34">
        <f t="shared" si="24"/>
        <v>2050.2784000000183</v>
      </c>
      <c r="N157" s="33"/>
      <c r="O157" s="33"/>
      <c r="P157" s="32">
        <v>156</v>
      </c>
      <c r="Q157" s="11" t="s">
        <v>472</v>
      </c>
      <c r="R157" s="4">
        <v>1380.79</v>
      </c>
      <c r="S157" s="34">
        <f t="shared" si="30"/>
        <v>1400.91</v>
      </c>
      <c r="T157" s="34">
        <f t="shared" si="31"/>
        <v>-20.120000000000118</v>
      </c>
      <c r="U157" s="25">
        <f t="shared" si="32"/>
        <v>20.120000000000118</v>
      </c>
      <c r="V157" s="34">
        <f t="shared" si="25"/>
        <v>404.81440000000475</v>
      </c>
      <c r="W157" s="33"/>
      <c r="X157" s="33"/>
      <c r="Y157" s="32">
        <v>156</v>
      </c>
      <c r="Z157" s="11" t="s">
        <v>472</v>
      </c>
      <c r="AA157" s="4">
        <v>1759.92</v>
      </c>
      <c r="AB157" s="34">
        <f t="shared" si="33"/>
        <v>1799.2249999999999</v>
      </c>
      <c r="AC157" s="4">
        <f t="shared" si="34"/>
        <v>-39.304999999999836</v>
      </c>
      <c r="AD157" s="25">
        <f t="shared" si="35"/>
        <v>39.304999999999836</v>
      </c>
      <c r="AE157" s="34">
        <f t="shared" si="26"/>
        <v>1544.8830249999871</v>
      </c>
      <c r="AF157" s="30"/>
    </row>
    <row r="158" spans="1:32" ht="17.399999999999999" x14ac:dyDescent="0.3">
      <c r="A158" s="13"/>
      <c r="B158" s="13"/>
      <c r="C158" s="13"/>
      <c r="D158" s="13"/>
      <c r="E158" s="13"/>
      <c r="F158" s="13"/>
      <c r="G158" s="32">
        <v>157</v>
      </c>
      <c r="H158" s="11" t="s">
        <v>473</v>
      </c>
      <c r="I158" s="14">
        <v>1924.55</v>
      </c>
      <c r="J158" s="34">
        <f t="shared" si="27"/>
        <v>1945.7849999999999</v>
      </c>
      <c r="K158" s="34">
        <f t="shared" si="28"/>
        <v>-21.2349999999999</v>
      </c>
      <c r="L158" s="25">
        <f t="shared" si="29"/>
        <v>21.2349999999999</v>
      </c>
      <c r="M158" s="34">
        <f t="shared" si="24"/>
        <v>450.92522499999575</v>
      </c>
      <c r="N158" s="33"/>
      <c r="O158" s="33"/>
      <c r="P158" s="32">
        <v>157</v>
      </c>
      <c r="Q158" s="11" t="s">
        <v>473</v>
      </c>
      <c r="R158" s="4">
        <v>1373.84</v>
      </c>
      <c r="S158" s="34">
        <f t="shared" si="30"/>
        <v>1386.99</v>
      </c>
      <c r="T158" s="34">
        <f t="shared" si="31"/>
        <v>-13.150000000000091</v>
      </c>
      <c r="U158" s="25">
        <f t="shared" si="32"/>
        <v>13.150000000000091</v>
      </c>
      <c r="V158" s="34">
        <f t="shared" si="25"/>
        <v>172.9225000000024</v>
      </c>
      <c r="W158" s="33"/>
      <c r="X158" s="33"/>
      <c r="Y158" s="32">
        <v>157</v>
      </c>
      <c r="Z158" s="11" t="s">
        <v>473</v>
      </c>
      <c r="AA158" s="4">
        <v>1749.59</v>
      </c>
      <c r="AB158" s="34">
        <f t="shared" si="33"/>
        <v>1768.7850000000001</v>
      </c>
      <c r="AC158" s="4">
        <f t="shared" si="34"/>
        <v>-19.195000000000164</v>
      </c>
      <c r="AD158" s="25">
        <f t="shared" si="35"/>
        <v>19.195000000000164</v>
      </c>
      <c r="AE158" s="34">
        <f t="shared" si="26"/>
        <v>368.44802500000628</v>
      </c>
      <c r="AF158" s="30"/>
    </row>
    <row r="159" spans="1:32" ht="17.399999999999999" x14ac:dyDescent="0.3">
      <c r="A159" s="13"/>
      <c r="B159" s="13"/>
      <c r="C159" s="13"/>
      <c r="D159" s="13"/>
      <c r="E159" s="13"/>
      <c r="F159" s="13"/>
      <c r="G159" s="32">
        <v>158</v>
      </c>
      <c r="H159" s="11" t="s">
        <v>474</v>
      </c>
      <c r="I159" s="14">
        <v>1952.49</v>
      </c>
      <c r="J159" s="34">
        <f t="shared" si="27"/>
        <v>1930.0650000000001</v>
      </c>
      <c r="K159" s="34">
        <f t="shared" si="28"/>
        <v>22.424999999999955</v>
      </c>
      <c r="L159" s="25">
        <f t="shared" si="29"/>
        <v>22.424999999999955</v>
      </c>
      <c r="M159" s="34">
        <f t="shared" si="24"/>
        <v>502.88062499999796</v>
      </c>
      <c r="N159" s="33"/>
      <c r="O159" s="33"/>
      <c r="P159" s="32">
        <v>158</v>
      </c>
      <c r="Q159" s="11" t="s">
        <v>474</v>
      </c>
      <c r="R159" s="4">
        <v>1386.17</v>
      </c>
      <c r="S159" s="34">
        <f t="shared" si="30"/>
        <v>1377.3150000000001</v>
      </c>
      <c r="T159" s="34">
        <f t="shared" si="31"/>
        <v>8.8550000000000182</v>
      </c>
      <c r="U159" s="25">
        <f t="shared" si="32"/>
        <v>8.8550000000000182</v>
      </c>
      <c r="V159" s="34">
        <f t="shared" si="25"/>
        <v>78.411025000000322</v>
      </c>
      <c r="W159" s="33"/>
      <c r="X159" s="33"/>
      <c r="Y159" s="32">
        <v>158</v>
      </c>
      <c r="Z159" s="11" t="s">
        <v>474</v>
      </c>
      <c r="AA159" s="4">
        <v>1766.73</v>
      </c>
      <c r="AB159" s="34">
        <f t="shared" si="33"/>
        <v>1754.7550000000001</v>
      </c>
      <c r="AC159" s="4">
        <f t="shared" si="34"/>
        <v>11.974999999999909</v>
      </c>
      <c r="AD159" s="25">
        <f t="shared" si="35"/>
        <v>11.974999999999909</v>
      </c>
      <c r="AE159" s="34">
        <f t="shared" si="26"/>
        <v>143.40062499999783</v>
      </c>
      <c r="AF159" s="30"/>
    </row>
    <row r="160" spans="1:32" ht="17.399999999999999" x14ac:dyDescent="0.3">
      <c r="A160" s="13"/>
      <c r="B160" s="13"/>
      <c r="C160" s="13"/>
      <c r="D160" s="13"/>
      <c r="E160" s="13"/>
      <c r="F160" s="13"/>
      <c r="G160" s="32">
        <v>159</v>
      </c>
      <c r="H160" s="11" t="s">
        <v>475</v>
      </c>
      <c r="I160" s="14">
        <v>1986.49</v>
      </c>
      <c r="J160" s="34">
        <f t="shared" si="27"/>
        <v>1938.52</v>
      </c>
      <c r="K160" s="34">
        <f t="shared" si="28"/>
        <v>47.970000000000027</v>
      </c>
      <c r="L160" s="25">
        <f t="shared" si="29"/>
        <v>47.970000000000027</v>
      </c>
      <c r="M160" s="34">
        <f t="shared" si="24"/>
        <v>2301.1209000000026</v>
      </c>
      <c r="N160" s="33"/>
      <c r="O160" s="33"/>
      <c r="P160" s="32">
        <v>159</v>
      </c>
      <c r="Q160" s="11" t="s">
        <v>475</v>
      </c>
      <c r="R160" s="4">
        <v>1399.99</v>
      </c>
      <c r="S160" s="34">
        <f t="shared" si="30"/>
        <v>1380.0050000000001</v>
      </c>
      <c r="T160" s="34">
        <f t="shared" si="31"/>
        <v>19.9849999999999</v>
      </c>
      <c r="U160" s="25">
        <f t="shared" si="32"/>
        <v>19.9849999999999</v>
      </c>
      <c r="V160" s="34">
        <f t="shared" si="25"/>
        <v>399.400224999996</v>
      </c>
      <c r="W160" s="33"/>
      <c r="X160" s="33"/>
      <c r="Y160" s="32">
        <v>159</v>
      </c>
      <c r="Z160" s="11" t="s">
        <v>475</v>
      </c>
      <c r="AA160" s="4">
        <v>1785.96</v>
      </c>
      <c r="AB160" s="34">
        <f t="shared" si="33"/>
        <v>1758.1599999999999</v>
      </c>
      <c r="AC160" s="4">
        <f t="shared" si="34"/>
        <v>27.800000000000182</v>
      </c>
      <c r="AD160" s="25">
        <f t="shared" si="35"/>
        <v>27.800000000000182</v>
      </c>
      <c r="AE160" s="34">
        <f t="shared" si="26"/>
        <v>772.84000000001015</v>
      </c>
      <c r="AF160" s="30"/>
    </row>
    <row r="161" spans="1:32" ht="17.399999999999999" x14ac:dyDescent="0.3">
      <c r="A161" s="13"/>
      <c r="B161" s="13"/>
      <c r="C161" s="13"/>
      <c r="D161" s="13"/>
      <c r="E161" s="13"/>
      <c r="F161" s="13"/>
      <c r="G161" s="32">
        <v>160</v>
      </c>
      <c r="H161" s="11" t="s">
        <v>476</v>
      </c>
      <c r="I161" s="14">
        <v>1949.39</v>
      </c>
      <c r="J161" s="34">
        <f t="shared" si="27"/>
        <v>1969.49</v>
      </c>
      <c r="K161" s="34">
        <f t="shared" si="28"/>
        <v>-20.099999999999909</v>
      </c>
      <c r="L161" s="25">
        <f t="shared" si="29"/>
        <v>20.099999999999909</v>
      </c>
      <c r="M161" s="34">
        <f t="shared" si="24"/>
        <v>404.00999999999635</v>
      </c>
      <c r="N161" s="33"/>
      <c r="O161" s="33"/>
      <c r="P161" s="32">
        <v>160</v>
      </c>
      <c r="Q161" s="11" t="s">
        <v>476</v>
      </c>
      <c r="R161" s="4">
        <v>1383.34</v>
      </c>
      <c r="S161" s="34">
        <f t="shared" si="30"/>
        <v>1393.08</v>
      </c>
      <c r="T161" s="34">
        <f t="shared" si="31"/>
        <v>-9.7400000000000091</v>
      </c>
      <c r="U161" s="25">
        <f t="shared" si="32"/>
        <v>9.7400000000000091</v>
      </c>
      <c r="V161" s="34">
        <f t="shared" si="25"/>
        <v>94.867600000000181</v>
      </c>
      <c r="W161" s="33"/>
      <c r="X161" s="33"/>
      <c r="Y161" s="32">
        <v>160</v>
      </c>
      <c r="Z161" s="11" t="s">
        <v>476</v>
      </c>
      <c r="AA161" s="4">
        <v>1745.21</v>
      </c>
      <c r="AB161" s="34">
        <f t="shared" si="33"/>
        <v>1776.345</v>
      </c>
      <c r="AC161" s="4">
        <f t="shared" si="34"/>
        <v>-31.134999999999991</v>
      </c>
      <c r="AD161" s="25">
        <f t="shared" si="35"/>
        <v>31.134999999999991</v>
      </c>
      <c r="AE161" s="34">
        <f t="shared" si="26"/>
        <v>969.38822499999947</v>
      </c>
      <c r="AF161" s="30"/>
    </row>
    <row r="162" spans="1:32" ht="17.399999999999999" x14ac:dyDescent="0.3">
      <c r="A162" s="13"/>
      <c r="B162" s="13"/>
      <c r="C162" s="13"/>
      <c r="D162" s="13"/>
      <c r="E162" s="13"/>
      <c r="F162" s="13"/>
      <c r="G162" s="32">
        <v>161</v>
      </c>
      <c r="H162" s="11" t="s">
        <v>477</v>
      </c>
      <c r="I162" s="14">
        <v>1899.89</v>
      </c>
      <c r="J162" s="34">
        <f t="shared" si="27"/>
        <v>1967.94</v>
      </c>
      <c r="K162" s="34">
        <f t="shared" si="28"/>
        <v>-68.049999999999955</v>
      </c>
      <c r="L162" s="25">
        <f t="shared" si="29"/>
        <v>68.049999999999955</v>
      </c>
      <c r="M162" s="34">
        <f t="shared" si="24"/>
        <v>4630.8024999999934</v>
      </c>
      <c r="N162" s="33"/>
      <c r="O162" s="33"/>
      <c r="P162" s="32">
        <v>161</v>
      </c>
      <c r="Q162" s="11" t="s">
        <v>477</v>
      </c>
      <c r="R162" s="4">
        <v>1356.16</v>
      </c>
      <c r="S162" s="34">
        <f t="shared" si="30"/>
        <v>1391.665</v>
      </c>
      <c r="T162" s="34">
        <f t="shared" si="31"/>
        <v>-35.504999999999882</v>
      </c>
      <c r="U162" s="25">
        <f t="shared" si="32"/>
        <v>35.504999999999882</v>
      </c>
      <c r="V162" s="34">
        <f t="shared" si="25"/>
        <v>1260.6050249999917</v>
      </c>
      <c r="W162" s="33"/>
      <c r="X162" s="33"/>
      <c r="Y162" s="32">
        <v>161</v>
      </c>
      <c r="Z162" s="11" t="s">
        <v>477</v>
      </c>
      <c r="AA162" s="4">
        <v>1699.44</v>
      </c>
      <c r="AB162" s="34">
        <f t="shared" si="33"/>
        <v>1765.585</v>
      </c>
      <c r="AC162" s="4">
        <f t="shared" si="34"/>
        <v>-66.144999999999982</v>
      </c>
      <c r="AD162" s="25">
        <f t="shared" si="35"/>
        <v>66.144999999999982</v>
      </c>
      <c r="AE162" s="34">
        <f t="shared" si="26"/>
        <v>4375.1610249999976</v>
      </c>
      <c r="AF162" s="30"/>
    </row>
    <row r="163" spans="1:32" ht="17.399999999999999" x14ac:dyDescent="0.3">
      <c r="A163" s="13"/>
      <c r="B163" s="13"/>
      <c r="C163" s="13"/>
      <c r="D163" s="13"/>
      <c r="E163" s="13"/>
      <c r="F163" s="13"/>
      <c r="G163" s="32">
        <v>162</v>
      </c>
      <c r="H163" s="11" t="s">
        <v>478</v>
      </c>
      <c r="I163" s="14">
        <v>1901.97</v>
      </c>
      <c r="J163" s="34">
        <f t="shared" si="27"/>
        <v>1924.64</v>
      </c>
      <c r="K163" s="34">
        <f t="shared" si="28"/>
        <v>-22.670000000000073</v>
      </c>
      <c r="L163" s="25">
        <f t="shared" si="29"/>
        <v>22.670000000000073</v>
      </c>
      <c r="M163" s="34">
        <f t="shared" si="24"/>
        <v>513.9289000000033</v>
      </c>
      <c r="N163" s="33"/>
      <c r="O163" s="33"/>
      <c r="P163" s="32">
        <v>162</v>
      </c>
      <c r="Q163" s="11" t="s">
        <v>478</v>
      </c>
      <c r="R163" s="4">
        <v>1350.95</v>
      </c>
      <c r="S163" s="34">
        <f t="shared" si="30"/>
        <v>1369.75</v>
      </c>
      <c r="T163" s="34">
        <f t="shared" si="31"/>
        <v>-18.799999999999955</v>
      </c>
      <c r="U163" s="25">
        <f t="shared" si="32"/>
        <v>18.799999999999955</v>
      </c>
      <c r="V163" s="34">
        <f t="shared" si="25"/>
        <v>353.43999999999829</v>
      </c>
      <c r="W163" s="33"/>
      <c r="X163" s="33"/>
      <c r="Y163" s="32">
        <v>162</v>
      </c>
      <c r="Z163" s="11" t="s">
        <v>478</v>
      </c>
      <c r="AA163" s="4">
        <v>1701.02</v>
      </c>
      <c r="AB163" s="34">
        <f t="shared" si="33"/>
        <v>1722.325</v>
      </c>
      <c r="AC163" s="4">
        <f t="shared" si="34"/>
        <v>-21.305000000000064</v>
      </c>
      <c r="AD163" s="25">
        <f t="shared" si="35"/>
        <v>21.305000000000064</v>
      </c>
      <c r="AE163" s="34">
        <f t="shared" si="26"/>
        <v>453.90302500000269</v>
      </c>
      <c r="AF163" s="30"/>
    </row>
    <row r="164" spans="1:32" ht="17.399999999999999" x14ac:dyDescent="0.3">
      <c r="A164" s="13"/>
      <c r="B164" s="13"/>
      <c r="C164" s="13"/>
      <c r="D164" s="13"/>
      <c r="E164" s="13"/>
      <c r="F164" s="13"/>
      <c r="G164" s="32">
        <v>163</v>
      </c>
      <c r="H164" s="11" t="s">
        <v>479</v>
      </c>
      <c r="I164" s="14">
        <v>1933.09</v>
      </c>
      <c r="J164" s="34">
        <f t="shared" si="27"/>
        <v>1900.93</v>
      </c>
      <c r="K164" s="34">
        <f t="shared" si="28"/>
        <v>32.159999999999854</v>
      </c>
      <c r="L164" s="25">
        <f t="shared" si="29"/>
        <v>32.159999999999854</v>
      </c>
      <c r="M164" s="34">
        <f t="shared" si="24"/>
        <v>1034.2655999999906</v>
      </c>
      <c r="N164" s="33"/>
      <c r="O164" s="33"/>
      <c r="P164" s="32">
        <v>163</v>
      </c>
      <c r="Q164" s="11" t="s">
        <v>479</v>
      </c>
      <c r="R164" s="4">
        <v>1356.93</v>
      </c>
      <c r="S164" s="34">
        <f t="shared" si="30"/>
        <v>1353.5550000000001</v>
      </c>
      <c r="T164" s="34">
        <f t="shared" si="31"/>
        <v>3.375</v>
      </c>
      <c r="U164" s="25">
        <f t="shared" si="32"/>
        <v>3.375</v>
      </c>
      <c r="V164" s="34">
        <f t="shared" si="25"/>
        <v>11.390625</v>
      </c>
      <c r="W164" s="33"/>
      <c r="X164" s="33"/>
      <c r="Y164" s="32">
        <v>163</v>
      </c>
      <c r="Z164" s="11" t="s">
        <v>479</v>
      </c>
      <c r="AA164" s="4">
        <v>1729.69</v>
      </c>
      <c r="AB164" s="34">
        <f t="shared" si="33"/>
        <v>1700.23</v>
      </c>
      <c r="AC164" s="4">
        <f t="shared" si="34"/>
        <v>29.460000000000036</v>
      </c>
      <c r="AD164" s="25">
        <f t="shared" si="35"/>
        <v>29.460000000000036</v>
      </c>
      <c r="AE164" s="34">
        <f t="shared" si="26"/>
        <v>867.8916000000022</v>
      </c>
      <c r="AF164" s="30"/>
    </row>
    <row r="165" spans="1:32" ht="17.399999999999999" x14ac:dyDescent="0.3">
      <c r="A165" s="13"/>
      <c r="B165" s="13"/>
      <c r="C165" s="13"/>
      <c r="D165" s="13"/>
      <c r="E165" s="13"/>
      <c r="F165" s="13"/>
      <c r="G165" s="32">
        <v>164</v>
      </c>
      <c r="H165" s="11" t="s">
        <v>480</v>
      </c>
      <c r="I165" s="14">
        <v>1947.65</v>
      </c>
      <c r="J165" s="34">
        <f t="shared" si="27"/>
        <v>1917.53</v>
      </c>
      <c r="K165" s="34">
        <f t="shared" si="28"/>
        <v>30.120000000000118</v>
      </c>
      <c r="L165" s="25">
        <f t="shared" si="29"/>
        <v>30.120000000000118</v>
      </c>
      <c r="M165" s="34">
        <f t="shared" si="24"/>
        <v>907.21440000000712</v>
      </c>
      <c r="N165" s="33"/>
      <c r="O165" s="33"/>
      <c r="P165" s="32">
        <v>164</v>
      </c>
      <c r="Q165" s="11" t="s">
        <v>480</v>
      </c>
      <c r="R165" s="4">
        <v>1359.29</v>
      </c>
      <c r="S165" s="34">
        <f t="shared" si="30"/>
        <v>1353.94</v>
      </c>
      <c r="T165" s="34">
        <f t="shared" si="31"/>
        <v>5.3499999999999091</v>
      </c>
      <c r="U165" s="25">
        <f t="shared" si="32"/>
        <v>5.3499999999999091</v>
      </c>
      <c r="V165" s="34">
        <f t="shared" si="25"/>
        <v>28.622499999999025</v>
      </c>
      <c r="W165" s="33"/>
      <c r="X165" s="33"/>
      <c r="Y165" s="32">
        <v>164</v>
      </c>
      <c r="Z165" s="11" t="s">
        <v>480</v>
      </c>
      <c r="AA165" s="4">
        <v>1743.62</v>
      </c>
      <c r="AB165" s="34">
        <f t="shared" si="33"/>
        <v>1715.355</v>
      </c>
      <c r="AC165" s="4">
        <f t="shared" si="34"/>
        <v>28.264999999999873</v>
      </c>
      <c r="AD165" s="25">
        <f t="shared" si="35"/>
        <v>28.264999999999873</v>
      </c>
      <c r="AE165" s="34">
        <f t="shared" si="26"/>
        <v>798.91022499999281</v>
      </c>
      <c r="AF165" s="30"/>
    </row>
    <row r="166" spans="1:32" ht="17.399999999999999" x14ac:dyDescent="0.3">
      <c r="A166" s="13"/>
      <c r="B166" s="13"/>
      <c r="C166" s="13"/>
      <c r="D166" s="13"/>
      <c r="E166" s="13"/>
      <c r="F166" s="13"/>
      <c r="G166" s="32">
        <v>165</v>
      </c>
      <c r="H166" s="11" t="s">
        <v>481</v>
      </c>
      <c r="I166" s="14">
        <v>1934.56</v>
      </c>
      <c r="J166" s="34">
        <f t="shared" si="27"/>
        <v>1940.37</v>
      </c>
      <c r="K166" s="34">
        <f t="shared" si="28"/>
        <v>-5.8099999999999454</v>
      </c>
      <c r="L166" s="25">
        <f t="shared" si="29"/>
        <v>5.8099999999999454</v>
      </c>
      <c r="M166" s="34">
        <f t="shared" si="24"/>
        <v>33.756099999999364</v>
      </c>
      <c r="N166" s="33"/>
      <c r="O166" s="33"/>
      <c r="P166" s="32">
        <v>165</v>
      </c>
      <c r="Q166" s="11" t="s">
        <v>481</v>
      </c>
      <c r="R166" s="4">
        <v>1359.26</v>
      </c>
      <c r="S166" s="34">
        <f t="shared" si="30"/>
        <v>1358.1100000000001</v>
      </c>
      <c r="T166" s="34">
        <f t="shared" si="31"/>
        <v>1.1499999999998636</v>
      </c>
      <c r="U166" s="25">
        <f t="shared" si="32"/>
        <v>1.1499999999998636</v>
      </c>
      <c r="V166" s="34">
        <f t="shared" si="25"/>
        <v>1.3224999999996863</v>
      </c>
      <c r="W166" s="33"/>
      <c r="X166" s="33"/>
      <c r="Y166" s="32">
        <v>165</v>
      </c>
      <c r="Z166" s="11" t="s">
        <v>481</v>
      </c>
      <c r="AA166" s="4">
        <v>1734.29</v>
      </c>
      <c r="AB166" s="34">
        <f t="shared" si="33"/>
        <v>1736.655</v>
      </c>
      <c r="AC166" s="4">
        <f t="shared" si="34"/>
        <v>-2.3650000000000091</v>
      </c>
      <c r="AD166" s="25">
        <f t="shared" si="35"/>
        <v>2.3650000000000091</v>
      </c>
      <c r="AE166" s="34">
        <f t="shared" si="26"/>
        <v>5.593225000000043</v>
      </c>
      <c r="AF166" s="30"/>
    </row>
    <row r="167" spans="1:32" ht="17.399999999999999" x14ac:dyDescent="0.3">
      <c r="A167" s="13"/>
      <c r="B167" s="13"/>
      <c r="C167" s="13"/>
      <c r="D167" s="13"/>
      <c r="E167" s="13"/>
      <c r="F167" s="13"/>
      <c r="G167" s="32">
        <v>166</v>
      </c>
      <c r="H167" s="11" t="s">
        <v>482</v>
      </c>
      <c r="I167" s="14">
        <v>1903.16</v>
      </c>
      <c r="J167" s="34">
        <f t="shared" si="27"/>
        <v>1941.105</v>
      </c>
      <c r="K167" s="34">
        <f t="shared" si="28"/>
        <v>-37.944999999999936</v>
      </c>
      <c r="L167" s="25">
        <f t="shared" si="29"/>
        <v>37.944999999999936</v>
      </c>
      <c r="M167" s="34">
        <f t="shared" si="24"/>
        <v>1439.8230249999951</v>
      </c>
      <c r="N167" s="33"/>
      <c r="O167" s="33"/>
      <c r="P167" s="32">
        <v>166</v>
      </c>
      <c r="Q167" s="11" t="s">
        <v>482</v>
      </c>
      <c r="R167" s="4">
        <v>1353.13</v>
      </c>
      <c r="S167" s="34">
        <f t="shared" si="30"/>
        <v>1359.2750000000001</v>
      </c>
      <c r="T167" s="34">
        <f t="shared" si="31"/>
        <v>-6.1449999999999818</v>
      </c>
      <c r="U167" s="25">
        <f t="shared" si="32"/>
        <v>6.1449999999999818</v>
      </c>
      <c r="V167" s="34">
        <f t="shared" si="25"/>
        <v>37.761024999999776</v>
      </c>
      <c r="W167" s="33"/>
      <c r="X167" s="33"/>
      <c r="Y167" s="32">
        <v>166</v>
      </c>
      <c r="Z167" s="11" t="s">
        <v>482</v>
      </c>
      <c r="AA167" s="4">
        <v>1708.68</v>
      </c>
      <c r="AB167" s="34">
        <f t="shared" si="33"/>
        <v>1738.9549999999999</v>
      </c>
      <c r="AC167" s="4">
        <f t="shared" si="34"/>
        <v>-30.274999999999864</v>
      </c>
      <c r="AD167" s="25">
        <f t="shared" si="35"/>
        <v>30.274999999999864</v>
      </c>
      <c r="AE167" s="34">
        <f t="shared" si="26"/>
        <v>916.57562499999176</v>
      </c>
      <c r="AF167" s="30"/>
    </row>
    <row r="168" spans="1:32" ht="17.399999999999999" x14ac:dyDescent="0.3">
      <c r="A168" s="13"/>
      <c r="B168" s="13"/>
      <c r="C168" s="13"/>
      <c r="D168" s="13"/>
      <c r="E168" s="13"/>
      <c r="F168" s="13"/>
      <c r="G168" s="32">
        <v>167</v>
      </c>
      <c r="H168" s="11" t="s">
        <v>483</v>
      </c>
      <c r="I168" s="14">
        <v>1879.99</v>
      </c>
      <c r="J168" s="34">
        <f t="shared" si="27"/>
        <v>1918.8600000000001</v>
      </c>
      <c r="K168" s="34">
        <f t="shared" si="28"/>
        <v>-38.870000000000118</v>
      </c>
      <c r="L168" s="25">
        <f t="shared" si="29"/>
        <v>38.870000000000118</v>
      </c>
      <c r="M168" s="34">
        <f t="shared" si="24"/>
        <v>1510.8769000000093</v>
      </c>
      <c r="N168" s="33"/>
      <c r="O168" s="33"/>
      <c r="P168" s="32">
        <v>167</v>
      </c>
      <c r="Q168" s="11" t="s">
        <v>483</v>
      </c>
      <c r="R168" s="4">
        <v>1350.13</v>
      </c>
      <c r="S168" s="34">
        <f t="shared" si="30"/>
        <v>1356.1950000000002</v>
      </c>
      <c r="T168" s="34">
        <f t="shared" si="31"/>
        <v>-6.0650000000000546</v>
      </c>
      <c r="U168" s="25">
        <f t="shared" si="32"/>
        <v>6.0650000000000546</v>
      </c>
      <c r="V168" s="34">
        <f t="shared" si="25"/>
        <v>36.78422500000066</v>
      </c>
      <c r="W168" s="33"/>
      <c r="X168" s="33"/>
      <c r="Y168" s="32">
        <v>167</v>
      </c>
      <c r="Z168" s="11" t="s">
        <v>483</v>
      </c>
      <c r="AA168" s="4">
        <v>1692.86</v>
      </c>
      <c r="AB168" s="34">
        <f t="shared" si="33"/>
        <v>1721.4850000000001</v>
      </c>
      <c r="AC168" s="4">
        <f t="shared" si="34"/>
        <v>-28.625000000000227</v>
      </c>
      <c r="AD168" s="25">
        <f t="shared" si="35"/>
        <v>28.625000000000227</v>
      </c>
      <c r="AE168" s="34">
        <f t="shared" si="26"/>
        <v>819.39062500001296</v>
      </c>
      <c r="AF168" s="30"/>
    </row>
    <row r="169" spans="1:32" ht="17.399999999999999" x14ac:dyDescent="0.3">
      <c r="A169" s="13"/>
      <c r="B169" s="13"/>
      <c r="C169" s="13"/>
      <c r="D169" s="13"/>
      <c r="E169" s="13"/>
      <c r="F169" s="13"/>
      <c r="G169" s="32">
        <v>168</v>
      </c>
      <c r="H169" s="11" t="s">
        <v>484</v>
      </c>
      <c r="I169" s="14">
        <v>1881.14</v>
      </c>
      <c r="J169" s="34">
        <f t="shared" si="27"/>
        <v>1891.575</v>
      </c>
      <c r="K169" s="34">
        <f t="shared" si="28"/>
        <v>-10.434999999999945</v>
      </c>
      <c r="L169" s="25">
        <f t="shared" si="29"/>
        <v>10.434999999999945</v>
      </c>
      <c r="M169" s="34">
        <f t="shared" si="24"/>
        <v>108.88922499999886</v>
      </c>
      <c r="N169" s="33"/>
      <c r="O169" s="33"/>
      <c r="P169" s="32">
        <v>168</v>
      </c>
      <c r="Q169" s="11" t="s">
        <v>484</v>
      </c>
      <c r="R169" s="4">
        <v>1352.15</v>
      </c>
      <c r="S169" s="34">
        <f t="shared" si="30"/>
        <v>1351.63</v>
      </c>
      <c r="T169" s="34">
        <f t="shared" si="31"/>
        <v>0.51999999999998181</v>
      </c>
      <c r="U169" s="25">
        <f t="shared" si="32"/>
        <v>0.51999999999998181</v>
      </c>
      <c r="V169" s="34">
        <f t="shared" si="25"/>
        <v>0.2703999999999811</v>
      </c>
      <c r="W169" s="33"/>
      <c r="X169" s="33"/>
      <c r="Y169" s="32">
        <v>168</v>
      </c>
      <c r="Z169" s="11" t="s">
        <v>484</v>
      </c>
      <c r="AA169" s="4">
        <v>1699.13</v>
      </c>
      <c r="AB169" s="34">
        <f t="shared" si="33"/>
        <v>1700.77</v>
      </c>
      <c r="AC169" s="4">
        <f t="shared" si="34"/>
        <v>-1.6399999999998727</v>
      </c>
      <c r="AD169" s="25">
        <f t="shared" si="35"/>
        <v>1.6399999999998727</v>
      </c>
      <c r="AE169" s="34">
        <f t="shared" si="26"/>
        <v>2.6895999999995825</v>
      </c>
      <c r="AF169" s="30"/>
    </row>
    <row r="170" spans="1:32" ht="17.399999999999999" x14ac:dyDescent="0.3">
      <c r="A170" s="13"/>
      <c r="B170" s="13"/>
      <c r="C170" s="13"/>
      <c r="D170" s="13"/>
      <c r="E170" s="13"/>
      <c r="F170" s="13"/>
      <c r="G170" s="32">
        <v>169</v>
      </c>
      <c r="H170" s="11" t="s">
        <v>485</v>
      </c>
      <c r="I170" s="14">
        <v>1886.35</v>
      </c>
      <c r="J170" s="34">
        <f t="shared" si="27"/>
        <v>1880.5650000000001</v>
      </c>
      <c r="K170" s="34">
        <f t="shared" si="28"/>
        <v>5.7849999999998545</v>
      </c>
      <c r="L170" s="25">
        <f t="shared" si="29"/>
        <v>5.7849999999998545</v>
      </c>
      <c r="M170" s="34">
        <f t="shared" si="24"/>
        <v>33.466224999998317</v>
      </c>
      <c r="N170" s="33"/>
      <c r="O170" s="33"/>
      <c r="P170" s="32">
        <v>169</v>
      </c>
      <c r="Q170" s="11" t="s">
        <v>485</v>
      </c>
      <c r="R170" s="4">
        <v>1352.66</v>
      </c>
      <c r="S170" s="34">
        <f t="shared" si="30"/>
        <v>1351.14</v>
      </c>
      <c r="T170" s="34">
        <f t="shared" si="31"/>
        <v>1.5199999999999818</v>
      </c>
      <c r="U170" s="25">
        <f t="shared" si="32"/>
        <v>1.5199999999999818</v>
      </c>
      <c r="V170" s="34">
        <f t="shared" si="25"/>
        <v>2.3103999999999445</v>
      </c>
      <c r="W170" s="33"/>
      <c r="X170" s="33"/>
      <c r="Y170" s="32">
        <v>169</v>
      </c>
      <c r="Z170" s="11" t="s">
        <v>485</v>
      </c>
      <c r="AA170" s="4">
        <v>1705.09</v>
      </c>
      <c r="AB170" s="34">
        <f t="shared" si="33"/>
        <v>1695.9949999999999</v>
      </c>
      <c r="AC170" s="4">
        <f t="shared" si="34"/>
        <v>9.0950000000000273</v>
      </c>
      <c r="AD170" s="25">
        <f t="shared" si="35"/>
        <v>9.0950000000000273</v>
      </c>
      <c r="AE170" s="34">
        <f t="shared" si="26"/>
        <v>82.719025000000499</v>
      </c>
      <c r="AF170" s="30"/>
    </row>
    <row r="171" spans="1:32" ht="17.399999999999999" x14ac:dyDescent="0.3">
      <c r="A171" s="13"/>
      <c r="B171" s="13"/>
      <c r="C171" s="13"/>
      <c r="D171" s="13"/>
      <c r="E171" s="13"/>
      <c r="F171" s="13"/>
      <c r="G171" s="32">
        <v>170</v>
      </c>
      <c r="H171" s="11" t="s">
        <v>486</v>
      </c>
      <c r="I171" s="14">
        <v>1880.72</v>
      </c>
      <c r="J171" s="34">
        <f t="shared" si="27"/>
        <v>1883.7449999999999</v>
      </c>
      <c r="K171" s="34">
        <f t="shared" si="28"/>
        <v>-3.0249999999998636</v>
      </c>
      <c r="L171" s="25">
        <f t="shared" si="29"/>
        <v>3.0249999999998636</v>
      </c>
      <c r="M171" s="34">
        <f t="shared" si="24"/>
        <v>9.1506249999991738</v>
      </c>
      <c r="N171" s="33"/>
      <c r="O171" s="33"/>
      <c r="P171" s="32">
        <v>170</v>
      </c>
      <c r="Q171" s="11" t="s">
        <v>486</v>
      </c>
      <c r="R171" s="4">
        <v>1349.25</v>
      </c>
      <c r="S171" s="34">
        <f t="shared" si="30"/>
        <v>1352.4050000000002</v>
      </c>
      <c r="T171" s="34">
        <f t="shared" si="31"/>
        <v>-3.1550000000002001</v>
      </c>
      <c r="U171" s="25">
        <f t="shared" si="32"/>
        <v>3.1550000000002001</v>
      </c>
      <c r="V171" s="34">
        <f t="shared" si="25"/>
        <v>9.9540250000012627</v>
      </c>
      <c r="W171" s="33"/>
      <c r="X171" s="33"/>
      <c r="Y171" s="32">
        <v>170</v>
      </c>
      <c r="Z171" s="11" t="s">
        <v>486</v>
      </c>
      <c r="AA171" s="4">
        <v>1698.49</v>
      </c>
      <c r="AB171" s="34">
        <f t="shared" si="33"/>
        <v>1702.1100000000001</v>
      </c>
      <c r="AC171" s="4">
        <f t="shared" si="34"/>
        <v>-3.6200000000001182</v>
      </c>
      <c r="AD171" s="25">
        <f t="shared" si="35"/>
        <v>3.6200000000001182</v>
      </c>
      <c r="AE171" s="34">
        <f t="shared" si="26"/>
        <v>13.104400000000856</v>
      </c>
      <c r="AF171" s="30"/>
    </row>
    <row r="172" spans="1:32" ht="17.399999999999999" x14ac:dyDescent="0.3">
      <c r="A172" s="13"/>
      <c r="B172" s="13"/>
      <c r="C172" s="13"/>
      <c r="D172" s="13"/>
      <c r="E172" s="13"/>
      <c r="F172" s="13"/>
      <c r="G172" s="32">
        <v>171</v>
      </c>
      <c r="H172" s="11" t="s">
        <v>487</v>
      </c>
      <c r="I172" s="14">
        <v>1880.81</v>
      </c>
      <c r="J172" s="34">
        <f t="shared" si="27"/>
        <v>1883.5349999999999</v>
      </c>
      <c r="K172" s="34">
        <f t="shared" si="28"/>
        <v>-2.7249999999999091</v>
      </c>
      <c r="L172" s="25">
        <f t="shared" si="29"/>
        <v>2.7249999999999091</v>
      </c>
      <c r="M172" s="34">
        <f t="shared" si="24"/>
        <v>7.4256249999995045</v>
      </c>
      <c r="N172" s="33"/>
      <c r="O172" s="33"/>
      <c r="P172" s="32">
        <v>171</v>
      </c>
      <c r="Q172" s="11" t="s">
        <v>487</v>
      </c>
      <c r="R172" s="4">
        <v>1345.04</v>
      </c>
      <c r="S172" s="34">
        <f t="shared" si="30"/>
        <v>1350.9549999999999</v>
      </c>
      <c r="T172" s="34">
        <f t="shared" si="31"/>
        <v>-5.9149999999999636</v>
      </c>
      <c r="U172" s="25">
        <f t="shared" si="32"/>
        <v>5.9149999999999636</v>
      </c>
      <c r="V172" s="34">
        <f t="shared" si="25"/>
        <v>34.987224999999569</v>
      </c>
      <c r="W172" s="33"/>
      <c r="X172" s="33"/>
      <c r="Y172" s="32">
        <v>171</v>
      </c>
      <c r="Z172" s="11" t="s">
        <v>487</v>
      </c>
      <c r="AA172" s="4">
        <v>1696.03</v>
      </c>
      <c r="AB172" s="34">
        <f t="shared" si="33"/>
        <v>1701.79</v>
      </c>
      <c r="AC172" s="4">
        <f t="shared" si="34"/>
        <v>-5.7599999999999909</v>
      </c>
      <c r="AD172" s="25">
        <f t="shared" si="35"/>
        <v>5.7599999999999909</v>
      </c>
      <c r="AE172" s="34">
        <f t="shared" si="26"/>
        <v>33.177599999999899</v>
      </c>
      <c r="AF172" s="30"/>
    </row>
    <row r="173" spans="1:32" ht="17.399999999999999" x14ac:dyDescent="0.3">
      <c r="A173" s="13"/>
      <c r="B173" s="13"/>
      <c r="C173" s="13"/>
      <c r="D173" s="13"/>
      <c r="E173" s="13"/>
      <c r="F173" s="13"/>
      <c r="G173" s="32">
        <v>172</v>
      </c>
      <c r="H173" s="11" t="s">
        <v>488</v>
      </c>
      <c r="I173" s="14">
        <v>1875.88</v>
      </c>
      <c r="J173" s="34">
        <f t="shared" si="27"/>
        <v>1880.7649999999999</v>
      </c>
      <c r="K173" s="34">
        <f t="shared" si="28"/>
        <v>-4.8849999999997635</v>
      </c>
      <c r="L173" s="25">
        <f t="shared" si="29"/>
        <v>4.8849999999997635</v>
      </c>
      <c r="M173" s="34">
        <f t="shared" si="24"/>
        <v>23.863224999997691</v>
      </c>
      <c r="N173" s="33"/>
      <c r="O173" s="33"/>
      <c r="P173" s="32">
        <v>172</v>
      </c>
      <c r="Q173" s="11" t="s">
        <v>488</v>
      </c>
      <c r="R173" s="4">
        <v>1334.95</v>
      </c>
      <c r="S173" s="34">
        <f t="shared" si="30"/>
        <v>1347.145</v>
      </c>
      <c r="T173" s="34">
        <f t="shared" si="31"/>
        <v>-12.194999999999936</v>
      </c>
      <c r="U173" s="25">
        <f t="shared" si="32"/>
        <v>12.194999999999936</v>
      </c>
      <c r="V173" s="34">
        <f t="shared" si="25"/>
        <v>148.71802499999845</v>
      </c>
      <c r="W173" s="33"/>
      <c r="X173" s="33"/>
      <c r="Y173" s="32">
        <v>172</v>
      </c>
      <c r="Z173" s="11" t="s">
        <v>488</v>
      </c>
      <c r="AA173" s="4">
        <v>1688.93</v>
      </c>
      <c r="AB173" s="34">
        <f t="shared" si="33"/>
        <v>1697.26</v>
      </c>
      <c r="AC173" s="4">
        <f t="shared" si="34"/>
        <v>-8.3299999999999272</v>
      </c>
      <c r="AD173" s="25">
        <f t="shared" si="35"/>
        <v>8.3299999999999272</v>
      </c>
      <c r="AE173" s="34">
        <f t="shared" si="26"/>
        <v>69.388899999998785</v>
      </c>
      <c r="AF173" s="30"/>
    </row>
    <row r="174" spans="1:32" ht="17.399999999999999" x14ac:dyDescent="0.3">
      <c r="A174" s="13"/>
      <c r="B174" s="13"/>
      <c r="C174" s="13"/>
      <c r="D174" s="13"/>
      <c r="E174" s="13"/>
      <c r="F174" s="13"/>
      <c r="G174" s="32">
        <v>173</v>
      </c>
      <c r="H174" s="11" t="s">
        <v>489</v>
      </c>
      <c r="I174" s="14">
        <v>1869.49</v>
      </c>
      <c r="J174" s="34">
        <f t="shared" si="27"/>
        <v>1878.345</v>
      </c>
      <c r="K174" s="34">
        <f t="shared" si="28"/>
        <v>-8.8550000000000182</v>
      </c>
      <c r="L174" s="25">
        <f t="shared" si="29"/>
        <v>8.8550000000000182</v>
      </c>
      <c r="M174" s="34">
        <f t="shared" si="24"/>
        <v>78.411025000000322</v>
      </c>
      <c r="N174" s="33"/>
      <c r="O174" s="33"/>
      <c r="P174" s="32">
        <v>173</v>
      </c>
      <c r="Q174" s="11" t="s">
        <v>489</v>
      </c>
      <c r="R174" s="4">
        <v>1327.66</v>
      </c>
      <c r="S174" s="34">
        <f t="shared" si="30"/>
        <v>1339.9949999999999</v>
      </c>
      <c r="T174" s="34">
        <f t="shared" si="31"/>
        <v>-12.334999999999809</v>
      </c>
      <c r="U174" s="25">
        <f t="shared" si="32"/>
        <v>12.334999999999809</v>
      </c>
      <c r="V174" s="34">
        <f t="shared" si="25"/>
        <v>152.1522249999953</v>
      </c>
      <c r="W174" s="33"/>
      <c r="X174" s="33"/>
      <c r="Y174" s="32">
        <v>173</v>
      </c>
      <c r="Z174" s="11" t="s">
        <v>489</v>
      </c>
      <c r="AA174" s="4">
        <v>1680.9</v>
      </c>
      <c r="AB174" s="34">
        <f t="shared" si="33"/>
        <v>1692.48</v>
      </c>
      <c r="AC174" s="4">
        <f t="shared" si="34"/>
        <v>-11.579999999999927</v>
      </c>
      <c r="AD174" s="25">
        <f t="shared" si="35"/>
        <v>11.579999999999927</v>
      </c>
      <c r="AE174" s="34">
        <f t="shared" si="26"/>
        <v>134.09639999999831</v>
      </c>
      <c r="AF174" s="30"/>
    </row>
    <row r="175" spans="1:32" ht="17.399999999999999" x14ac:dyDescent="0.3">
      <c r="A175" s="13"/>
      <c r="B175" s="13"/>
      <c r="C175" s="13"/>
      <c r="D175" s="13"/>
      <c r="E175" s="13"/>
      <c r="F175" s="13"/>
      <c r="G175" s="32">
        <v>174</v>
      </c>
      <c r="H175" s="11" t="s">
        <v>490</v>
      </c>
      <c r="I175" s="14">
        <v>1861.28</v>
      </c>
      <c r="J175" s="34">
        <f t="shared" si="27"/>
        <v>1872.6849999999999</v>
      </c>
      <c r="K175" s="34">
        <f t="shared" si="28"/>
        <v>-11.404999999999973</v>
      </c>
      <c r="L175" s="25">
        <f t="shared" si="29"/>
        <v>11.404999999999973</v>
      </c>
      <c r="M175" s="34">
        <f t="shared" si="24"/>
        <v>130.07402499999938</v>
      </c>
      <c r="N175" s="33"/>
      <c r="O175" s="33"/>
      <c r="P175" s="32">
        <v>174</v>
      </c>
      <c r="Q175" s="11" t="s">
        <v>490</v>
      </c>
      <c r="R175" s="4">
        <v>1321.56</v>
      </c>
      <c r="S175" s="34">
        <f t="shared" si="30"/>
        <v>1331.3050000000001</v>
      </c>
      <c r="T175" s="34">
        <f t="shared" si="31"/>
        <v>-9.7450000000001182</v>
      </c>
      <c r="U175" s="25">
        <f t="shared" si="32"/>
        <v>9.7450000000001182</v>
      </c>
      <c r="V175" s="34">
        <f t="shared" si="25"/>
        <v>94.965025000002299</v>
      </c>
      <c r="W175" s="33"/>
      <c r="X175" s="33"/>
      <c r="Y175" s="32">
        <v>174</v>
      </c>
      <c r="Z175" s="11" t="s">
        <v>490</v>
      </c>
      <c r="AA175" s="4">
        <v>1670.23</v>
      </c>
      <c r="AB175" s="34">
        <f t="shared" si="33"/>
        <v>1684.915</v>
      </c>
      <c r="AC175" s="4">
        <f t="shared" si="34"/>
        <v>-14.684999999999945</v>
      </c>
      <c r="AD175" s="25">
        <f t="shared" si="35"/>
        <v>14.684999999999945</v>
      </c>
      <c r="AE175" s="34">
        <f t="shared" si="26"/>
        <v>215.64922499999841</v>
      </c>
      <c r="AF175" s="30"/>
    </row>
    <row r="176" spans="1:32" ht="17.399999999999999" x14ac:dyDescent="0.3">
      <c r="A176" s="13"/>
      <c r="B176" s="13"/>
      <c r="C176" s="13"/>
      <c r="D176" s="13"/>
      <c r="E176" s="13"/>
      <c r="F176" s="13"/>
      <c r="G176" s="32">
        <v>175</v>
      </c>
      <c r="H176" s="11" t="s">
        <v>491</v>
      </c>
      <c r="I176" s="14">
        <v>1856.59</v>
      </c>
      <c r="J176" s="34">
        <f t="shared" si="27"/>
        <v>1865.385</v>
      </c>
      <c r="K176" s="34">
        <f t="shared" si="28"/>
        <v>-8.7950000000000728</v>
      </c>
      <c r="L176" s="25">
        <f t="shared" si="29"/>
        <v>8.7950000000000728</v>
      </c>
      <c r="M176" s="34">
        <f t="shared" si="24"/>
        <v>77.352025000001277</v>
      </c>
      <c r="N176" s="33"/>
      <c r="O176" s="33"/>
      <c r="P176" s="32">
        <v>175</v>
      </c>
      <c r="Q176" s="11" t="s">
        <v>491</v>
      </c>
      <c r="R176" s="4">
        <v>1316.23</v>
      </c>
      <c r="S176" s="34">
        <f t="shared" si="30"/>
        <v>1324.6100000000001</v>
      </c>
      <c r="T176" s="34">
        <f t="shared" si="31"/>
        <v>-8.3800000000001091</v>
      </c>
      <c r="U176" s="25">
        <f t="shared" si="32"/>
        <v>8.3800000000001091</v>
      </c>
      <c r="V176" s="34">
        <f t="shared" si="25"/>
        <v>70.224400000001836</v>
      </c>
      <c r="W176" s="33"/>
      <c r="X176" s="33"/>
      <c r="Y176" s="32">
        <v>175</v>
      </c>
      <c r="Z176" s="11" t="s">
        <v>491</v>
      </c>
      <c r="AA176" s="4">
        <v>1661.47</v>
      </c>
      <c r="AB176" s="34">
        <f t="shared" si="33"/>
        <v>1675.5650000000001</v>
      </c>
      <c r="AC176" s="4">
        <f t="shared" si="34"/>
        <v>-14.095000000000027</v>
      </c>
      <c r="AD176" s="25">
        <f t="shared" si="35"/>
        <v>14.095000000000027</v>
      </c>
      <c r="AE176" s="34">
        <f t="shared" si="26"/>
        <v>198.66902500000077</v>
      </c>
      <c r="AF176" s="30"/>
    </row>
    <row r="177" spans="1:32" ht="17.399999999999999" x14ac:dyDescent="0.3">
      <c r="A177" s="13"/>
      <c r="B177" s="13"/>
      <c r="C177" s="13"/>
      <c r="D177" s="13"/>
      <c r="E177" s="13"/>
      <c r="F177" s="13"/>
      <c r="G177" s="32">
        <v>176</v>
      </c>
      <c r="H177" s="11" t="s">
        <v>492</v>
      </c>
      <c r="I177" s="14">
        <v>1842.01</v>
      </c>
      <c r="J177" s="34">
        <f t="shared" si="27"/>
        <v>1858.9349999999999</v>
      </c>
      <c r="K177" s="34">
        <f t="shared" si="28"/>
        <v>-16.924999999999955</v>
      </c>
      <c r="L177" s="25">
        <f t="shared" si="29"/>
        <v>16.924999999999955</v>
      </c>
      <c r="M177" s="34">
        <f t="shared" si="24"/>
        <v>286.45562499999846</v>
      </c>
      <c r="N177" s="33"/>
      <c r="O177" s="33"/>
      <c r="P177" s="32">
        <v>176</v>
      </c>
      <c r="Q177" s="11" t="s">
        <v>492</v>
      </c>
      <c r="R177" s="4">
        <v>1307.17</v>
      </c>
      <c r="S177" s="34">
        <f t="shared" si="30"/>
        <v>1318.895</v>
      </c>
      <c r="T177" s="34">
        <f t="shared" si="31"/>
        <v>-11.724999999999909</v>
      </c>
      <c r="U177" s="25">
        <f t="shared" si="32"/>
        <v>11.724999999999909</v>
      </c>
      <c r="V177" s="34">
        <f t="shared" si="25"/>
        <v>137.47562499999788</v>
      </c>
      <c r="W177" s="33"/>
      <c r="X177" s="33"/>
      <c r="Y177" s="32">
        <v>176</v>
      </c>
      <c r="Z177" s="11" t="s">
        <v>492</v>
      </c>
      <c r="AA177" s="4">
        <v>1644.45</v>
      </c>
      <c r="AB177" s="34">
        <f t="shared" si="33"/>
        <v>1665.85</v>
      </c>
      <c r="AC177" s="4">
        <f t="shared" si="34"/>
        <v>-21.399999999999864</v>
      </c>
      <c r="AD177" s="25">
        <f t="shared" si="35"/>
        <v>21.399999999999864</v>
      </c>
      <c r="AE177" s="34">
        <f t="shared" si="26"/>
        <v>457.95999999999418</v>
      </c>
      <c r="AF177" s="30"/>
    </row>
    <row r="178" spans="1:32" ht="17.399999999999999" x14ac:dyDescent="0.3">
      <c r="A178" s="13"/>
      <c r="B178" s="13"/>
      <c r="C178" s="13"/>
      <c r="D178" s="13"/>
      <c r="E178" s="13"/>
      <c r="F178" s="13"/>
      <c r="G178" s="32">
        <v>177</v>
      </c>
      <c r="H178" s="11" t="s">
        <v>493</v>
      </c>
      <c r="I178" s="14">
        <v>1814.2</v>
      </c>
      <c r="J178" s="34">
        <f t="shared" si="27"/>
        <v>1849.3</v>
      </c>
      <c r="K178" s="34">
        <f t="shared" si="28"/>
        <v>-35.099999999999909</v>
      </c>
      <c r="L178" s="25">
        <f t="shared" si="29"/>
        <v>35.099999999999909</v>
      </c>
      <c r="M178" s="34">
        <f t="shared" si="24"/>
        <v>1232.0099999999936</v>
      </c>
      <c r="N178" s="33"/>
      <c r="O178" s="33"/>
      <c r="P178" s="32">
        <v>177</v>
      </c>
      <c r="Q178" s="11" t="s">
        <v>493</v>
      </c>
      <c r="R178" s="4">
        <v>1289.1199999999999</v>
      </c>
      <c r="S178" s="34">
        <f t="shared" si="30"/>
        <v>1311.7</v>
      </c>
      <c r="T178" s="34">
        <f t="shared" si="31"/>
        <v>-22.580000000000155</v>
      </c>
      <c r="U178" s="25">
        <f t="shared" si="32"/>
        <v>22.580000000000155</v>
      </c>
      <c r="V178" s="34">
        <f t="shared" si="25"/>
        <v>509.856400000007</v>
      </c>
      <c r="W178" s="33"/>
      <c r="X178" s="33"/>
      <c r="Y178" s="32">
        <v>177</v>
      </c>
      <c r="Z178" s="11" t="s">
        <v>493</v>
      </c>
      <c r="AA178" s="4">
        <v>1618.07</v>
      </c>
      <c r="AB178" s="34">
        <f t="shared" si="33"/>
        <v>1652.96</v>
      </c>
      <c r="AC178" s="4">
        <f t="shared" si="34"/>
        <v>-34.8900000000001</v>
      </c>
      <c r="AD178" s="25">
        <f t="shared" si="35"/>
        <v>34.8900000000001</v>
      </c>
      <c r="AE178" s="34">
        <f t="shared" si="26"/>
        <v>1217.3121000000069</v>
      </c>
      <c r="AF178" s="30"/>
    </row>
    <row r="179" spans="1:32" ht="17.399999999999999" x14ac:dyDescent="0.3">
      <c r="A179" s="13"/>
      <c r="B179" s="13"/>
      <c r="C179" s="13"/>
      <c r="D179" s="13"/>
      <c r="E179" s="13"/>
      <c r="F179" s="13"/>
      <c r="G179" s="32">
        <v>178</v>
      </c>
      <c r="H179" s="11" t="s">
        <v>494</v>
      </c>
      <c r="I179" s="14">
        <v>1781.07</v>
      </c>
      <c r="J179" s="34">
        <f t="shared" si="27"/>
        <v>1828.105</v>
      </c>
      <c r="K179" s="34">
        <f t="shared" si="28"/>
        <v>-47.035000000000082</v>
      </c>
      <c r="L179" s="25">
        <f t="shared" si="29"/>
        <v>47.035000000000082</v>
      </c>
      <c r="M179" s="34">
        <f t="shared" si="24"/>
        <v>2212.2912250000077</v>
      </c>
      <c r="N179" s="33"/>
      <c r="O179" s="33"/>
      <c r="P179" s="32">
        <v>178</v>
      </c>
      <c r="Q179" s="11" t="s">
        <v>494</v>
      </c>
      <c r="R179" s="4">
        <v>1268.6400000000001</v>
      </c>
      <c r="S179" s="34">
        <f t="shared" si="30"/>
        <v>1298.145</v>
      </c>
      <c r="T179" s="34">
        <f t="shared" si="31"/>
        <v>-29.504999999999882</v>
      </c>
      <c r="U179" s="25">
        <f t="shared" si="32"/>
        <v>29.504999999999882</v>
      </c>
      <c r="V179" s="34">
        <f t="shared" si="25"/>
        <v>870.54502499999307</v>
      </c>
      <c r="W179" s="33"/>
      <c r="X179" s="33"/>
      <c r="Y179" s="32">
        <v>178</v>
      </c>
      <c r="Z179" s="11" t="s">
        <v>494</v>
      </c>
      <c r="AA179" s="4">
        <v>1584.95</v>
      </c>
      <c r="AB179" s="34">
        <f t="shared" si="33"/>
        <v>1631.26</v>
      </c>
      <c r="AC179" s="4">
        <f t="shared" si="34"/>
        <v>-46.309999999999945</v>
      </c>
      <c r="AD179" s="25">
        <f t="shared" si="35"/>
        <v>46.309999999999945</v>
      </c>
      <c r="AE179" s="34">
        <f t="shared" si="26"/>
        <v>2144.6160999999947</v>
      </c>
      <c r="AF179" s="30"/>
    </row>
    <row r="180" spans="1:32" ht="17.399999999999999" x14ac:dyDescent="0.3">
      <c r="A180" s="13"/>
      <c r="B180" s="13"/>
      <c r="C180" s="13"/>
      <c r="D180" s="13"/>
      <c r="E180" s="13"/>
      <c r="F180" s="13"/>
      <c r="G180" s="32">
        <v>179</v>
      </c>
      <c r="H180" s="11" t="s">
        <v>495</v>
      </c>
      <c r="I180" s="14">
        <v>1730.16</v>
      </c>
      <c r="J180" s="34">
        <f t="shared" si="27"/>
        <v>1797.635</v>
      </c>
      <c r="K180" s="34">
        <f t="shared" si="28"/>
        <v>-67.474999999999909</v>
      </c>
      <c r="L180" s="25">
        <f t="shared" si="29"/>
        <v>67.474999999999909</v>
      </c>
      <c r="M180" s="34">
        <f t="shared" si="24"/>
        <v>4552.8756249999878</v>
      </c>
      <c r="N180" s="33"/>
      <c r="O180" s="33"/>
      <c r="P180" s="32">
        <v>179</v>
      </c>
      <c r="Q180" s="11" t="s">
        <v>495</v>
      </c>
      <c r="R180" s="4">
        <v>1227.02</v>
      </c>
      <c r="S180" s="34">
        <f t="shared" si="30"/>
        <v>1278.8800000000001</v>
      </c>
      <c r="T180" s="34">
        <f t="shared" si="31"/>
        <v>-51.860000000000127</v>
      </c>
      <c r="U180" s="25">
        <f t="shared" si="32"/>
        <v>51.860000000000127</v>
      </c>
      <c r="V180" s="34">
        <f t="shared" si="25"/>
        <v>2689.4596000000133</v>
      </c>
      <c r="W180" s="33"/>
      <c r="X180" s="33"/>
      <c r="Y180" s="32">
        <v>179</v>
      </c>
      <c r="Z180" s="11" t="s">
        <v>495</v>
      </c>
      <c r="AA180" s="4">
        <v>1534.25</v>
      </c>
      <c r="AB180" s="34">
        <f t="shared" si="33"/>
        <v>1601.51</v>
      </c>
      <c r="AC180" s="4">
        <f t="shared" si="34"/>
        <v>-67.259999999999991</v>
      </c>
      <c r="AD180" s="25">
        <f t="shared" si="35"/>
        <v>67.259999999999991</v>
      </c>
      <c r="AE180" s="34">
        <f t="shared" si="26"/>
        <v>4523.9075999999986</v>
      </c>
      <c r="AF180" s="30"/>
    </row>
    <row r="181" spans="1:32" ht="17.399999999999999" x14ac:dyDescent="0.3">
      <c r="A181" s="13"/>
      <c r="B181" s="13"/>
      <c r="C181" s="13"/>
      <c r="D181" s="13"/>
      <c r="E181" s="13"/>
      <c r="F181" s="13"/>
      <c r="G181" s="32">
        <v>180</v>
      </c>
      <c r="H181" s="11" t="s">
        <v>496</v>
      </c>
      <c r="I181" s="14">
        <v>1652.23</v>
      </c>
      <c r="J181" s="34">
        <f t="shared" si="27"/>
        <v>1755.615</v>
      </c>
      <c r="K181" s="34">
        <f t="shared" si="28"/>
        <v>-103.38499999999999</v>
      </c>
      <c r="L181" s="25">
        <f t="shared" si="29"/>
        <v>103.38499999999999</v>
      </c>
      <c r="M181" s="34">
        <f t="shared" si="24"/>
        <v>10688.458224999998</v>
      </c>
      <c r="N181" s="33"/>
      <c r="O181" s="33"/>
      <c r="P181" s="32">
        <v>180</v>
      </c>
      <c r="Q181" s="11" t="s">
        <v>496</v>
      </c>
      <c r="R181" s="4">
        <v>1162.73</v>
      </c>
      <c r="S181" s="34">
        <f t="shared" si="30"/>
        <v>1247.83</v>
      </c>
      <c r="T181" s="34">
        <f t="shared" si="31"/>
        <v>-85.099999999999909</v>
      </c>
      <c r="U181" s="25">
        <f t="shared" si="32"/>
        <v>85.099999999999909</v>
      </c>
      <c r="V181" s="34">
        <f t="shared" si="25"/>
        <v>7242.0099999999848</v>
      </c>
      <c r="W181" s="33"/>
      <c r="X181" s="33"/>
      <c r="Y181" s="32">
        <v>180</v>
      </c>
      <c r="Z181" s="11" t="s">
        <v>496</v>
      </c>
      <c r="AA181" s="4">
        <v>1461.04</v>
      </c>
      <c r="AB181" s="34">
        <f t="shared" si="33"/>
        <v>1559.6</v>
      </c>
      <c r="AC181" s="4">
        <f t="shared" si="34"/>
        <v>-98.559999999999945</v>
      </c>
      <c r="AD181" s="25">
        <f t="shared" si="35"/>
        <v>98.559999999999945</v>
      </c>
      <c r="AE181" s="34">
        <f t="shared" si="26"/>
        <v>9714.0735999999888</v>
      </c>
      <c r="AF181" s="30"/>
    </row>
    <row r="182" spans="1:32" ht="17.399999999999999" x14ac:dyDescent="0.3">
      <c r="A182" s="13"/>
      <c r="B182" s="13"/>
      <c r="C182" s="13"/>
      <c r="D182" s="13"/>
      <c r="E182" s="13"/>
      <c r="F182" s="13"/>
      <c r="G182" s="32">
        <v>181</v>
      </c>
      <c r="H182" s="11" t="s">
        <v>497</v>
      </c>
      <c r="I182" s="14">
        <v>1504.82</v>
      </c>
      <c r="J182" s="34">
        <f t="shared" si="27"/>
        <v>1691.1950000000002</v>
      </c>
      <c r="K182" s="34">
        <f t="shared" si="28"/>
        <v>-186.37500000000023</v>
      </c>
      <c r="L182" s="25">
        <f t="shared" si="29"/>
        <v>186.37500000000023</v>
      </c>
      <c r="M182" s="34">
        <f t="shared" si="24"/>
        <v>34735.640625000087</v>
      </c>
      <c r="N182" s="33"/>
      <c r="O182" s="33"/>
      <c r="P182" s="32">
        <v>181</v>
      </c>
      <c r="Q182" s="11" t="s">
        <v>497</v>
      </c>
      <c r="R182" s="4">
        <v>1039.71</v>
      </c>
      <c r="S182" s="34">
        <f t="shared" si="30"/>
        <v>1194.875</v>
      </c>
      <c r="T182" s="34">
        <f t="shared" si="31"/>
        <v>-155.16499999999996</v>
      </c>
      <c r="U182" s="25">
        <f t="shared" si="32"/>
        <v>155.16499999999996</v>
      </c>
      <c r="V182" s="34">
        <f t="shared" si="25"/>
        <v>24076.177224999989</v>
      </c>
      <c r="W182" s="33"/>
      <c r="X182" s="33"/>
      <c r="Y182" s="32">
        <v>181</v>
      </c>
      <c r="Z182" s="11" t="s">
        <v>497</v>
      </c>
      <c r="AA182" s="4">
        <v>1330.47</v>
      </c>
      <c r="AB182" s="34">
        <f t="shared" si="33"/>
        <v>1497.645</v>
      </c>
      <c r="AC182" s="4">
        <f t="shared" si="34"/>
        <v>-167.17499999999995</v>
      </c>
      <c r="AD182" s="25">
        <f t="shared" si="35"/>
        <v>167.17499999999995</v>
      </c>
      <c r="AE182" s="34">
        <f t="shared" si="26"/>
        <v>27947.480624999986</v>
      </c>
      <c r="AF182" s="30"/>
    </row>
    <row r="183" spans="1:32" ht="17.399999999999999" x14ac:dyDescent="0.3">
      <c r="A183" s="13"/>
      <c r="B183" s="13"/>
      <c r="C183" s="13"/>
      <c r="D183" s="13"/>
      <c r="E183" s="13"/>
      <c r="F183" s="13"/>
      <c r="G183" s="32">
        <v>182</v>
      </c>
      <c r="H183" s="11" t="s">
        <v>498</v>
      </c>
      <c r="I183" s="14">
        <v>1439.09</v>
      </c>
      <c r="J183" s="34">
        <f t="shared" si="27"/>
        <v>1578.5250000000001</v>
      </c>
      <c r="K183" s="34">
        <f t="shared" si="28"/>
        <v>-139.43500000000017</v>
      </c>
      <c r="L183" s="25">
        <f t="shared" si="29"/>
        <v>139.43500000000017</v>
      </c>
      <c r="M183" s="34">
        <f t="shared" si="24"/>
        <v>19442.119225000049</v>
      </c>
      <c r="N183" s="33"/>
      <c r="O183" s="33"/>
      <c r="P183" s="32">
        <v>182</v>
      </c>
      <c r="Q183" s="11" t="s">
        <v>498</v>
      </c>
      <c r="R183" s="4">
        <v>966.83</v>
      </c>
      <c r="S183" s="34">
        <f t="shared" si="30"/>
        <v>1101.22</v>
      </c>
      <c r="T183" s="34">
        <f t="shared" si="31"/>
        <v>-134.38999999999999</v>
      </c>
      <c r="U183" s="25">
        <f t="shared" si="32"/>
        <v>134.38999999999999</v>
      </c>
      <c r="V183" s="34">
        <f t="shared" si="25"/>
        <v>18060.672099999996</v>
      </c>
      <c r="W183" s="33"/>
      <c r="X183" s="33"/>
      <c r="Y183" s="32">
        <v>182</v>
      </c>
      <c r="Z183" s="11" t="s">
        <v>498</v>
      </c>
      <c r="AA183" s="4">
        <v>1277.1199999999999</v>
      </c>
      <c r="AB183" s="34">
        <f t="shared" si="33"/>
        <v>1395.7550000000001</v>
      </c>
      <c r="AC183" s="4">
        <f t="shared" si="34"/>
        <v>-118.63500000000022</v>
      </c>
      <c r="AD183" s="25">
        <f t="shared" si="35"/>
        <v>118.63500000000022</v>
      </c>
      <c r="AE183" s="34">
        <f t="shared" si="26"/>
        <v>14074.263225000052</v>
      </c>
      <c r="AF183" s="30"/>
    </row>
    <row r="184" spans="1:32" ht="17.399999999999999" x14ac:dyDescent="0.3">
      <c r="A184" s="13"/>
      <c r="B184" s="13"/>
      <c r="C184" s="13"/>
      <c r="D184" s="13"/>
      <c r="E184" s="13"/>
      <c r="F184" s="13"/>
      <c r="G184" s="32">
        <v>183</v>
      </c>
      <c r="H184" s="11" t="s">
        <v>499</v>
      </c>
      <c r="I184" s="14">
        <v>1507.7</v>
      </c>
      <c r="J184" s="34">
        <f t="shared" si="27"/>
        <v>1471.9549999999999</v>
      </c>
      <c r="K184" s="34">
        <f t="shared" si="28"/>
        <v>35.745000000000118</v>
      </c>
      <c r="L184" s="25">
        <f t="shared" si="29"/>
        <v>35.745000000000118</v>
      </c>
      <c r="M184" s="34">
        <f t="shared" si="24"/>
        <v>1277.7050250000084</v>
      </c>
      <c r="N184" s="33"/>
      <c r="O184" s="33"/>
      <c r="P184" s="32">
        <v>183</v>
      </c>
      <c r="Q184" s="11" t="s">
        <v>499</v>
      </c>
      <c r="R184" s="4">
        <v>983.17</v>
      </c>
      <c r="S184" s="34">
        <f t="shared" si="30"/>
        <v>1003.27</v>
      </c>
      <c r="T184" s="34">
        <f t="shared" si="31"/>
        <v>-20.100000000000023</v>
      </c>
      <c r="U184" s="25">
        <f t="shared" si="32"/>
        <v>20.100000000000023</v>
      </c>
      <c r="V184" s="34">
        <f t="shared" si="25"/>
        <v>404.0100000000009</v>
      </c>
      <c r="W184" s="33"/>
      <c r="X184" s="33"/>
      <c r="Y184" s="32">
        <v>183</v>
      </c>
      <c r="Z184" s="11" t="s">
        <v>499</v>
      </c>
      <c r="AA184" s="4">
        <v>1326.82</v>
      </c>
      <c r="AB184" s="34">
        <f t="shared" si="33"/>
        <v>1303.7950000000001</v>
      </c>
      <c r="AC184" s="4">
        <f t="shared" si="34"/>
        <v>23.024999999999864</v>
      </c>
      <c r="AD184" s="25">
        <f t="shared" si="35"/>
        <v>23.024999999999864</v>
      </c>
      <c r="AE184" s="34">
        <f t="shared" si="26"/>
        <v>530.15062499999374</v>
      </c>
      <c r="AF184" s="30"/>
    </row>
    <row r="185" spans="1:32" ht="17.399999999999999" x14ac:dyDescent="0.3">
      <c r="A185" s="13"/>
      <c r="B185" s="13"/>
      <c r="C185" s="13"/>
      <c r="D185" s="13"/>
      <c r="E185" s="13"/>
      <c r="F185" s="13"/>
      <c r="G185" s="32">
        <v>184</v>
      </c>
      <c r="H185" s="11" t="s">
        <v>500</v>
      </c>
      <c r="I185" s="14">
        <v>1507.44</v>
      </c>
      <c r="J185" s="34">
        <f t="shared" si="27"/>
        <v>1473.395</v>
      </c>
      <c r="K185" s="34">
        <f t="shared" si="28"/>
        <v>34.045000000000073</v>
      </c>
      <c r="L185" s="25">
        <f t="shared" si="29"/>
        <v>34.045000000000073</v>
      </c>
      <c r="M185" s="34">
        <f t="shared" si="24"/>
        <v>1159.062025000005</v>
      </c>
      <c r="N185" s="33"/>
      <c r="O185" s="33"/>
      <c r="P185" s="32">
        <v>184</v>
      </c>
      <c r="Q185" s="11" t="s">
        <v>500</v>
      </c>
      <c r="R185" s="4">
        <v>970.68</v>
      </c>
      <c r="S185" s="34">
        <f t="shared" si="30"/>
        <v>975</v>
      </c>
      <c r="T185" s="34">
        <f t="shared" si="31"/>
        <v>-4.32000000000005</v>
      </c>
      <c r="U185" s="25">
        <f t="shared" si="32"/>
        <v>4.32000000000005</v>
      </c>
      <c r="V185" s="34">
        <f t="shared" si="25"/>
        <v>18.662400000000432</v>
      </c>
      <c r="W185" s="33"/>
      <c r="X185" s="33"/>
      <c r="Y185" s="32">
        <v>184</v>
      </c>
      <c r="Z185" s="11" t="s">
        <v>500</v>
      </c>
      <c r="AA185" s="4">
        <v>1320.18</v>
      </c>
      <c r="AB185" s="34">
        <f t="shared" si="33"/>
        <v>1301.9699999999998</v>
      </c>
      <c r="AC185" s="4">
        <f t="shared" si="34"/>
        <v>18.210000000000264</v>
      </c>
      <c r="AD185" s="25">
        <f t="shared" si="35"/>
        <v>18.210000000000264</v>
      </c>
      <c r="AE185" s="34">
        <f t="shared" si="26"/>
        <v>331.60410000000962</v>
      </c>
      <c r="AF185" s="30"/>
    </row>
    <row r="186" spans="1:32" ht="17.399999999999999" x14ac:dyDescent="0.3">
      <c r="A186" s="13"/>
      <c r="B186" s="13"/>
      <c r="C186" s="13"/>
      <c r="D186" s="13"/>
      <c r="E186" s="13"/>
      <c r="F186" s="13"/>
      <c r="G186" s="32">
        <v>185</v>
      </c>
      <c r="H186" s="11" t="s">
        <v>501</v>
      </c>
      <c r="I186" s="14">
        <v>1542.2</v>
      </c>
      <c r="J186" s="34">
        <f t="shared" si="27"/>
        <v>1507.5700000000002</v>
      </c>
      <c r="K186" s="34">
        <f t="shared" si="28"/>
        <v>34.629999999999882</v>
      </c>
      <c r="L186" s="25">
        <f t="shared" si="29"/>
        <v>34.629999999999882</v>
      </c>
      <c r="M186" s="34">
        <f t="shared" si="24"/>
        <v>1199.2368999999919</v>
      </c>
      <c r="N186" s="33"/>
      <c r="O186" s="33"/>
      <c r="P186" s="32">
        <v>185</v>
      </c>
      <c r="Q186" s="11" t="s">
        <v>501</v>
      </c>
      <c r="R186" s="4">
        <v>967.66</v>
      </c>
      <c r="S186" s="34">
        <f t="shared" si="30"/>
        <v>976.92499999999995</v>
      </c>
      <c r="T186" s="34">
        <f t="shared" si="31"/>
        <v>-9.2649999999999864</v>
      </c>
      <c r="U186" s="25">
        <f t="shared" si="32"/>
        <v>9.2649999999999864</v>
      </c>
      <c r="V186" s="34">
        <f t="shared" si="25"/>
        <v>85.840224999999748</v>
      </c>
      <c r="W186" s="33"/>
      <c r="X186" s="33"/>
      <c r="Y186" s="32">
        <v>185</v>
      </c>
      <c r="Z186" s="11" t="s">
        <v>501</v>
      </c>
      <c r="AA186" s="4">
        <v>1343.53</v>
      </c>
      <c r="AB186" s="34">
        <f t="shared" si="33"/>
        <v>1323.5</v>
      </c>
      <c r="AC186" s="4">
        <f t="shared" si="34"/>
        <v>20.029999999999973</v>
      </c>
      <c r="AD186" s="25">
        <f t="shared" si="35"/>
        <v>20.029999999999973</v>
      </c>
      <c r="AE186" s="34">
        <f t="shared" si="26"/>
        <v>401.20089999999891</v>
      </c>
      <c r="AF186" s="30"/>
    </row>
    <row r="187" spans="1:32" ht="17.399999999999999" x14ac:dyDescent="0.3">
      <c r="A187" s="13"/>
      <c r="B187" s="13"/>
      <c r="C187" s="13"/>
      <c r="D187" s="13"/>
      <c r="E187" s="13"/>
      <c r="F187" s="13"/>
      <c r="G187" s="32">
        <v>186</v>
      </c>
      <c r="H187" s="11" t="s">
        <v>502</v>
      </c>
      <c r="I187" s="14">
        <v>1580.03</v>
      </c>
      <c r="J187" s="34">
        <f t="shared" si="27"/>
        <v>1524.8200000000002</v>
      </c>
      <c r="K187" s="34">
        <f t="shared" si="28"/>
        <v>55.209999999999809</v>
      </c>
      <c r="L187" s="25">
        <f t="shared" si="29"/>
        <v>55.209999999999809</v>
      </c>
      <c r="M187" s="34">
        <f t="shared" si="24"/>
        <v>3048.1440999999791</v>
      </c>
      <c r="N187" s="33"/>
      <c r="O187" s="33"/>
      <c r="P187" s="32">
        <v>186</v>
      </c>
      <c r="Q187" s="11" t="s">
        <v>502</v>
      </c>
      <c r="R187" s="4">
        <v>971.34</v>
      </c>
      <c r="S187" s="34">
        <f t="shared" si="30"/>
        <v>969.17</v>
      </c>
      <c r="T187" s="34">
        <f t="shared" si="31"/>
        <v>2.1700000000000728</v>
      </c>
      <c r="U187" s="25">
        <f t="shared" si="32"/>
        <v>2.1700000000000728</v>
      </c>
      <c r="V187" s="34">
        <f t="shared" si="25"/>
        <v>4.7089000000003161</v>
      </c>
      <c r="W187" s="33"/>
      <c r="X187" s="33"/>
      <c r="Y187" s="32">
        <v>186</v>
      </c>
      <c r="Z187" s="11" t="s">
        <v>502</v>
      </c>
      <c r="AA187" s="4">
        <v>1368.8</v>
      </c>
      <c r="AB187" s="34">
        <f t="shared" si="33"/>
        <v>1331.855</v>
      </c>
      <c r="AC187" s="4">
        <f t="shared" si="34"/>
        <v>36.944999999999936</v>
      </c>
      <c r="AD187" s="25">
        <f t="shared" si="35"/>
        <v>36.944999999999936</v>
      </c>
      <c r="AE187" s="34">
        <f t="shared" si="26"/>
        <v>1364.9330249999953</v>
      </c>
      <c r="AF187" s="30"/>
    </row>
    <row r="188" spans="1:32" ht="17.399999999999999" x14ac:dyDescent="0.3">
      <c r="A188" s="13"/>
      <c r="B188" s="13"/>
      <c r="C188" s="13"/>
      <c r="D188" s="13"/>
      <c r="E188" s="13"/>
      <c r="F188" s="13"/>
      <c r="G188" s="32">
        <v>187</v>
      </c>
      <c r="H188" s="11" t="s">
        <v>503</v>
      </c>
      <c r="I188" s="14">
        <v>1576.02</v>
      </c>
      <c r="J188" s="34">
        <f t="shared" si="27"/>
        <v>1561.115</v>
      </c>
      <c r="K188" s="34">
        <f t="shared" si="28"/>
        <v>14.904999999999973</v>
      </c>
      <c r="L188" s="25">
        <f t="shared" si="29"/>
        <v>14.904999999999973</v>
      </c>
      <c r="M188" s="34">
        <f t="shared" si="24"/>
        <v>222.15902499999919</v>
      </c>
      <c r="N188" s="33"/>
      <c r="O188" s="33"/>
      <c r="P188" s="32">
        <v>187</v>
      </c>
      <c r="Q188" s="11" t="s">
        <v>503</v>
      </c>
      <c r="R188" s="4">
        <v>967.9</v>
      </c>
      <c r="S188" s="34">
        <f t="shared" si="30"/>
        <v>969.5</v>
      </c>
      <c r="T188" s="34">
        <f t="shared" si="31"/>
        <v>-1.6000000000000227</v>
      </c>
      <c r="U188" s="25">
        <f t="shared" si="32"/>
        <v>1.6000000000000227</v>
      </c>
      <c r="V188" s="34">
        <f t="shared" si="25"/>
        <v>2.5600000000000729</v>
      </c>
      <c r="W188" s="33"/>
      <c r="X188" s="33"/>
      <c r="Y188" s="32">
        <v>187</v>
      </c>
      <c r="Z188" s="11" t="s">
        <v>503</v>
      </c>
      <c r="AA188" s="4">
        <v>1354.65</v>
      </c>
      <c r="AB188" s="34">
        <f t="shared" si="33"/>
        <v>1356.165</v>
      </c>
      <c r="AC188" s="4">
        <f t="shared" si="34"/>
        <v>-1.5149999999998727</v>
      </c>
      <c r="AD188" s="25">
        <f t="shared" si="35"/>
        <v>1.5149999999998727</v>
      </c>
      <c r="AE188" s="34">
        <f t="shared" si="26"/>
        <v>2.2952249999996144</v>
      </c>
      <c r="AF188" s="30"/>
    </row>
    <row r="189" spans="1:32" ht="17.399999999999999" x14ac:dyDescent="0.3">
      <c r="A189" s="13"/>
      <c r="B189" s="13"/>
      <c r="C189" s="13"/>
      <c r="D189" s="13"/>
      <c r="E189" s="13"/>
      <c r="F189" s="13"/>
      <c r="G189" s="32">
        <v>188</v>
      </c>
      <c r="H189" s="11" t="s">
        <v>504</v>
      </c>
      <c r="I189" s="14">
        <v>1544.49</v>
      </c>
      <c r="J189" s="34">
        <f t="shared" si="27"/>
        <v>1578.0250000000001</v>
      </c>
      <c r="K189" s="34">
        <f t="shared" si="28"/>
        <v>-33.535000000000082</v>
      </c>
      <c r="L189" s="25">
        <f t="shared" si="29"/>
        <v>33.535000000000082</v>
      </c>
      <c r="M189" s="34">
        <f t="shared" si="24"/>
        <v>1124.5962250000055</v>
      </c>
      <c r="N189" s="33"/>
      <c r="O189" s="33"/>
      <c r="P189" s="32">
        <v>188</v>
      </c>
      <c r="Q189" s="11" t="s">
        <v>504</v>
      </c>
      <c r="R189" s="4">
        <v>946.48</v>
      </c>
      <c r="S189" s="34">
        <f t="shared" si="30"/>
        <v>969.62</v>
      </c>
      <c r="T189" s="34">
        <f t="shared" si="31"/>
        <v>-23.139999999999986</v>
      </c>
      <c r="U189" s="25">
        <f t="shared" si="32"/>
        <v>23.139999999999986</v>
      </c>
      <c r="V189" s="34">
        <f t="shared" si="25"/>
        <v>535.45959999999934</v>
      </c>
      <c r="W189" s="33"/>
      <c r="X189" s="33"/>
      <c r="Y189" s="32">
        <v>188</v>
      </c>
      <c r="Z189" s="11" t="s">
        <v>504</v>
      </c>
      <c r="AA189" s="4">
        <v>1307.77</v>
      </c>
      <c r="AB189" s="34">
        <f t="shared" si="33"/>
        <v>1361.7249999999999</v>
      </c>
      <c r="AC189" s="4">
        <f t="shared" si="34"/>
        <v>-53.954999999999927</v>
      </c>
      <c r="AD189" s="25">
        <f t="shared" si="35"/>
        <v>53.954999999999927</v>
      </c>
      <c r="AE189" s="34">
        <f t="shared" si="26"/>
        <v>2911.1420249999924</v>
      </c>
      <c r="AF189" s="30"/>
    </row>
    <row r="190" spans="1:32" ht="17.399999999999999" x14ac:dyDescent="0.3">
      <c r="A190" s="13"/>
      <c r="B190" s="13"/>
      <c r="C190" s="13"/>
      <c r="D190" s="13"/>
      <c r="E190" s="13"/>
      <c r="F190" s="13"/>
      <c r="G190" s="32">
        <v>189</v>
      </c>
      <c r="H190" s="11" t="s">
        <v>505</v>
      </c>
      <c r="I190" s="14">
        <v>1511.5</v>
      </c>
      <c r="J190" s="34">
        <f t="shared" si="27"/>
        <v>1560.2550000000001</v>
      </c>
      <c r="K190" s="34">
        <f t="shared" si="28"/>
        <v>-48.755000000000109</v>
      </c>
      <c r="L190" s="25">
        <f t="shared" si="29"/>
        <v>48.755000000000109</v>
      </c>
      <c r="M190" s="34">
        <f t="shared" si="24"/>
        <v>2377.0500250000105</v>
      </c>
      <c r="N190" s="33"/>
      <c r="O190" s="33"/>
      <c r="P190" s="32">
        <v>189</v>
      </c>
      <c r="Q190" s="11" t="s">
        <v>505</v>
      </c>
      <c r="R190" s="4">
        <v>915.45</v>
      </c>
      <c r="S190" s="34">
        <f t="shared" si="30"/>
        <v>957.19</v>
      </c>
      <c r="T190" s="34">
        <f t="shared" si="31"/>
        <v>-41.740000000000009</v>
      </c>
      <c r="U190" s="25">
        <f t="shared" si="32"/>
        <v>41.740000000000009</v>
      </c>
      <c r="V190" s="34">
        <f t="shared" si="25"/>
        <v>1742.2276000000008</v>
      </c>
      <c r="W190" s="33"/>
      <c r="X190" s="33"/>
      <c r="Y190" s="32">
        <v>189</v>
      </c>
      <c r="Z190" s="11" t="s">
        <v>505</v>
      </c>
      <c r="AA190" s="4">
        <v>1263.79</v>
      </c>
      <c r="AB190" s="34">
        <f t="shared" si="33"/>
        <v>1331.21</v>
      </c>
      <c r="AC190" s="4">
        <f t="shared" si="34"/>
        <v>-67.420000000000073</v>
      </c>
      <c r="AD190" s="25">
        <f t="shared" si="35"/>
        <v>67.420000000000073</v>
      </c>
      <c r="AE190" s="34">
        <f t="shared" si="26"/>
        <v>4545.45640000001</v>
      </c>
      <c r="AF190" s="30"/>
    </row>
    <row r="191" spans="1:32" ht="17.399999999999999" x14ac:dyDescent="0.3">
      <c r="A191" s="13"/>
      <c r="B191" s="13"/>
      <c r="C191" s="13"/>
      <c r="D191" s="13"/>
      <c r="E191" s="13"/>
      <c r="F191" s="13"/>
      <c r="G191" s="32">
        <v>190</v>
      </c>
      <c r="H191" s="11" t="s">
        <v>506</v>
      </c>
      <c r="I191" s="14">
        <v>1498.67</v>
      </c>
      <c r="J191" s="34">
        <f t="shared" si="27"/>
        <v>1527.9949999999999</v>
      </c>
      <c r="K191" s="34">
        <f t="shared" si="28"/>
        <v>-29.324999999999818</v>
      </c>
      <c r="L191" s="25">
        <f t="shared" si="29"/>
        <v>29.324999999999818</v>
      </c>
      <c r="M191" s="34">
        <f t="shared" si="24"/>
        <v>859.95562499998937</v>
      </c>
      <c r="N191" s="33"/>
      <c r="O191" s="33"/>
      <c r="P191" s="32">
        <v>190</v>
      </c>
      <c r="Q191" s="11" t="s">
        <v>506</v>
      </c>
      <c r="R191" s="4">
        <v>902.71</v>
      </c>
      <c r="S191" s="34">
        <f t="shared" si="30"/>
        <v>930.96500000000003</v>
      </c>
      <c r="T191" s="34">
        <f t="shared" si="31"/>
        <v>-28.254999999999995</v>
      </c>
      <c r="U191" s="25">
        <f t="shared" si="32"/>
        <v>28.254999999999995</v>
      </c>
      <c r="V191" s="34">
        <f t="shared" si="25"/>
        <v>798.34502499999974</v>
      </c>
      <c r="W191" s="33"/>
      <c r="X191" s="33"/>
      <c r="Y191" s="32">
        <v>190</v>
      </c>
      <c r="Z191" s="11" t="s">
        <v>506</v>
      </c>
      <c r="AA191" s="4">
        <v>1251.92</v>
      </c>
      <c r="AB191" s="34">
        <f t="shared" si="33"/>
        <v>1285.78</v>
      </c>
      <c r="AC191" s="4">
        <f t="shared" si="34"/>
        <v>-33.8599999999999</v>
      </c>
      <c r="AD191" s="25">
        <f t="shared" si="35"/>
        <v>33.8599999999999</v>
      </c>
      <c r="AE191" s="34">
        <f t="shared" si="26"/>
        <v>1146.4995999999933</v>
      </c>
      <c r="AF191" s="30"/>
    </row>
    <row r="192" spans="1:32" ht="17.399999999999999" x14ac:dyDescent="0.3">
      <c r="A192" s="13"/>
      <c r="B192" s="13"/>
      <c r="C192" s="13"/>
      <c r="D192" s="13"/>
      <c r="E192" s="13"/>
      <c r="F192" s="13"/>
      <c r="G192" s="32">
        <v>191</v>
      </c>
      <c r="H192" s="11" t="s">
        <v>507</v>
      </c>
      <c r="I192" s="14">
        <v>1473.58</v>
      </c>
      <c r="J192" s="34">
        <f t="shared" si="27"/>
        <v>1505.085</v>
      </c>
      <c r="K192" s="34">
        <f t="shared" si="28"/>
        <v>-31.505000000000109</v>
      </c>
      <c r="L192" s="25">
        <f t="shared" si="29"/>
        <v>31.505000000000109</v>
      </c>
      <c r="M192" s="34">
        <f t="shared" si="24"/>
        <v>992.56502500000693</v>
      </c>
      <c r="N192" s="33"/>
      <c r="O192" s="33"/>
      <c r="P192" s="32">
        <v>191</v>
      </c>
      <c r="Q192" s="11" t="s">
        <v>507</v>
      </c>
      <c r="R192" s="4">
        <v>890.94</v>
      </c>
      <c r="S192" s="34">
        <f t="shared" si="30"/>
        <v>909.08</v>
      </c>
      <c r="T192" s="34">
        <f t="shared" si="31"/>
        <v>-18.139999999999986</v>
      </c>
      <c r="U192" s="25">
        <f t="shared" si="32"/>
        <v>18.139999999999986</v>
      </c>
      <c r="V192" s="34">
        <f t="shared" si="25"/>
        <v>329.05959999999948</v>
      </c>
      <c r="W192" s="33"/>
      <c r="X192" s="33"/>
      <c r="Y192" s="32">
        <v>191</v>
      </c>
      <c r="Z192" s="11" t="s">
        <v>507</v>
      </c>
      <c r="AA192" s="4">
        <v>1234.95</v>
      </c>
      <c r="AB192" s="34">
        <f t="shared" si="33"/>
        <v>1257.855</v>
      </c>
      <c r="AC192" s="4">
        <f t="shared" si="34"/>
        <v>-22.904999999999973</v>
      </c>
      <c r="AD192" s="25">
        <f t="shared" si="35"/>
        <v>22.904999999999973</v>
      </c>
      <c r="AE192" s="34">
        <f t="shared" si="26"/>
        <v>524.6390249999987</v>
      </c>
      <c r="AF192" s="30"/>
    </row>
    <row r="193" spans="1:32" ht="17.399999999999999" x14ac:dyDescent="0.3">
      <c r="A193" s="13"/>
      <c r="B193" s="13"/>
      <c r="C193" s="13"/>
      <c r="D193" s="13"/>
      <c r="E193" s="13"/>
      <c r="F193" s="13"/>
      <c r="G193" s="32">
        <v>192</v>
      </c>
      <c r="H193" s="11" t="s">
        <v>508</v>
      </c>
      <c r="I193" s="14">
        <v>1432.92</v>
      </c>
      <c r="J193" s="34">
        <f t="shared" si="27"/>
        <v>1486.125</v>
      </c>
      <c r="K193" s="34">
        <f t="shared" si="28"/>
        <v>-53.204999999999927</v>
      </c>
      <c r="L193" s="25">
        <f t="shared" si="29"/>
        <v>53.204999999999927</v>
      </c>
      <c r="M193" s="34">
        <f t="shared" si="24"/>
        <v>2830.7720249999925</v>
      </c>
      <c r="N193" s="33"/>
      <c r="O193" s="33"/>
      <c r="P193" s="32">
        <v>192</v>
      </c>
      <c r="Q193" s="11" t="s">
        <v>508</v>
      </c>
      <c r="R193" s="4">
        <v>859.57</v>
      </c>
      <c r="S193" s="34">
        <f t="shared" si="30"/>
        <v>896.82500000000005</v>
      </c>
      <c r="T193" s="34">
        <f t="shared" si="31"/>
        <v>-37.254999999999995</v>
      </c>
      <c r="U193" s="25">
        <f t="shared" si="32"/>
        <v>37.254999999999995</v>
      </c>
      <c r="V193" s="34">
        <f t="shared" si="25"/>
        <v>1387.9350249999998</v>
      </c>
      <c r="W193" s="33"/>
      <c r="X193" s="33"/>
      <c r="Y193" s="32">
        <v>192</v>
      </c>
      <c r="Z193" s="11" t="s">
        <v>508</v>
      </c>
      <c r="AA193" s="4">
        <v>1211.03</v>
      </c>
      <c r="AB193" s="34">
        <f t="shared" si="33"/>
        <v>1243.4349999999999</v>
      </c>
      <c r="AC193" s="4">
        <f t="shared" si="34"/>
        <v>-32.404999999999973</v>
      </c>
      <c r="AD193" s="25">
        <f t="shared" si="35"/>
        <v>32.404999999999973</v>
      </c>
      <c r="AE193" s="34">
        <f t="shared" si="26"/>
        <v>1050.0840249999983</v>
      </c>
      <c r="AF193" s="30"/>
    </row>
    <row r="194" spans="1:32" ht="17.399999999999999" x14ac:dyDescent="0.3">
      <c r="A194" s="13"/>
      <c r="B194" s="13"/>
      <c r="C194" s="13"/>
      <c r="D194" s="13"/>
      <c r="E194" s="13"/>
      <c r="F194" s="13"/>
      <c r="G194" s="32">
        <v>193</v>
      </c>
      <c r="H194" s="11" t="s">
        <v>509</v>
      </c>
      <c r="I194" s="14">
        <v>1385.25</v>
      </c>
      <c r="J194" s="34">
        <f t="shared" si="27"/>
        <v>1453.25</v>
      </c>
      <c r="K194" s="34">
        <f t="shared" si="28"/>
        <v>-68</v>
      </c>
      <c r="L194" s="25">
        <f t="shared" si="29"/>
        <v>68</v>
      </c>
      <c r="M194" s="34">
        <f t="shared" si="24"/>
        <v>4624</v>
      </c>
      <c r="N194" s="33"/>
      <c r="O194" s="33"/>
      <c r="P194" s="32">
        <v>193</v>
      </c>
      <c r="Q194" s="11" t="s">
        <v>509</v>
      </c>
      <c r="R194" s="4">
        <v>807.92</v>
      </c>
      <c r="S194" s="34">
        <f t="shared" si="30"/>
        <v>875.25500000000011</v>
      </c>
      <c r="T194" s="34">
        <f t="shared" si="31"/>
        <v>-67.33500000000015</v>
      </c>
      <c r="U194" s="25">
        <f t="shared" si="32"/>
        <v>67.33500000000015</v>
      </c>
      <c r="V194" s="34">
        <f t="shared" si="25"/>
        <v>4534.0022250000202</v>
      </c>
      <c r="W194" s="33"/>
      <c r="X194" s="33"/>
      <c r="Y194" s="32">
        <v>193</v>
      </c>
      <c r="Z194" s="11" t="s">
        <v>509</v>
      </c>
      <c r="AA194" s="4">
        <v>1157.33</v>
      </c>
      <c r="AB194" s="34">
        <f t="shared" si="33"/>
        <v>1222.99</v>
      </c>
      <c r="AC194" s="4">
        <f t="shared" si="34"/>
        <v>-65.660000000000082</v>
      </c>
      <c r="AD194" s="25">
        <f t="shared" si="35"/>
        <v>65.660000000000082</v>
      </c>
      <c r="AE194" s="34">
        <f t="shared" si="26"/>
        <v>4311.2356000000109</v>
      </c>
      <c r="AF194" s="30"/>
    </row>
    <row r="195" spans="1:32" ht="17.399999999999999" x14ac:dyDescent="0.3">
      <c r="A195" s="13"/>
      <c r="B195" s="13"/>
      <c r="C195" s="13"/>
      <c r="D195" s="13"/>
      <c r="E195" s="13"/>
      <c r="F195" s="13"/>
      <c r="G195" s="32">
        <v>194</v>
      </c>
      <c r="H195" s="11" t="s">
        <v>510</v>
      </c>
      <c r="I195" s="14">
        <v>1351.65</v>
      </c>
      <c r="J195" s="34">
        <f t="shared" si="27"/>
        <v>1409.085</v>
      </c>
      <c r="K195" s="34">
        <f t="shared" si="28"/>
        <v>-57.434999999999945</v>
      </c>
      <c r="L195" s="25">
        <f t="shared" si="29"/>
        <v>57.434999999999945</v>
      </c>
      <c r="M195" s="34">
        <f t="shared" si="24"/>
        <v>3298.7792249999939</v>
      </c>
      <c r="N195" s="33"/>
      <c r="O195" s="33"/>
      <c r="P195" s="32">
        <v>194</v>
      </c>
      <c r="Q195" s="11" t="s">
        <v>510</v>
      </c>
      <c r="R195" s="4">
        <v>764.2</v>
      </c>
      <c r="S195" s="34">
        <f t="shared" si="30"/>
        <v>833.745</v>
      </c>
      <c r="T195" s="34">
        <f t="shared" si="31"/>
        <v>-69.544999999999959</v>
      </c>
      <c r="U195" s="25">
        <f t="shared" si="32"/>
        <v>69.544999999999959</v>
      </c>
      <c r="V195" s="34">
        <f t="shared" si="25"/>
        <v>4836.5070249999944</v>
      </c>
      <c r="W195" s="33"/>
      <c r="X195" s="33"/>
      <c r="Y195" s="32">
        <v>194</v>
      </c>
      <c r="Z195" s="11" t="s">
        <v>510</v>
      </c>
      <c r="AA195" s="4">
        <v>1101.1199999999999</v>
      </c>
      <c r="AB195" s="34">
        <f t="shared" si="33"/>
        <v>1184.1799999999998</v>
      </c>
      <c r="AC195" s="4">
        <f t="shared" si="34"/>
        <v>-83.059999999999945</v>
      </c>
      <c r="AD195" s="25">
        <f t="shared" si="35"/>
        <v>83.059999999999945</v>
      </c>
      <c r="AE195" s="34">
        <f t="shared" si="26"/>
        <v>6898.9635999999909</v>
      </c>
      <c r="AF195" s="30"/>
    </row>
    <row r="196" spans="1:32" ht="17.399999999999999" x14ac:dyDescent="0.3">
      <c r="A196" s="13"/>
      <c r="B196" s="13"/>
      <c r="C196" s="13"/>
      <c r="D196" s="13"/>
      <c r="E196" s="13"/>
      <c r="F196" s="13"/>
      <c r="G196" s="32">
        <v>195</v>
      </c>
      <c r="H196" s="11" t="s">
        <v>511</v>
      </c>
      <c r="I196" s="14">
        <v>1350.13</v>
      </c>
      <c r="J196" s="34">
        <f t="shared" si="27"/>
        <v>1368.45</v>
      </c>
      <c r="K196" s="34">
        <f t="shared" si="28"/>
        <v>-18.319999999999936</v>
      </c>
      <c r="L196" s="25">
        <f t="shared" si="29"/>
        <v>18.319999999999936</v>
      </c>
      <c r="M196" s="34">
        <f t="shared" ref="M196:M259" si="36">K196^2</f>
        <v>335.62239999999764</v>
      </c>
      <c r="N196" s="33"/>
      <c r="O196" s="33"/>
      <c r="P196" s="32">
        <v>195</v>
      </c>
      <c r="Q196" s="11" t="s">
        <v>511</v>
      </c>
      <c r="R196" s="4">
        <v>755.88</v>
      </c>
      <c r="S196" s="34">
        <f t="shared" si="30"/>
        <v>786.06</v>
      </c>
      <c r="T196" s="34">
        <f t="shared" si="31"/>
        <v>-30.17999999999995</v>
      </c>
      <c r="U196" s="25">
        <f t="shared" si="32"/>
        <v>30.17999999999995</v>
      </c>
      <c r="V196" s="34">
        <f t="shared" ref="V196:V259" si="37">T196^2</f>
        <v>910.83239999999694</v>
      </c>
      <c r="W196" s="33"/>
      <c r="X196" s="33"/>
      <c r="Y196" s="32">
        <v>195</v>
      </c>
      <c r="Z196" s="11" t="s">
        <v>511</v>
      </c>
      <c r="AA196" s="4">
        <v>1103.1500000000001</v>
      </c>
      <c r="AB196" s="34">
        <f t="shared" si="33"/>
        <v>1129.2249999999999</v>
      </c>
      <c r="AC196" s="4">
        <f t="shared" si="34"/>
        <v>-26.074999999999818</v>
      </c>
      <c r="AD196" s="25">
        <f t="shared" si="35"/>
        <v>26.074999999999818</v>
      </c>
      <c r="AE196" s="34">
        <f t="shared" ref="AE196:AE259" si="38">AC196^2</f>
        <v>679.90562499999055</v>
      </c>
      <c r="AF196" s="30"/>
    </row>
    <row r="197" spans="1:32" ht="17.399999999999999" x14ac:dyDescent="0.3">
      <c r="A197" s="13"/>
      <c r="B197" s="13"/>
      <c r="C197" s="13"/>
      <c r="D197" s="13"/>
      <c r="E197" s="13"/>
      <c r="F197" s="13"/>
      <c r="G197" s="32">
        <v>196</v>
      </c>
      <c r="H197" s="11" t="s">
        <v>512</v>
      </c>
      <c r="I197" s="14">
        <v>1361.74</v>
      </c>
      <c r="J197" s="34">
        <f t="shared" ref="J197:J260" si="39">AVERAGE(I195:I196)</f>
        <v>1350.89</v>
      </c>
      <c r="K197" s="34">
        <f t="shared" ref="K197:K260" si="40">I197-J197</f>
        <v>10.849999999999909</v>
      </c>
      <c r="L197" s="25">
        <f t="shared" ref="L197:L260" si="41">ABS(K197)</f>
        <v>10.849999999999909</v>
      </c>
      <c r="M197" s="34">
        <f t="shared" si="36"/>
        <v>117.72249999999802</v>
      </c>
      <c r="N197" s="33"/>
      <c r="O197" s="33"/>
      <c r="P197" s="32">
        <v>196</v>
      </c>
      <c r="Q197" s="11" t="s">
        <v>512</v>
      </c>
      <c r="R197" s="4">
        <v>759.42</v>
      </c>
      <c r="S197" s="34">
        <f t="shared" ref="S197:S260" si="42">AVERAGE(R195:R196)</f>
        <v>760.04</v>
      </c>
      <c r="T197" s="34">
        <f t="shared" ref="T197:T260" si="43">R197-S197</f>
        <v>-0.62000000000000455</v>
      </c>
      <c r="U197" s="25">
        <f t="shared" ref="U197:U260" si="44">ABS(T197)</f>
        <v>0.62000000000000455</v>
      </c>
      <c r="V197" s="34">
        <f t="shared" si="37"/>
        <v>0.38440000000000563</v>
      </c>
      <c r="W197" s="33"/>
      <c r="X197" s="33"/>
      <c r="Y197" s="32">
        <v>196</v>
      </c>
      <c r="Z197" s="11" t="s">
        <v>512</v>
      </c>
      <c r="AA197" s="4">
        <v>1121.3599999999999</v>
      </c>
      <c r="AB197" s="34">
        <f t="shared" ref="AB197:AB260" si="45">AVERAGE(AA195:AA196)</f>
        <v>1102.135</v>
      </c>
      <c r="AC197" s="4">
        <f t="shared" ref="AC197:AC260" si="46">AA197-AB197</f>
        <v>19.224999999999909</v>
      </c>
      <c r="AD197" s="25">
        <f t="shared" ref="AD197:AD260" si="47">ABS(AC197)</f>
        <v>19.224999999999909</v>
      </c>
      <c r="AE197" s="34">
        <f t="shared" si="38"/>
        <v>369.60062499999651</v>
      </c>
      <c r="AF197" s="30"/>
    </row>
    <row r="198" spans="1:32" ht="17.399999999999999" x14ac:dyDescent="0.3">
      <c r="A198" s="13"/>
      <c r="B198" s="13"/>
      <c r="C198" s="13"/>
      <c r="D198" s="13"/>
      <c r="E198" s="13"/>
      <c r="F198" s="13"/>
      <c r="G198" s="32">
        <v>197</v>
      </c>
      <c r="H198" s="11" t="s">
        <v>513</v>
      </c>
      <c r="I198" s="14">
        <v>1388.74</v>
      </c>
      <c r="J198" s="34">
        <f t="shared" si="39"/>
        <v>1355.9349999999999</v>
      </c>
      <c r="K198" s="34">
        <f t="shared" si="40"/>
        <v>32.805000000000064</v>
      </c>
      <c r="L198" s="25">
        <f t="shared" si="41"/>
        <v>32.805000000000064</v>
      </c>
      <c r="M198" s="34">
        <f t="shared" si="36"/>
        <v>1076.1680250000043</v>
      </c>
      <c r="N198" s="33"/>
      <c r="O198" s="33"/>
      <c r="P198" s="32">
        <v>197</v>
      </c>
      <c r="Q198" s="11" t="s">
        <v>513</v>
      </c>
      <c r="R198" s="4">
        <v>764.28</v>
      </c>
      <c r="S198" s="34">
        <f t="shared" si="42"/>
        <v>757.65</v>
      </c>
      <c r="T198" s="34">
        <f t="shared" si="43"/>
        <v>6.6299999999999955</v>
      </c>
      <c r="U198" s="25">
        <f t="shared" si="44"/>
        <v>6.6299999999999955</v>
      </c>
      <c r="V198" s="34">
        <f t="shared" si="37"/>
        <v>43.956899999999941</v>
      </c>
      <c r="W198" s="33"/>
      <c r="X198" s="33"/>
      <c r="Y198" s="32">
        <v>197</v>
      </c>
      <c r="Z198" s="11" t="s">
        <v>513</v>
      </c>
      <c r="AA198" s="4">
        <v>1157.9100000000001</v>
      </c>
      <c r="AB198" s="34">
        <f t="shared" si="45"/>
        <v>1112.2550000000001</v>
      </c>
      <c r="AC198" s="4">
        <f t="shared" si="46"/>
        <v>45.654999999999973</v>
      </c>
      <c r="AD198" s="25">
        <f t="shared" si="47"/>
        <v>45.654999999999973</v>
      </c>
      <c r="AE198" s="34">
        <f t="shared" si="38"/>
        <v>2084.3790249999975</v>
      </c>
      <c r="AF198" s="30"/>
    </row>
    <row r="199" spans="1:32" ht="17.399999999999999" x14ac:dyDescent="0.3">
      <c r="A199" s="13"/>
      <c r="B199" s="13"/>
      <c r="C199" s="13"/>
      <c r="D199" s="13"/>
      <c r="E199" s="13"/>
      <c r="F199" s="13"/>
      <c r="G199" s="32">
        <v>198</v>
      </c>
      <c r="H199" s="11" t="s">
        <v>514</v>
      </c>
      <c r="I199" s="14">
        <v>1437.57</v>
      </c>
      <c r="J199" s="34">
        <f t="shared" si="39"/>
        <v>1375.24</v>
      </c>
      <c r="K199" s="34">
        <f t="shared" si="40"/>
        <v>62.329999999999927</v>
      </c>
      <c r="L199" s="25">
        <f t="shared" si="41"/>
        <v>62.329999999999927</v>
      </c>
      <c r="M199" s="34">
        <f t="shared" si="36"/>
        <v>3885.0288999999912</v>
      </c>
      <c r="N199" s="33"/>
      <c r="O199" s="33"/>
      <c r="P199" s="32">
        <v>198</v>
      </c>
      <c r="Q199" s="11" t="s">
        <v>514</v>
      </c>
      <c r="R199" s="4">
        <v>787.89</v>
      </c>
      <c r="S199" s="34">
        <f t="shared" si="42"/>
        <v>761.84999999999991</v>
      </c>
      <c r="T199" s="34">
        <f t="shared" si="43"/>
        <v>26.040000000000077</v>
      </c>
      <c r="U199" s="25">
        <f t="shared" si="44"/>
        <v>26.040000000000077</v>
      </c>
      <c r="V199" s="34">
        <f t="shared" si="37"/>
        <v>678.08160000000407</v>
      </c>
      <c r="W199" s="33"/>
      <c r="X199" s="33"/>
      <c r="Y199" s="32">
        <v>198</v>
      </c>
      <c r="Z199" s="11" t="s">
        <v>514</v>
      </c>
      <c r="AA199" s="4">
        <v>1225.25</v>
      </c>
      <c r="AB199" s="34">
        <f t="shared" si="45"/>
        <v>1139.635</v>
      </c>
      <c r="AC199" s="4">
        <f t="shared" si="46"/>
        <v>85.615000000000009</v>
      </c>
      <c r="AD199" s="25">
        <f t="shared" si="47"/>
        <v>85.615000000000009</v>
      </c>
      <c r="AE199" s="34">
        <f t="shared" si="38"/>
        <v>7329.9282250000015</v>
      </c>
      <c r="AF199" s="30"/>
    </row>
    <row r="200" spans="1:32" ht="17.399999999999999" x14ac:dyDescent="0.3">
      <c r="A200" s="13"/>
      <c r="B200" s="13"/>
      <c r="C200" s="13"/>
      <c r="D200" s="13"/>
      <c r="E200" s="13"/>
      <c r="F200" s="13"/>
      <c r="G200" s="32">
        <v>199</v>
      </c>
      <c r="H200" s="11" t="s">
        <v>515</v>
      </c>
      <c r="I200" s="14">
        <v>1437.15</v>
      </c>
      <c r="J200" s="34">
        <f t="shared" si="39"/>
        <v>1413.155</v>
      </c>
      <c r="K200" s="34">
        <f t="shared" si="40"/>
        <v>23.995000000000118</v>
      </c>
      <c r="L200" s="25">
        <f t="shared" si="41"/>
        <v>23.995000000000118</v>
      </c>
      <c r="M200" s="34">
        <f t="shared" si="36"/>
        <v>575.76002500000573</v>
      </c>
      <c r="N200" s="33"/>
      <c r="O200" s="33"/>
      <c r="P200" s="32">
        <v>199</v>
      </c>
      <c r="Q200" s="11" t="s">
        <v>515</v>
      </c>
      <c r="R200" s="4">
        <v>792.45</v>
      </c>
      <c r="S200" s="34">
        <f t="shared" si="42"/>
        <v>776.08500000000004</v>
      </c>
      <c r="T200" s="34">
        <f t="shared" si="43"/>
        <v>16.365000000000009</v>
      </c>
      <c r="U200" s="25">
        <f t="shared" si="44"/>
        <v>16.365000000000009</v>
      </c>
      <c r="V200" s="34">
        <f t="shared" si="37"/>
        <v>267.81322500000027</v>
      </c>
      <c r="W200" s="33"/>
      <c r="X200" s="33"/>
      <c r="Y200" s="32">
        <v>199</v>
      </c>
      <c r="Z200" s="11" t="s">
        <v>515</v>
      </c>
      <c r="AA200" s="4">
        <v>1228.3699999999999</v>
      </c>
      <c r="AB200" s="34">
        <f t="shared" si="45"/>
        <v>1191.58</v>
      </c>
      <c r="AC200" s="4">
        <f t="shared" si="46"/>
        <v>36.789999999999964</v>
      </c>
      <c r="AD200" s="25">
        <f t="shared" si="47"/>
        <v>36.789999999999964</v>
      </c>
      <c r="AE200" s="34">
        <f t="shared" si="38"/>
        <v>1353.5040999999974</v>
      </c>
      <c r="AF200" s="30"/>
    </row>
    <row r="201" spans="1:32" ht="17.399999999999999" x14ac:dyDescent="0.3">
      <c r="A201" s="13"/>
      <c r="B201" s="13"/>
      <c r="C201" s="13"/>
      <c r="D201" s="13"/>
      <c r="E201" s="13"/>
      <c r="F201" s="13"/>
      <c r="G201" s="32">
        <v>200</v>
      </c>
      <c r="H201" s="11" t="s">
        <v>516</v>
      </c>
      <c r="I201" s="14">
        <v>1411.69</v>
      </c>
      <c r="J201" s="34">
        <f t="shared" si="39"/>
        <v>1437.3600000000001</v>
      </c>
      <c r="K201" s="34">
        <f t="shared" si="40"/>
        <v>-25.670000000000073</v>
      </c>
      <c r="L201" s="25">
        <f t="shared" si="41"/>
        <v>25.670000000000073</v>
      </c>
      <c r="M201" s="34">
        <f t="shared" si="36"/>
        <v>658.94890000000373</v>
      </c>
      <c r="N201" s="33"/>
      <c r="O201" s="33"/>
      <c r="P201" s="32">
        <v>200</v>
      </c>
      <c r="Q201" s="11" t="s">
        <v>516</v>
      </c>
      <c r="R201" s="4">
        <v>787.84</v>
      </c>
      <c r="S201" s="34">
        <f t="shared" si="42"/>
        <v>790.17000000000007</v>
      </c>
      <c r="T201" s="34">
        <f t="shared" si="43"/>
        <v>-2.3300000000000409</v>
      </c>
      <c r="U201" s="25">
        <f t="shared" si="44"/>
        <v>2.3300000000000409</v>
      </c>
      <c r="V201" s="34">
        <f t="shared" si="37"/>
        <v>5.4289000000001906</v>
      </c>
      <c r="W201" s="33"/>
      <c r="X201" s="33"/>
      <c r="Y201" s="32">
        <v>200</v>
      </c>
      <c r="Z201" s="11" t="s">
        <v>516</v>
      </c>
      <c r="AA201" s="4">
        <v>1207.22</v>
      </c>
      <c r="AB201" s="34">
        <f t="shared" si="45"/>
        <v>1226.81</v>
      </c>
      <c r="AC201" s="4">
        <f t="shared" si="46"/>
        <v>-19.589999999999918</v>
      </c>
      <c r="AD201" s="25">
        <f t="shared" si="47"/>
        <v>19.589999999999918</v>
      </c>
      <c r="AE201" s="34">
        <f t="shared" si="38"/>
        <v>383.76809999999682</v>
      </c>
      <c r="AF201" s="30"/>
    </row>
    <row r="202" spans="1:32" ht="17.399999999999999" x14ac:dyDescent="0.3">
      <c r="A202" s="13"/>
      <c r="B202" s="13"/>
      <c r="C202" s="13"/>
      <c r="D202" s="13"/>
      <c r="E202" s="13"/>
      <c r="F202" s="13"/>
      <c r="G202" s="32">
        <v>201</v>
      </c>
      <c r="H202" s="11" t="s">
        <v>517</v>
      </c>
      <c r="I202" s="14">
        <v>1408.2</v>
      </c>
      <c r="J202" s="34">
        <f t="shared" si="39"/>
        <v>1424.42</v>
      </c>
      <c r="K202" s="34">
        <f t="shared" si="40"/>
        <v>-16.220000000000027</v>
      </c>
      <c r="L202" s="25">
        <f t="shared" si="41"/>
        <v>16.220000000000027</v>
      </c>
      <c r="M202" s="34">
        <f t="shared" si="36"/>
        <v>263.08840000000089</v>
      </c>
      <c r="N202" s="33"/>
      <c r="O202" s="33"/>
      <c r="P202" s="32">
        <v>201</v>
      </c>
      <c r="Q202" s="11" t="s">
        <v>517</v>
      </c>
      <c r="R202" s="4">
        <v>784.28</v>
      </c>
      <c r="S202" s="34">
        <f t="shared" si="42"/>
        <v>790.14499999999998</v>
      </c>
      <c r="T202" s="34">
        <f t="shared" si="43"/>
        <v>-5.8650000000000091</v>
      </c>
      <c r="U202" s="25">
        <f t="shared" si="44"/>
        <v>5.8650000000000091</v>
      </c>
      <c r="V202" s="34">
        <f t="shared" si="37"/>
        <v>34.39822500000011</v>
      </c>
      <c r="W202" s="33"/>
      <c r="X202" s="33"/>
      <c r="Y202" s="32">
        <v>201</v>
      </c>
      <c r="Z202" s="11" t="s">
        <v>517</v>
      </c>
      <c r="AA202" s="4">
        <v>1203.04</v>
      </c>
      <c r="AB202" s="34">
        <f t="shared" si="45"/>
        <v>1217.7950000000001</v>
      </c>
      <c r="AC202" s="4">
        <f t="shared" si="46"/>
        <v>-14.755000000000109</v>
      </c>
      <c r="AD202" s="25">
        <f t="shared" si="47"/>
        <v>14.755000000000109</v>
      </c>
      <c r="AE202" s="34">
        <f t="shared" si="38"/>
        <v>217.71002500000321</v>
      </c>
      <c r="AF202" s="30"/>
    </row>
    <row r="203" spans="1:32" ht="17.399999999999999" x14ac:dyDescent="0.3">
      <c r="A203" s="13"/>
      <c r="B203" s="13"/>
      <c r="C203" s="13"/>
      <c r="D203" s="13"/>
      <c r="E203" s="13"/>
      <c r="F203" s="13"/>
      <c r="G203" s="32">
        <v>202</v>
      </c>
      <c r="H203" s="11" t="s">
        <v>518</v>
      </c>
      <c r="I203" s="14">
        <v>1416.6</v>
      </c>
      <c r="J203" s="34">
        <f t="shared" si="39"/>
        <v>1409.9450000000002</v>
      </c>
      <c r="K203" s="34">
        <f t="shared" si="40"/>
        <v>6.6549999999997453</v>
      </c>
      <c r="L203" s="25">
        <f t="shared" si="41"/>
        <v>6.6549999999997453</v>
      </c>
      <c r="M203" s="34">
        <f t="shared" si="36"/>
        <v>44.289024999996613</v>
      </c>
      <c r="N203" s="33"/>
      <c r="O203" s="33"/>
      <c r="P203" s="32">
        <v>202</v>
      </c>
      <c r="Q203" s="11" t="s">
        <v>518</v>
      </c>
      <c r="R203" s="4">
        <v>789.5</v>
      </c>
      <c r="S203" s="34">
        <f t="shared" si="42"/>
        <v>786.06</v>
      </c>
      <c r="T203" s="34">
        <f t="shared" si="43"/>
        <v>3.4400000000000546</v>
      </c>
      <c r="U203" s="25">
        <f t="shared" si="44"/>
        <v>3.4400000000000546</v>
      </c>
      <c r="V203" s="34">
        <f t="shared" si="37"/>
        <v>11.833600000000375</v>
      </c>
      <c r="W203" s="33"/>
      <c r="X203" s="33"/>
      <c r="Y203" s="32">
        <v>202</v>
      </c>
      <c r="Z203" s="11" t="s">
        <v>518</v>
      </c>
      <c r="AA203" s="4">
        <v>1211.1400000000001</v>
      </c>
      <c r="AB203" s="34">
        <f t="shared" si="45"/>
        <v>1205.1300000000001</v>
      </c>
      <c r="AC203" s="4">
        <f t="shared" si="46"/>
        <v>6.0099999999999909</v>
      </c>
      <c r="AD203" s="25">
        <f t="shared" si="47"/>
        <v>6.0099999999999909</v>
      </c>
      <c r="AE203" s="34">
        <f t="shared" si="38"/>
        <v>36.120099999999894</v>
      </c>
      <c r="AF203" s="30"/>
    </row>
    <row r="204" spans="1:32" ht="17.399999999999999" x14ac:dyDescent="0.3">
      <c r="A204" s="13"/>
      <c r="B204" s="13"/>
      <c r="C204" s="13"/>
      <c r="D204" s="13"/>
      <c r="E204" s="13"/>
      <c r="F204" s="13"/>
      <c r="G204" s="32">
        <v>203</v>
      </c>
      <c r="H204" s="11" t="s">
        <v>519</v>
      </c>
      <c r="I204" s="14">
        <v>1426.95</v>
      </c>
      <c r="J204" s="34">
        <f t="shared" si="39"/>
        <v>1412.4</v>
      </c>
      <c r="K204" s="34">
        <f t="shared" si="40"/>
        <v>14.549999999999955</v>
      </c>
      <c r="L204" s="25">
        <f t="shared" si="41"/>
        <v>14.549999999999955</v>
      </c>
      <c r="M204" s="34">
        <f t="shared" si="36"/>
        <v>211.70249999999868</v>
      </c>
      <c r="N204" s="33"/>
      <c r="O204" s="33"/>
      <c r="P204" s="32">
        <v>203</v>
      </c>
      <c r="Q204" s="11" t="s">
        <v>519</v>
      </c>
      <c r="R204" s="4">
        <v>800.15</v>
      </c>
      <c r="S204" s="34">
        <f t="shared" si="42"/>
        <v>786.89</v>
      </c>
      <c r="T204" s="34">
        <f t="shared" si="43"/>
        <v>13.259999999999991</v>
      </c>
      <c r="U204" s="25">
        <f t="shared" si="44"/>
        <v>13.259999999999991</v>
      </c>
      <c r="V204" s="34">
        <f t="shared" si="37"/>
        <v>175.82759999999976</v>
      </c>
      <c r="W204" s="33"/>
      <c r="X204" s="33"/>
      <c r="Y204" s="32">
        <v>203</v>
      </c>
      <c r="Z204" s="11" t="s">
        <v>519</v>
      </c>
      <c r="AA204" s="4">
        <v>1222.73</v>
      </c>
      <c r="AB204" s="34">
        <f t="shared" si="45"/>
        <v>1207.0900000000001</v>
      </c>
      <c r="AC204" s="4">
        <f t="shared" si="46"/>
        <v>15.639999999999873</v>
      </c>
      <c r="AD204" s="25">
        <f t="shared" si="47"/>
        <v>15.639999999999873</v>
      </c>
      <c r="AE204" s="34">
        <f t="shared" si="38"/>
        <v>244.60959999999602</v>
      </c>
      <c r="AF204" s="30"/>
    </row>
    <row r="205" spans="1:32" ht="17.399999999999999" x14ac:dyDescent="0.3">
      <c r="A205" s="13"/>
      <c r="B205" s="13"/>
      <c r="C205" s="13"/>
      <c r="D205" s="13"/>
      <c r="E205" s="13"/>
      <c r="F205" s="13"/>
      <c r="G205" s="32">
        <v>204</v>
      </c>
      <c r="H205" s="11" t="s">
        <v>520</v>
      </c>
      <c r="I205" s="14">
        <v>1454.61</v>
      </c>
      <c r="J205" s="34">
        <f t="shared" si="39"/>
        <v>1421.7750000000001</v>
      </c>
      <c r="K205" s="34">
        <f t="shared" si="40"/>
        <v>32.834999999999809</v>
      </c>
      <c r="L205" s="25">
        <f t="shared" si="41"/>
        <v>32.834999999999809</v>
      </c>
      <c r="M205" s="34">
        <f t="shared" si="36"/>
        <v>1078.1372249999874</v>
      </c>
      <c r="N205" s="33"/>
      <c r="O205" s="33"/>
      <c r="P205" s="32">
        <v>204</v>
      </c>
      <c r="Q205" s="11" t="s">
        <v>520</v>
      </c>
      <c r="R205" s="4">
        <v>818.93</v>
      </c>
      <c r="S205" s="34">
        <f t="shared" si="42"/>
        <v>794.82500000000005</v>
      </c>
      <c r="T205" s="34">
        <f t="shared" si="43"/>
        <v>24.104999999999905</v>
      </c>
      <c r="U205" s="25">
        <f t="shared" si="44"/>
        <v>24.104999999999905</v>
      </c>
      <c r="V205" s="34">
        <f t="shared" si="37"/>
        <v>581.05102499999543</v>
      </c>
      <c r="W205" s="33"/>
      <c r="X205" s="33"/>
      <c r="Y205" s="32">
        <v>204</v>
      </c>
      <c r="Z205" s="11" t="s">
        <v>520</v>
      </c>
      <c r="AA205" s="4">
        <v>1249.6500000000001</v>
      </c>
      <c r="AB205" s="34">
        <f t="shared" si="45"/>
        <v>1216.9349999999999</v>
      </c>
      <c r="AC205" s="4">
        <f t="shared" si="46"/>
        <v>32.715000000000146</v>
      </c>
      <c r="AD205" s="25">
        <f t="shared" si="47"/>
        <v>32.715000000000146</v>
      </c>
      <c r="AE205" s="34">
        <f t="shared" si="38"/>
        <v>1070.2712250000095</v>
      </c>
      <c r="AF205" s="30"/>
    </row>
    <row r="206" spans="1:32" ht="17.399999999999999" x14ac:dyDescent="0.3">
      <c r="A206" s="13"/>
      <c r="B206" s="13"/>
      <c r="C206" s="13"/>
      <c r="D206" s="13"/>
      <c r="E206" s="13"/>
      <c r="F206" s="13"/>
      <c r="G206" s="32">
        <v>205</v>
      </c>
      <c r="H206" s="11" t="s">
        <v>521</v>
      </c>
      <c r="I206" s="14">
        <v>1507.88</v>
      </c>
      <c r="J206" s="34">
        <f t="shared" si="39"/>
        <v>1440.78</v>
      </c>
      <c r="K206" s="34">
        <f t="shared" si="40"/>
        <v>67.100000000000136</v>
      </c>
      <c r="L206" s="25">
        <f t="shared" si="41"/>
        <v>67.100000000000136</v>
      </c>
      <c r="M206" s="34">
        <f t="shared" si="36"/>
        <v>4502.410000000018</v>
      </c>
      <c r="N206" s="33"/>
      <c r="O206" s="33"/>
      <c r="P206" s="32">
        <v>205</v>
      </c>
      <c r="Q206" s="11" t="s">
        <v>521</v>
      </c>
      <c r="R206" s="4">
        <v>857.54</v>
      </c>
      <c r="S206" s="34">
        <f t="shared" si="42"/>
        <v>809.54</v>
      </c>
      <c r="T206" s="34">
        <f t="shared" si="43"/>
        <v>48</v>
      </c>
      <c r="U206" s="25">
        <f t="shared" si="44"/>
        <v>48</v>
      </c>
      <c r="V206" s="34">
        <f t="shared" si="37"/>
        <v>2304</v>
      </c>
      <c r="W206" s="33"/>
      <c r="X206" s="33"/>
      <c r="Y206" s="32">
        <v>205</v>
      </c>
      <c r="Z206" s="11" t="s">
        <v>521</v>
      </c>
      <c r="AA206" s="4">
        <v>1300.18</v>
      </c>
      <c r="AB206" s="34">
        <f t="shared" si="45"/>
        <v>1236.19</v>
      </c>
      <c r="AC206" s="4">
        <f t="shared" si="46"/>
        <v>63.990000000000009</v>
      </c>
      <c r="AD206" s="25">
        <f t="shared" si="47"/>
        <v>63.990000000000009</v>
      </c>
      <c r="AE206" s="34">
        <f t="shared" si="38"/>
        <v>4094.7201000000014</v>
      </c>
      <c r="AF206" s="30"/>
    </row>
    <row r="207" spans="1:32" ht="17.399999999999999" x14ac:dyDescent="0.3">
      <c r="A207" s="13"/>
      <c r="B207" s="13"/>
      <c r="C207" s="13"/>
      <c r="D207" s="13"/>
      <c r="E207" s="13"/>
      <c r="F207" s="13"/>
      <c r="G207" s="32">
        <v>206</v>
      </c>
      <c r="H207" s="11" t="s">
        <v>522</v>
      </c>
      <c r="I207" s="14">
        <v>1516.65</v>
      </c>
      <c r="J207" s="34">
        <f t="shared" si="39"/>
        <v>1481.2449999999999</v>
      </c>
      <c r="K207" s="34">
        <f t="shared" si="40"/>
        <v>35.4050000000002</v>
      </c>
      <c r="L207" s="25">
        <f t="shared" si="41"/>
        <v>35.4050000000002</v>
      </c>
      <c r="M207" s="34">
        <f t="shared" si="36"/>
        <v>1253.5140250000143</v>
      </c>
      <c r="N207" s="33"/>
      <c r="O207" s="33"/>
      <c r="P207" s="32">
        <v>206</v>
      </c>
      <c r="Q207" s="11" t="s">
        <v>522</v>
      </c>
      <c r="R207" s="4">
        <v>864.61</v>
      </c>
      <c r="S207" s="34">
        <f t="shared" si="42"/>
        <v>838.2349999999999</v>
      </c>
      <c r="T207" s="34">
        <f t="shared" si="43"/>
        <v>26.375000000000114</v>
      </c>
      <c r="U207" s="25">
        <f t="shared" si="44"/>
        <v>26.375000000000114</v>
      </c>
      <c r="V207" s="34">
        <f t="shared" si="37"/>
        <v>695.64062500000603</v>
      </c>
      <c r="W207" s="33"/>
      <c r="X207" s="33"/>
      <c r="Y207" s="32">
        <v>206</v>
      </c>
      <c r="Z207" s="11" t="s">
        <v>522</v>
      </c>
      <c r="AA207" s="4">
        <v>1307.5</v>
      </c>
      <c r="AB207" s="34">
        <f t="shared" si="45"/>
        <v>1274.915</v>
      </c>
      <c r="AC207" s="4">
        <f t="shared" si="46"/>
        <v>32.585000000000036</v>
      </c>
      <c r="AD207" s="25">
        <f t="shared" si="47"/>
        <v>32.585000000000036</v>
      </c>
      <c r="AE207" s="34">
        <f t="shared" si="38"/>
        <v>1061.7822250000024</v>
      </c>
      <c r="AF207" s="30"/>
    </row>
    <row r="208" spans="1:32" ht="17.399999999999999" x14ac:dyDescent="0.3">
      <c r="A208" s="13"/>
      <c r="B208" s="13"/>
      <c r="C208" s="13"/>
      <c r="D208" s="13"/>
      <c r="E208" s="13"/>
      <c r="F208" s="13"/>
      <c r="G208" s="32">
        <v>207</v>
      </c>
      <c r="H208" s="11" t="s">
        <v>523</v>
      </c>
      <c r="I208" s="14">
        <v>1506.81</v>
      </c>
      <c r="J208" s="34">
        <f t="shared" si="39"/>
        <v>1512.2650000000001</v>
      </c>
      <c r="K208" s="34">
        <f t="shared" si="40"/>
        <v>-5.4550000000001546</v>
      </c>
      <c r="L208" s="25">
        <f t="shared" si="41"/>
        <v>5.4550000000001546</v>
      </c>
      <c r="M208" s="34">
        <f t="shared" si="36"/>
        <v>29.757025000001686</v>
      </c>
      <c r="N208" s="33"/>
      <c r="O208" s="33"/>
      <c r="P208" s="32">
        <v>207</v>
      </c>
      <c r="Q208" s="11" t="s">
        <v>523</v>
      </c>
      <c r="R208" s="4">
        <v>861.77</v>
      </c>
      <c r="S208" s="34">
        <f t="shared" si="42"/>
        <v>861.07500000000005</v>
      </c>
      <c r="T208" s="34">
        <f t="shared" si="43"/>
        <v>0.69499999999993634</v>
      </c>
      <c r="U208" s="25">
        <f t="shared" si="44"/>
        <v>0.69499999999993634</v>
      </c>
      <c r="V208" s="34">
        <f t="shared" si="37"/>
        <v>0.4830249999999115</v>
      </c>
      <c r="W208" s="33"/>
      <c r="X208" s="33"/>
      <c r="Y208" s="32">
        <v>207</v>
      </c>
      <c r="Z208" s="11" t="s">
        <v>523</v>
      </c>
      <c r="AA208" s="4">
        <v>1297.28</v>
      </c>
      <c r="AB208" s="34">
        <f t="shared" si="45"/>
        <v>1303.8400000000001</v>
      </c>
      <c r="AC208" s="4">
        <f t="shared" si="46"/>
        <v>-6.5600000000001728</v>
      </c>
      <c r="AD208" s="25">
        <f t="shared" si="47"/>
        <v>6.5600000000001728</v>
      </c>
      <c r="AE208" s="34">
        <f t="shared" si="38"/>
        <v>43.033600000002266</v>
      </c>
      <c r="AF208" s="30"/>
    </row>
    <row r="209" spans="1:32" ht="17.399999999999999" x14ac:dyDescent="0.3">
      <c r="A209" s="13"/>
      <c r="B209" s="13"/>
      <c r="C209" s="13"/>
      <c r="D209" s="13"/>
      <c r="E209" s="13"/>
      <c r="F209" s="13"/>
      <c r="G209" s="32">
        <v>208</v>
      </c>
      <c r="H209" s="11" t="s">
        <v>524</v>
      </c>
      <c r="I209" s="14">
        <v>1487.54</v>
      </c>
      <c r="J209" s="34">
        <f t="shared" si="39"/>
        <v>1511.73</v>
      </c>
      <c r="K209" s="34">
        <f t="shared" si="40"/>
        <v>-24.190000000000055</v>
      </c>
      <c r="L209" s="25">
        <f t="shared" si="41"/>
        <v>24.190000000000055</v>
      </c>
      <c r="M209" s="34">
        <f t="shared" si="36"/>
        <v>585.15610000000265</v>
      </c>
      <c r="N209" s="33"/>
      <c r="O209" s="33"/>
      <c r="P209" s="32">
        <v>208</v>
      </c>
      <c r="Q209" s="11" t="s">
        <v>524</v>
      </c>
      <c r="R209" s="4">
        <v>853.28</v>
      </c>
      <c r="S209" s="34">
        <f t="shared" si="42"/>
        <v>863.19</v>
      </c>
      <c r="T209" s="34">
        <f t="shared" si="43"/>
        <v>-9.9100000000000819</v>
      </c>
      <c r="U209" s="25">
        <f t="shared" si="44"/>
        <v>9.9100000000000819</v>
      </c>
      <c r="V209" s="34">
        <f t="shared" si="37"/>
        <v>98.208100000001622</v>
      </c>
      <c r="W209" s="33"/>
      <c r="X209" s="33"/>
      <c r="Y209" s="32">
        <v>208</v>
      </c>
      <c r="Z209" s="11" t="s">
        <v>524</v>
      </c>
      <c r="AA209" s="4">
        <v>1277.8399999999999</v>
      </c>
      <c r="AB209" s="34">
        <f t="shared" si="45"/>
        <v>1302.3899999999999</v>
      </c>
      <c r="AC209" s="4">
        <f t="shared" si="46"/>
        <v>-24.549999999999955</v>
      </c>
      <c r="AD209" s="25">
        <f t="shared" si="47"/>
        <v>24.549999999999955</v>
      </c>
      <c r="AE209" s="34">
        <f t="shared" si="38"/>
        <v>602.70249999999771</v>
      </c>
      <c r="AF209" s="30"/>
    </row>
    <row r="210" spans="1:32" ht="17.399999999999999" x14ac:dyDescent="0.3">
      <c r="A210" s="13"/>
      <c r="B210" s="13"/>
      <c r="C210" s="13"/>
      <c r="D210" s="13"/>
      <c r="E210" s="13"/>
      <c r="F210" s="13"/>
      <c r="G210" s="32">
        <v>209</v>
      </c>
      <c r="H210" s="11" t="s">
        <v>525</v>
      </c>
      <c r="I210" s="14">
        <v>1481.18</v>
      </c>
      <c r="J210" s="34">
        <f t="shared" si="39"/>
        <v>1497.175</v>
      </c>
      <c r="K210" s="34">
        <f t="shared" si="40"/>
        <v>-15.994999999999891</v>
      </c>
      <c r="L210" s="25">
        <f t="shared" si="41"/>
        <v>15.994999999999891</v>
      </c>
      <c r="M210" s="34">
        <f t="shared" si="36"/>
        <v>255.8400249999965</v>
      </c>
      <c r="N210" s="33"/>
      <c r="O210" s="33"/>
      <c r="P210" s="32">
        <v>209</v>
      </c>
      <c r="Q210" s="11" t="s">
        <v>525</v>
      </c>
      <c r="R210" s="4">
        <v>846.89</v>
      </c>
      <c r="S210" s="34">
        <f t="shared" si="42"/>
        <v>857.52499999999998</v>
      </c>
      <c r="T210" s="34">
        <f t="shared" si="43"/>
        <v>-10.634999999999991</v>
      </c>
      <c r="U210" s="25">
        <f t="shared" si="44"/>
        <v>10.634999999999991</v>
      </c>
      <c r="V210" s="34">
        <f t="shared" si="37"/>
        <v>113.10322499999981</v>
      </c>
      <c r="W210" s="33"/>
      <c r="X210" s="33"/>
      <c r="Y210" s="32">
        <v>209</v>
      </c>
      <c r="Z210" s="11" t="s">
        <v>525</v>
      </c>
      <c r="AA210" s="4">
        <v>1271.3900000000001</v>
      </c>
      <c r="AB210" s="34">
        <f t="shared" si="45"/>
        <v>1287.56</v>
      </c>
      <c r="AC210" s="4">
        <f t="shared" si="46"/>
        <v>-16.169999999999845</v>
      </c>
      <c r="AD210" s="25">
        <f t="shared" si="47"/>
        <v>16.169999999999845</v>
      </c>
      <c r="AE210" s="34">
        <f t="shared" si="38"/>
        <v>261.46889999999502</v>
      </c>
      <c r="AF210" s="30"/>
    </row>
    <row r="211" spans="1:32" ht="17.399999999999999" x14ac:dyDescent="0.3">
      <c r="A211" s="13"/>
      <c r="B211" s="13"/>
      <c r="C211" s="13"/>
      <c r="D211" s="13"/>
      <c r="E211" s="13"/>
      <c r="F211" s="13"/>
      <c r="G211" s="32">
        <v>210</v>
      </c>
      <c r="H211" s="11" t="s">
        <v>526</v>
      </c>
      <c r="I211" s="14">
        <v>1461.57</v>
      </c>
      <c r="J211" s="34">
        <f t="shared" si="39"/>
        <v>1484.3600000000001</v>
      </c>
      <c r="K211" s="34">
        <f t="shared" si="40"/>
        <v>-22.790000000000191</v>
      </c>
      <c r="L211" s="25">
        <f t="shared" si="41"/>
        <v>22.790000000000191</v>
      </c>
      <c r="M211" s="34">
        <f t="shared" si="36"/>
        <v>519.38410000000874</v>
      </c>
      <c r="N211" s="33"/>
      <c r="O211" s="33"/>
      <c r="P211" s="32">
        <v>210</v>
      </c>
      <c r="Q211" s="11" t="s">
        <v>526</v>
      </c>
      <c r="R211" s="4">
        <v>840.43</v>
      </c>
      <c r="S211" s="34">
        <f t="shared" si="42"/>
        <v>850.08500000000004</v>
      </c>
      <c r="T211" s="34">
        <f t="shared" si="43"/>
        <v>-9.6550000000000864</v>
      </c>
      <c r="U211" s="25">
        <f t="shared" si="44"/>
        <v>9.6550000000000864</v>
      </c>
      <c r="V211" s="34">
        <f t="shared" si="37"/>
        <v>93.219025000001665</v>
      </c>
      <c r="W211" s="33"/>
      <c r="X211" s="33"/>
      <c r="Y211" s="32">
        <v>210</v>
      </c>
      <c r="Z211" s="11" t="s">
        <v>526</v>
      </c>
      <c r="AA211" s="4">
        <v>1251.47</v>
      </c>
      <c r="AB211" s="34">
        <f t="shared" si="45"/>
        <v>1274.615</v>
      </c>
      <c r="AC211" s="4">
        <f t="shared" si="46"/>
        <v>-23.144999999999982</v>
      </c>
      <c r="AD211" s="25">
        <f t="shared" si="47"/>
        <v>23.144999999999982</v>
      </c>
      <c r="AE211" s="34">
        <f t="shared" si="38"/>
        <v>535.69102499999917</v>
      </c>
      <c r="AF211" s="30"/>
    </row>
    <row r="212" spans="1:32" ht="17.399999999999999" x14ac:dyDescent="0.3">
      <c r="A212" s="13"/>
      <c r="B212" s="13"/>
      <c r="C212" s="13"/>
      <c r="D212" s="13"/>
      <c r="E212" s="13"/>
      <c r="F212" s="13"/>
      <c r="G212" s="32">
        <v>211</v>
      </c>
      <c r="H212" s="11" t="s">
        <v>527</v>
      </c>
      <c r="I212" s="14">
        <v>1438.62</v>
      </c>
      <c r="J212" s="34">
        <f t="shared" si="39"/>
        <v>1471.375</v>
      </c>
      <c r="K212" s="34">
        <f t="shared" si="40"/>
        <v>-32.755000000000109</v>
      </c>
      <c r="L212" s="25">
        <f t="shared" si="41"/>
        <v>32.755000000000109</v>
      </c>
      <c r="M212" s="34">
        <f t="shared" si="36"/>
        <v>1072.8900250000072</v>
      </c>
      <c r="N212" s="33"/>
      <c r="O212" s="33"/>
      <c r="P212" s="32">
        <v>211</v>
      </c>
      <c r="Q212" s="11" t="s">
        <v>527</v>
      </c>
      <c r="R212" s="4">
        <v>831.33</v>
      </c>
      <c r="S212" s="34">
        <f t="shared" si="42"/>
        <v>843.66</v>
      </c>
      <c r="T212" s="34">
        <f t="shared" si="43"/>
        <v>-12.329999999999927</v>
      </c>
      <c r="U212" s="25">
        <f t="shared" si="44"/>
        <v>12.329999999999927</v>
      </c>
      <c r="V212" s="34">
        <f t="shared" si="37"/>
        <v>152.0288999999982</v>
      </c>
      <c r="W212" s="33"/>
      <c r="X212" s="33"/>
      <c r="Y212" s="32">
        <v>211</v>
      </c>
      <c r="Z212" s="11" t="s">
        <v>527</v>
      </c>
      <c r="AA212" s="4">
        <v>1229.81</v>
      </c>
      <c r="AB212" s="34">
        <f t="shared" si="45"/>
        <v>1261.43</v>
      </c>
      <c r="AC212" s="4">
        <f t="shared" si="46"/>
        <v>-31.620000000000118</v>
      </c>
      <c r="AD212" s="25">
        <f t="shared" si="47"/>
        <v>31.620000000000118</v>
      </c>
      <c r="AE212" s="34">
        <f t="shared" si="38"/>
        <v>999.82440000000747</v>
      </c>
      <c r="AF212" s="30"/>
    </row>
    <row r="213" spans="1:32" ht="17.399999999999999" x14ac:dyDescent="0.3">
      <c r="A213" s="13"/>
      <c r="B213" s="13"/>
      <c r="C213" s="13"/>
      <c r="D213" s="13"/>
      <c r="E213" s="13"/>
      <c r="F213" s="13"/>
      <c r="G213" s="32">
        <v>212</v>
      </c>
      <c r="H213" s="11" t="s">
        <v>528</v>
      </c>
      <c r="I213" s="14">
        <v>1451.82</v>
      </c>
      <c r="J213" s="34">
        <f t="shared" si="39"/>
        <v>1450.0949999999998</v>
      </c>
      <c r="K213" s="34">
        <f t="shared" si="40"/>
        <v>1.7250000000001364</v>
      </c>
      <c r="L213" s="25">
        <f t="shared" si="41"/>
        <v>1.7250000000001364</v>
      </c>
      <c r="M213" s="34">
        <f t="shared" si="36"/>
        <v>2.9756250000004707</v>
      </c>
      <c r="N213" s="33"/>
      <c r="O213" s="33"/>
      <c r="P213" s="32">
        <v>212</v>
      </c>
      <c r="Q213" s="11" t="s">
        <v>528</v>
      </c>
      <c r="R213" s="4">
        <v>832.12</v>
      </c>
      <c r="S213" s="34">
        <f t="shared" si="42"/>
        <v>835.88</v>
      </c>
      <c r="T213" s="34">
        <f t="shared" si="43"/>
        <v>-3.7599999999999909</v>
      </c>
      <c r="U213" s="25">
        <f t="shared" si="44"/>
        <v>3.7599999999999909</v>
      </c>
      <c r="V213" s="34">
        <f t="shared" si="37"/>
        <v>14.137599999999932</v>
      </c>
      <c r="W213" s="33"/>
      <c r="X213" s="33"/>
      <c r="Y213" s="32">
        <v>212</v>
      </c>
      <c r="Z213" s="11" t="s">
        <v>528</v>
      </c>
      <c r="AA213" s="4">
        <v>1244.8699999999999</v>
      </c>
      <c r="AB213" s="34">
        <f t="shared" si="45"/>
        <v>1240.6399999999999</v>
      </c>
      <c r="AC213" s="4">
        <f t="shared" si="46"/>
        <v>4.2300000000000182</v>
      </c>
      <c r="AD213" s="25">
        <f t="shared" si="47"/>
        <v>4.2300000000000182</v>
      </c>
      <c r="AE213" s="34">
        <f t="shared" si="38"/>
        <v>17.892900000000154</v>
      </c>
      <c r="AF213" s="30"/>
    </row>
    <row r="214" spans="1:32" ht="17.399999999999999" x14ac:dyDescent="0.3">
      <c r="A214" s="13"/>
      <c r="B214" s="13"/>
      <c r="C214" s="13"/>
      <c r="D214" s="13"/>
      <c r="E214" s="13"/>
      <c r="F214" s="13"/>
      <c r="G214" s="32">
        <v>213</v>
      </c>
      <c r="H214" s="11" t="s">
        <v>529</v>
      </c>
      <c r="I214" s="14">
        <v>1479.66</v>
      </c>
      <c r="J214" s="34">
        <f t="shared" si="39"/>
        <v>1445.2199999999998</v>
      </c>
      <c r="K214" s="34">
        <f t="shared" si="40"/>
        <v>34.440000000000282</v>
      </c>
      <c r="L214" s="25">
        <f t="shared" si="41"/>
        <v>34.440000000000282</v>
      </c>
      <c r="M214" s="34">
        <f t="shared" si="36"/>
        <v>1186.1136000000195</v>
      </c>
      <c r="N214" s="33"/>
      <c r="O214" s="33"/>
      <c r="P214" s="32">
        <v>213</v>
      </c>
      <c r="Q214" s="11" t="s">
        <v>529</v>
      </c>
      <c r="R214" s="4">
        <v>837.99</v>
      </c>
      <c r="S214" s="34">
        <f t="shared" si="42"/>
        <v>831.72500000000002</v>
      </c>
      <c r="T214" s="34">
        <f t="shared" si="43"/>
        <v>6.2649999999999864</v>
      </c>
      <c r="U214" s="25">
        <f t="shared" si="44"/>
        <v>6.2649999999999864</v>
      </c>
      <c r="V214" s="34">
        <f t="shared" si="37"/>
        <v>39.25022499999983</v>
      </c>
      <c r="W214" s="33"/>
      <c r="X214" s="33"/>
      <c r="Y214" s="32">
        <v>213</v>
      </c>
      <c r="Z214" s="11" t="s">
        <v>529</v>
      </c>
      <c r="AA214" s="4">
        <v>1271.01</v>
      </c>
      <c r="AB214" s="34">
        <f t="shared" si="45"/>
        <v>1237.3399999999999</v>
      </c>
      <c r="AC214" s="4">
        <f t="shared" si="46"/>
        <v>33.670000000000073</v>
      </c>
      <c r="AD214" s="25">
        <f t="shared" si="47"/>
        <v>33.670000000000073</v>
      </c>
      <c r="AE214" s="34">
        <f t="shared" si="38"/>
        <v>1133.6689000000049</v>
      </c>
      <c r="AF214" s="30"/>
    </row>
    <row r="215" spans="1:32" ht="17.399999999999999" x14ac:dyDescent="0.3">
      <c r="A215" s="13"/>
      <c r="B215" s="13"/>
      <c r="C215" s="13"/>
      <c r="D215" s="13"/>
      <c r="E215" s="13"/>
      <c r="F215" s="13"/>
      <c r="G215" s="32">
        <v>214</v>
      </c>
      <c r="H215" s="11" t="s">
        <v>530</v>
      </c>
      <c r="I215" s="14">
        <v>1504.49</v>
      </c>
      <c r="J215" s="34">
        <f t="shared" si="39"/>
        <v>1465.74</v>
      </c>
      <c r="K215" s="34">
        <f t="shared" si="40"/>
        <v>38.75</v>
      </c>
      <c r="L215" s="25">
        <f t="shared" si="41"/>
        <v>38.75</v>
      </c>
      <c r="M215" s="34">
        <f t="shared" si="36"/>
        <v>1501.5625</v>
      </c>
      <c r="N215" s="33"/>
      <c r="O215" s="33"/>
      <c r="P215" s="32">
        <v>214</v>
      </c>
      <c r="Q215" s="11" t="s">
        <v>530</v>
      </c>
      <c r="R215" s="4">
        <v>848.05</v>
      </c>
      <c r="S215" s="34">
        <f t="shared" si="42"/>
        <v>835.05500000000006</v>
      </c>
      <c r="T215" s="34">
        <f t="shared" si="43"/>
        <v>12.994999999999891</v>
      </c>
      <c r="U215" s="25">
        <f t="shared" si="44"/>
        <v>12.994999999999891</v>
      </c>
      <c r="V215" s="34">
        <f t="shared" si="37"/>
        <v>168.87002499999716</v>
      </c>
      <c r="W215" s="33"/>
      <c r="X215" s="33"/>
      <c r="Y215" s="32">
        <v>214</v>
      </c>
      <c r="Z215" s="11" t="s">
        <v>530</v>
      </c>
      <c r="AA215" s="4">
        <v>1295.6099999999999</v>
      </c>
      <c r="AB215" s="34">
        <f t="shared" si="45"/>
        <v>1257.94</v>
      </c>
      <c r="AC215" s="4">
        <f t="shared" si="46"/>
        <v>37.669999999999845</v>
      </c>
      <c r="AD215" s="25">
        <f t="shared" si="47"/>
        <v>37.669999999999845</v>
      </c>
      <c r="AE215" s="34">
        <f t="shared" si="38"/>
        <v>1419.0288999999884</v>
      </c>
      <c r="AF215" s="30"/>
    </row>
    <row r="216" spans="1:32" ht="17.399999999999999" x14ac:dyDescent="0.3">
      <c r="A216" s="13"/>
      <c r="B216" s="13"/>
      <c r="C216" s="13"/>
      <c r="D216" s="13"/>
      <c r="E216" s="13"/>
      <c r="F216" s="13"/>
      <c r="G216" s="32">
        <v>215</v>
      </c>
      <c r="H216" s="11" t="s">
        <v>531</v>
      </c>
      <c r="I216" s="14">
        <v>1521.11</v>
      </c>
      <c r="J216" s="34">
        <f t="shared" si="39"/>
        <v>1492.075</v>
      </c>
      <c r="K216" s="34">
        <f t="shared" si="40"/>
        <v>29.034999999999854</v>
      </c>
      <c r="L216" s="25">
        <f t="shared" si="41"/>
        <v>29.034999999999854</v>
      </c>
      <c r="M216" s="34">
        <f t="shared" si="36"/>
        <v>843.03122499999154</v>
      </c>
      <c r="N216" s="33"/>
      <c r="O216" s="33"/>
      <c r="P216" s="32">
        <v>215</v>
      </c>
      <c r="Q216" s="11" t="s">
        <v>531</v>
      </c>
      <c r="R216" s="4">
        <v>863.58</v>
      </c>
      <c r="S216" s="34">
        <f t="shared" si="42"/>
        <v>843.02</v>
      </c>
      <c r="T216" s="34">
        <f t="shared" si="43"/>
        <v>20.560000000000059</v>
      </c>
      <c r="U216" s="25">
        <f t="shared" si="44"/>
        <v>20.560000000000059</v>
      </c>
      <c r="V216" s="34">
        <f t="shared" si="37"/>
        <v>422.71360000000243</v>
      </c>
      <c r="W216" s="33"/>
      <c r="X216" s="33"/>
      <c r="Y216" s="32">
        <v>215</v>
      </c>
      <c r="Z216" s="11" t="s">
        <v>531</v>
      </c>
      <c r="AA216" s="4">
        <v>1313.02</v>
      </c>
      <c r="AB216" s="34">
        <f t="shared" si="45"/>
        <v>1283.31</v>
      </c>
      <c r="AC216" s="4">
        <f t="shared" si="46"/>
        <v>29.710000000000036</v>
      </c>
      <c r="AD216" s="25">
        <f t="shared" si="47"/>
        <v>29.710000000000036</v>
      </c>
      <c r="AE216" s="34">
        <f t="shared" si="38"/>
        <v>882.68410000000222</v>
      </c>
      <c r="AF216" s="30"/>
    </row>
    <row r="217" spans="1:32" ht="17.399999999999999" x14ac:dyDescent="0.3">
      <c r="A217" s="13"/>
      <c r="B217" s="13"/>
      <c r="C217" s="13"/>
      <c r="D217" s="13"/>
      <c r="E217" s="13"/>
      <c r="F217" s="13"/>
      <c r="G217" s="32">
        <v>216</v>
      </c>
      <c r="H217" s="11" t="s">
        <v>532</v>
      </c>
      <c r="I217" s="14">
        <v>1540.27</v>
      </c>
      <c r="J217" s="34">
        <f t="shared" si="39"/>
        <v>1512.8</v>
      </c>
      <c r="K217" s="34">
        <f t="shared" si="40"/>
        <v>27.470000000000027</v>
      </c>
      <c r="L217" s="25">
        <f t="shared" si="41"/>
        <v>27.470000000000027</v>
      </c>
      <c r="M217" s="34">
        <f t="shared" si="36"/>
        <v>754.6009000000015</v>
      </c>
      <c r="N217" s="33"/>
      <c r="O217" s="33"/>
      <c r="P217" s="32">
        <v>216</v>
      </c>
      <c r="Q217" s="11" t="s">
        <v>532</v>
      </c>
      <c r="R217" s="4">
        <v>884.35</v>
      </c>
      <c r="S217" s="34">
        <f t="shared" si="42"/>
        <v>855.81500000000005</v>
      </c>
      <c r="T217" s="34">
        <f t="shared" si="43"/>
        <v>28.534999999999968</v>
      </c>
      <c r="U217" s="25">
        <f t="shared" si="44"/>
        <v>28.534999999999968</v>
      </c>
      <c r="V217" s="34">
        <f t="shared" si="37"/>
        <v>814.24622499999816</v>
      </c>
      <c r="W217" s="33"/>
      <c r="X217" s="33"/>
      <c r="Y217" s="32">
        <v>216</v>
      </c>
      <c r="Z217" s="11" t="s">
        <v>532</v>
      </c>
      <c r="AA217" s="4">
        <v>1332.35</v>
      </c>
      <c r="AB217" s="34">
        <f t="shared" si="45"/>
        <v>1304.3150000000001</v>
      </c>
      <c r="AC217" s="4">
        <f t="shared" si="46"/>
        <v>28.034999999999854</v>
      </c>
      <c r="AD217" s="25">
        <f t="shared" si="47"/>
        <v>28.034999999999854</v>
      </c>
      <c r="AE217" s="34">
        <f t="shared" si="38"/>
        <v>785.96122499999183</v>
      </c>
      <c r="AF217" s="30"/>
    </row>
    <row r="218" spans="1:32" ht="17.399999999999999" x14ac:dyDescent="0.3">
      <c r="A218" s="13"/>
      <c r="B218" s="13"/>
      <c r="C218" s="13"/>
      <c r="D218" s="13"/>
      <c r="E218" s="13"/>
      <c r="F218" s="13"/>
      <c r="G218" s="32">
        <v>217</v>
      </c>
      <c r="H218" s="11" t="s">
        <v>533</v>
      </c>
      <c r="I218" s="14">
        <v>1551.76</v>
      </c>
      <c r="J218" s="34">
        <f t="shared" si="39"/>
        <v>1530.69</v>
      </c>
      <c r="K218" s="34">
        <f t="shared" si="40"/>
        <v>21.069999999999936</v>
      </c>
      <c r="L218" s="25">
        <f t="shared" si="41"/>
        <v>21.069999999999936</v>
      </c>
      <c r="M218" s="34">
        <f t="shared" si="36"/>
        <v>443.94489999999729</v>
      </c>
      <c r="N218" s="33"/>
      <c r="O218" s="33"/>
      <c r="P218" s="32">
        <v>217</v>
      </c>
      <c r="Q218" s="11" t="s">
        <v>533</v>
      </c>
      <c r="R218" s="4">
        <v>896.48</v>
      </c>
      <c r="S218" s="34">
        <f t="shared" si="42"/>
        <v>873.96500000000003</v>
      </c>
      <c r="T218" s="34">
        <f t="shared" si="43"/>
        <v>22.514999999999986</v>
      </c>
      <c r="U218" s="25">
        <f t="shared" si="44"/>
        <v>22.514999999999986</v>
      </c>
      <c r="V218" s="34">
        <f t="shared" si="37"/>
        <v>506.92522499999939</v>
      </c>
      <c r="W218" s="33"/>
      <c r="X218" s="33"/>
      <c r="Y218" s="32">
        <v>217</v>
      </c>
      <c r="Z218" s="11" t="s">
        <v>533</v>
      </c>
      <c r="AA218" s="4">
        <v>1344.93</v>
      </c>
      <c r="AB218" s="34">
        <f t="shared" si="45"/>
        <v>1322.6849999999999</v>
      </c>
      <c r="AC218" s="4">
        <f t="shared" si="46"/>
        <v>22.245000000000118</v>
      </c>
      <c r="AD218" s="25">
        <f t="shared" si="47"/>
        <v>22.245000000000118</v>
      </c>
      <c r="AE218" s="34">
        <f t="shared" si="38"/>
        <v>494.84002500000526</v>
      </c>
      <c r="AF218" s="30"/>
    </row>
    <row r="219" spans="1:32" ht="17.399999999999999" x14ac:dyDescent="0.3">
      <c r="A219" s="13"/>
      <c r="B219" s="13"/>
      <c r="C219" s="13"/>
      <c r="D219" s="13"/>
      <c r="E219" s="13"/>
      <c r="F219" s="13"/>
      <c r="G219" s="32">
        <v>218</v>
      </c>
      <c r="H219" s="11" t="s">
        <v>534</v>
      </c>
      <c r="I219" s="14">
        <v>1564.55</v>
      </c>
      <c r="J219" s="34">
        <f t="shared" si="39"/>
        <v>1546.0149999999999</v>
      </c>
      <c r="K219" s="34">
        <f t="shared" si="40"/>
        <v>18.535000000000082</v>
      </c>
      <c r="L219" s="25">
        <f t="shared" si="41"/>
        <v>18.535000000000082</v>
      </c>
      <c r="M219" s="34">
        <f t="shared" si="36"/>
        <v>343.54622500000306</v>
      </c>
      <c r="N219" s="33"/>
      <c r="O219" s="33"/>
      <c r="P219" s="32">
        <v>218</v>
      </c>
      <c r="Q219" s="11" t="s">
        <v>534</v>
      </c>
      <c r="R219" s="4">
        <v>909.49</v>
      </c>
      <c r="S219" s="34">
        <f t="shared" si="42"/>
        <v>890.41499999999996</v>
      </c>
      <c r="T219" s="34">
        <f t="shared" si="43"/>
        <v>19.075000000000045</v>
      </c>
      <c r="U219" s="25">
        <f t="shared" si="44"/>
        <v>19.075000000000045</v>
      </c>
      <c r="V219" s="34">
        <f t="shared" si="37"/>
        <v>363.85562500000174</v>
      </c>
      <c r="W219" s="33"/>
      <c r="X219" s="33"/>
      <c r="Y219" s="32">
        <v>218</v>
      </c>
      <c r="Z219" s="11" t="s">
        <v>534</v>
      </c>
      <c r="AA219" s="4">
        <v>1360.41</v>
      </c>
      <c r="AB219" s="34">
        <f t="shared" si="45"/>
        <v>1338.6399999999999</v>
      </c>
      <c r="AC219" s="4">
        <f t="shared" si="46"/>
        <v>21.770000000000209</v>
      </c>
      <c r="AD219" s="25">
        <f t="shared" si="47"/>
        <v>21.770000000000209</v>
      </c>
      <c r="AE219" s="34">
        <f t="shared" si="38"/>
        <v>473.93290000000911</v>
      </c>
      <c r="AF219" s="30"/>
    </row>
    <row r="220" spans="1:32" ht="17.399999999999999" x14ac:dyDescent="0.3">
      <c r="A220" s="13"/>
      <c r="B220" s="13"/>
      <c r="C220" s="13"/>
      <c r="D220" s="13"/>
      <c r="E220" s="13"/>
      <c r="F220" s="13"/>
      <c r="G220" s="32">
        <v>219</v>
      </c>
      <c r="H220" s="11" t="s">
        <v>535</v>
      </c>
      <c r="I220" s="14">
        <v>1557.85</v>
      </c>
      <c r="J220" s="34">
        <f t="shared" si="39"/>
        <v>1558.155</v>
      </c>
      <c r="K220" s="34">
        <f t="shared" si="40"/>
        <v>-0.30500000000006366</v>
      </c>
      <c r="L220" s="25">
        <f t="shared" si="41"/>
        <v>0.30500000000006366</v>
      </c>
      <c r="M220" s="34">
        <f t="shared" si="36"/>
        <v>9.3025000000038841E-2</v>
      </c>
      <c r="N220" s="33"/>
      <c r="O220" s="33"/>
      <c r="P220" s="32">
        <v>219</v>
      </c>
      <c r="Q220" s="11" t="s">
        <v>535</v>
      </c>
      <c r="R220" s="4">
        <v>908.93</v>
      </c>
      <c r="S220" s="34">
        <f t="shared" si="42"/>
        <v>902.98500000000001</v>
      </c>
      <c r="T220" s="34">
        <f t="shared" si="43"/>
        <v>5.9449999999999363</v>
      </c>
      <c r="U220" s="25">
        <f t="shared" si="44"/>
        <v>5.9449999999999363</v>
      </c>
      <c r="V220" s="34">
        <f t="shared" si="37"/>
        <v>35.343024999999244</v>
      </c>
      <c r="W220" s="33"/>
      <c r="X220" s="33"/>
      <c r="Y220" s="32">
        <v>219</v>
      </c>
      <c r="Z220" s="11" t="s">
        <v>535</v>
      </c>
      <c r="AA220" s="4">
        <v>1354.58</v>
      </c>
      <c r="AB220" s="34">
        <f t="shared" si="45"/>
        <v>1352.67</v>
      </c>
      <c r="AC220" s="4">
        <f t="shared" si="46"/>
        <v>1.9099999999998545</v>
      </c>
      <c r="AD220" s="25">
        <f t="shared" si="47"/>
        <v>1.9099999999998545</v>
      </c>
      <c r="AE220" s="34">
        <f t="shared" si="38"/>
        <v>3.6480999999994439</v>
      </c>
      <c r="AF220" s="30"/>
    </row>
    <row r="221" spans="1:32" ht="17.399999999999999" x14ac:dyDescent="0.3">
      <c r="A221" s="13"/>
      <c r="B221" s="13"/>
      <c r="C221" s="13"/>
      <c r="D221" s="13"/>
      <c r="E221" s="13"/>
      <c r="F221" s="13"/>
      <c r="G221" s="32">
        <v>220</v>
      </c>
      <c r="H221" s="11" t="s">
        <v>536</v>
      </c>
      <c r="I221" s="14">
        <v>1551.33</v>
      </c>
      <c r="J221" s="34">
        <f t="shared" si="39"/>
        <v>1561.1999999999998</v>
      </c>
      <c r="K221" s="34">
        <f t="shared" si="40"/>
        <v>-9.8699999999998909</v>
      </c>
      <c r="L221" s="25">
        <f t="shared" si="41"/>
        <v>9.8699999999998909</v>
      </c>
      <c r="M221" s="34">
        <f t="shared" si="36"/>
        <v>97.416899999997852</v>
      </c>
      <c r="N221" s="33"/>
      <c r="O221" s="33"/>
      <c r="P221" s="32">
        <v>220</v>
      </c>
      <c r="Q221" s="11" t="s">
        <v>536</v>
      </c>
      <c r="R221" s="4">
        <v>906.95</v>
      </c>
      <c r="S221" s="34">
        <f t="shared" si="42"/>
        <v>909.21</v>
      </c>
      <c r="T221" s="34">
        <f t="shared" si="43"/>
        <v>-2.2599999999999909</v>
      </c>
      <c r="U221" s="25">
        <f t="shared" si="44"/>
        <v>2.2599999999999909</v>
      </c>
      <c r="V221" s="34">
        <f t="shared" si="37"/>
        <v>5.1075999999999588</v>
      </c>
      <c r="W221" s="33"/>
      <c r="X221" s="33"/>
      <c r="Y221" s="32">
        <v>220</v>
      </c>
      <c r="Z221" s="11" t="s">
        <v>536</v>
      </c>
      <c r="AA221" s="4">
        <v>1349.06</v>
      </c>
      <c r="AB221" s="34">
        <f t="shared" si="45"/>
        <v>1357.4949999999999</v>
      </c>
      <c r="AC221" s="4">
        <f t="shared" si="46"/>
        <v>-8.4349999999999454</v>
      </c>
      <c r="AD221" s="25">
        <f t="shared" si="47"/>
        <v>8.4349999999999454</v>
      </c>
      <c r="AE221" s="34">
        <f t="shared" si="38"/>
        <v>71.149224999999078</v>
      </c>
      <c r="AF221" s="30"/>
    </row>
    <row r="222" spans="1:32" ht="17.399999999999999" x14ac:dyDescent="0.3">
      <c r="A222" s="13"/>
      <c r="B222" s="13"/>
      <c r="C222" s="13"/>
      <c r="D222" s="13"/>
      <c r="E222" s="13"/>
      <c r="F222" s="13"/>
      <c r="G222" s="32">
        <v>221</v>
      </c>
      <c r="H222" s="11" t="s">
        <v>537</v>
      </c>
      <c r="I222" s="14">
        <v>1580.29</v>
      </c>
      <c r="J222" s="34">
        <f t="shared" si="39"/>
        <v>1554.59</v>
      </c>
      <c r="K222" s="34">
        <f t="shared" si="40"/>
        <v>25.700000000000045</v>
      </c>
      <c r="L222" s="25">
        <f t="shared" si="41"/>
        <v>25.700000000000045</v>
      </c>
      <c r="M222" s="34">
        <f t="shared" si="36"/>
        <v>660.49000000000228</v>
      </c>
      <c r="N222" s="33"/>
      <c r="O222" s="33"/>
      <c r="P222" s="32">
        <v>221</v>
      </c>
      <c r="Q222" s="11" t="s">
        <v>537</v>
      </c>
      <c r="R222" s="4">
        <v>918.85</v>
      </c>
      <c r="S222" s="34">
        <f t="shared" si="42"/>
        <v>907.94</v>
      </c>
      <c r="T222" s="34">
        <f t="shared" si="43"/>
        <v>10.909999999999968</v>
      </c>
      <c r="U222" s="25">
        <f t="shared" si="44"/>
        <v>10.909999999999968</v>
      </c>
      <c r="V222" s="34">
        <f t="shared" si="37"/>
        <v>119.0280999999993</v>
      </c>
      <c r="W222" s="33"/>
      <c r="X222" s="33"/>
      <c r="Y222" s="32">
        <v>221</v>
      </c>
      <c r="Z222" s="11" t="s">
        <v>537</v>
      </c>
      <c r="AA222" s="4">
        <v>1380.24</v>
      </c>
      <c r="AB222" s="34">
        <f t="shared" si="45"/>
        <v>1351.82</v>
      </c>
      <c r="AC222" s="4">
        <f t="shared" si="46"/>
        <v>28.420000000000073</v>
      </c>
      <c r="AD222" s="25">
        <f t="shared" si="47"/>
        <v>28.420000000000073</v>
      </c>
      <c r="AE222" s="34">
        <f t="shared" si="38"/>
        <v>807.69640000000413</v>
      </c>
      <c r="AF222" s="30"/>
    </row>
    <row r="223" spans="1:32" ht="17.399999999999999" x14ac:dyDescent="0.3">
      <c r="A223" s="13"/>
      <c r="B223" s="13"/>
      <c r="C223" s="13"/>
      <c r="D223" s="13"/>
      <c r="E223" s="13"/>
      <c r="F223" s="13"/>
      <c r="G223" s="32">
        <v>222</v>
      </c>
      <c r="H223" s="11" t="s">
        <v>538</v>
      </c>
      <c r="I223" s="14">
        <v>1609.08</v>
      </c>
      <c r="J223" s="34">
        <f t="shared" si="39"/>
        <v>1565.81</v>
      </c>
      <c r="K223" s="34">
        <f t="shared" si="40"/>
        <v>43.269999999999982</v>
      </c>
      <c r="L223" s="25">
        <f t="shared" si="41"/>
        <v>43.269999999999982</v>
      </c>
      <c r="M223" s="34">
        <f t="shared" si="36"/>
        <v>1872.2928999999983</v>
      </c>
      <c r="N223" s="33"/>
      <c r="O223" s="33"/>
      <c r="P223" s="32">
        <v>222</v>
      </c>
      <c r="Q223" s="11" t="s">
        <v>538</v>
      </c>
      <c r="R223" s="4">
        <v>938.83</v>
      </c>
      <c r="S223" s="34">
        <f t="shared" si="42"/>
        <v>912.90000000000009</v>
      </c>
      <c r="T223" s="34">
        <f t="shared" si="43"/>
        <v>25.92999999999995</v>
      </c>
      <c r="U223" s="25">
        <f t="shared" si="44"/>
        <v>25.92999999999995</v>
      </c>
      <c r="V223" s="34">
        <f t="shared" si="37"/>
        <v>672.36489999999742</v>
      </c>
      <c r="W223" s="33"/>
      <c r="X223" s="33"/>
      <c r="Y223" s="32">
        <v>222</v>
      </c>
      <c r="Z223" s="11" t="s">
        <v>538</v>
      </c>
      <c r="AA223" s="4">
        <v>1410.01</v>
      </c>
      <c r="AB223" s="34">
        <f t="shared" si="45"/>
        <v>1364.65</v>
      </c>
      <c r="AC223" s="4">
        <f t="shared" si="46"/>
        <v>45.3599999999999</v>
      </c>
      <c r="AD223" s="25">
        <f t="shared" si="47"/>
        <v>45.3599999999999</v>
      </c>
      <c r="AE223" s="34">
        <f t="shared" si="38"/>
        <v>2057.5295999999908</v>
      </c>
      <c r="AF223" s="30"/>
    </row>
    <row r="224" spans="1:32" ht="17.399999999999999" x14ac:dyDescent="0.3">
      <c r="A224" s="13"/>
      <c r="B224" s="13"/>
      <c r="C224" s="13"/>
      <c r="D224" s="13"/>
      <c r="E224" s="13"/>
      <c r="F224" s="13"/>
      <c r="G224" s="32">
        <v>223</v>
      </c>
      <c r="H224" s="11" t="s">
        <v>539</v>
      </c>
      <c r="I224" s="14">
        <v>1610.91</v>
      </c>
      <c r="J224" s="34">
        <f t="shared" si="39"/>
        <v>1594.6849999999999</v>
      </c>
      <c r="K224" s="34">
        <f t="shared" si="40"/>
        <v>16.225000000000136</v>
      </c>
      <c r="L224" s="25">
        <f t="shared" si="41"/>
        <v>16.225000000000136</v>
      </c>
      <c r="M224" s="34">
        <f t="shared" si="36"/>
        <v>263.25062500000445</v>
      </c>
      <c r="N224" s="33"/>
      <c r="O224" s="33"/>
      <c r="P224" s="32">
        <v>223</v>
      </c>
      <c r="Q224" s="11" t="s">
        <v>539</v>
      </c>
      <c r="R224" s="4">
        <v>942.17</v>
      </c>
      <c r="S224" s="34">
        <f t="shared" si="42"/>
        <v>928.84</v>
      </c>
      <c r="T224" s="34">
        <f t="shared" si="43"/>
        <v>13.329999999999927</v>
      </c>
      <c r="U224" s="25">
        <f t="shared" si="44"/>
        <v>13.329999999999927</v>
      </c>
      <c r="V224" s="34">
        <f t="shared" si="37"/>
        <v>177.68889999999806</v>
      </c>
      <c r="W224" s="33"/>
      <c r="X224" s="33"/>
      <c r="Y224" s="32">
        <v>223</v>
      </c>
      <c r="Z224" s="11" t="s">
        <v>539</v>
      </c>
      <c r="AA224" s="4">
        <v>1411.85</v>
      </c>
      <c r="AB224" s="34">
        <f t="shared" si="45"/>
        <v>1395.125</v>
      </c>
      <c r="AC224" s="4">
        <f t="shared" si="46"/>
        <v>16.724999999999909</v>
      </c>
      <c r="AD224" s="25">
        <f t="shared" si="47"/>
        <v>16.724999999999909</v>
      </c>
      <c r="AE224" s="34">
        <f t="shared" si="38"/>
        <v>279.72562499999697</v>
      </c>
      <c r="AF224" s="30"/>
    </row>
    <row r="225" spans="1:32" ht="17.399999999999999" x14ac:dyDescent="0.3">
      <c r="A225" s="13"/>
      <c r="B225" s="13"/>
      <c r="C225" s="13"/>
      <c r="D225" s="13"/>
      <c r="E225" s="13"/>
      <c r="F225" s="13"/>
      <c r="G225" s="32">
        <v>224</v>
      </c>
      <c r="H225" s="11" t="s">
        <v>540</v>
      </c>
      <c r="I225" s="14">
        <v>1618.29</v>
      </c>
      <c r="J225" s="34">
        <f t="shared" si="39"/>
        <v>1609.9949999999999</v>
      </c>
      <c r="K225" s="34">
        <f t="shared" si="40"/>
        <v>8.2950000000000728</v>
      </c>
      <c r="L225" s="25">
        <f t="shared" si="41"/>
        <v>8.2950000000000728</v>
      </c>
      <c r="M225" s="34">
        <f t="shared" si="36"/>
        <v>68.807025000001204</v>
      </c>
      <c r="N225" s="33"/>
      <c r="O225" s="33"/>
      <c r="P225" s="32">
        <v>224</v>
      </c>
      <c r="Q225" s="11" t="s">
        <v>540</v>
      </c>
      <c r="R225" s="4">
        <v>946.57</v>
      </c>
      <c r="S225" s="34">
        <f t="shared" si="42"/>
        <v>940.5</v>
      </c>
      <c r="T225" s="34">
        <f t="shared" si="43"/>
        <v>6.07000000000005</v>
      </c>
      <c r="U225" s="25">
        <f t="shared" si="44"/>
        <v>6.07000000000005</v>
      </c>
      <c r="V225" s="34">
        <f t="shared" si="37"/>
        <v>36.844900000000607</v>
      </c>
      <c r="W225" s="33"/>
      <c r="X225" s="33"/>
      <c r="Y225" s="32">
        <v>224</v>
      </c>
      <c r="Z225" s="11" t="s">
        <v>540</v>
      </c>
      <c r="AA225" s="4">
        <v>1419.13</v>
      </c>
      <c r="AB225" s="34">
        <f t="shared" si="45"/>
        <v>1410.9299999999998</v>
      </c>
      <c r="AC225" s="4">
        <f t="shared" si="46"/>
        <v>8.2000000000002728</v>
      </c>
      <c r="AD225" s="25">
        <f t="shared" si="47"/>
        <v>8.2000000000002728</v>
      </c>
      <c r="AE225" s="34">
        <f t="shared" si="38"/>
        <v>67.240000000004471</v>
      </c>
      <c r="AF225" s="30"/>
    </row>
    <row r="226" spans="1:32" ht="17.399999999999999" x14ac:dyDescent="0.3">
      <c r="A226" s="13"/>
      <c r="B226" s="13"/>
      <c r="C226" s="13"/>
      <c r="D226" s="13"/>
      <c r="E226" s="13"/>
      <c r="F226" s="13"/>
      <c r="G226" s="32">
        <v>225</v>
      </c>
      <c r="H226" s="11" t="s">
        <v>541</v>
      </c>
      <c r="I226" s="14">
        <v>1637.58</v>
      </c>
      <c r="J226" s="34">
        <f t="shared" si="39"/>
        <v>1614.6</v>
      </c>
      <c r="K226" s="34">
        <f t="shared" si="40"/>
        <v>22.980000000000018</v>
      </c>
      <c r="L226" s="25">
        <f t="shared" si="41"/>
        <v>22.980000000000018</v>
      </c>
      <c r="M226" s="34">
        <f t="shared" si="36"/>
        <v>528.08040000000085</v>
      </c>
      <c r="N226" s="33"/>
      <c r="O226" s="33"/>
      <c r="P226" s="32">
        <v>225</v>
      </c>
      <c r="Q226" s="11" t="s">
        <v>541</v>
      </c>
      <c r="R226" s="4">
        <v>959.88</v>
      </c>
      <c r="S226" s="34">
        <f t="shared" si="42"/>
        <v>944.37</v>
      </c>
      <c r="T226" s="34">
        <f t="shared" si="43"/>
        <v>15.509999999999991</v>
      </c>
      <c r="U226" s="25">
        <f t="shared" si="44"/>
        <v>15.509999999999991</v>
      </c>
      <c r="V226" s="34">
        <f t="shared" si="37"/>
        <v>240.56009999999972</v>
      </c>
      <c r="W226" s="33"/>
      <c r="X226" s="33"/>
      <c r="Y226" s="32">
        <v>225</v>
      </c>
      <c r="Z226" s="11" t="s">
        <v>541</v>
      </c>
      <c r="AA226" s="4">
        <v>1438.93</v>
      </c>
      <c r="AB226" s="34">
        <f t="shared" si="45"/>
        <v>1415.49</v>
      </c>
      <c r="AC226" s="4">
        <f t="shared" si="46"/>
        <v>23.440000000000055</v>
      </c>
      <c r="AD226" s="25">
        <f t="shared" si="47"/>
        <v>23.440000000000055</v>
      </c>
      <c r="AE226" s="34">
        <f t="shared" si="38"/>
        <v>549.43360000000257</v>
      </c>
      <c r="AF226" s="30"/>
    </row>
    <row r="227" spans="1:32" ht="17.399999999999999" x14ac:dyDescent="0.3">
      <c r="A227" s="13"/>
      <c r="B227" s="13"/>
      <c r="C227" s="13"/>
      <c r="D227" s="13"/>
      <c r="E227" s="13"/>
      <c r="F227" s="13"/>
      <c r="G227" s="32">
        <v>226</v>
      </c>
      <c r="H227" s="11" t="s">
        <v>542</v>
      </c>
      <c r="I227" s="14">
        <v>1681.12</v>
      </c>
      <c r="J227" s="34">
        <f t="shared" si="39"/>
        <v>1627.9349999999999</v>
      </c>
      <c r="K227" s="34">
        <f t="shared" si="40"/>
        <v>53.184999999999945</v>
      </c>
      <c r="L227" s="25">
        <f t="shared" si="41"/>
        <v>53.184999999999945</v>
      </c>
      <c r="M227" s="34">
        <f t="shared" si="36"/>
        <v>2828.6442249999941</v>
      </c>
      <c r="N227" s="33"/>
      <c r="O227" s="33"/>
      <c r="P227" s="32">
        <v>226</v>
      </c>
      <c r="Q227" s="11" t="s">
        <v>542</v>
      </c>
      <c r="R227" s="4">
        <v>997.3</v>
      </c>
      <c r="S227" s="34">
        <f t="shared" si="42"/>
        <v>953.22500000000002</v>
      </c>
      <c r="T227" s="34">
        <f t="shared" si="43"/>
        <v>44.074999999999932</v>
      </c>
      <c r="U227" s="25">
        <f t="shared" si="44"/>
        <v>44.074999999999932</v>
      </c>
      <c r="V227" s="34">
        <f t="shared" si="37"/>
        <v>1942.605624999994</v>
      </c>
      <c r="W227" s="33"/>
      <c r="X227" s="33"/>
      <c r="Y227" s="32">
        <v>226</v>
      </c>
      <c r="Z227" s="11" t="s">
        <v>542</v>
      </c>
      <c r="AA227" s="4">
        <v>1485.02</v>
      </c>
      <c r="AB227" s="34">
        <f t="shared" si="45"/>
        <v>1429.0300000000002</v>
      </c>
      <c r="AC227" s="4">
        <f t="shared" si="46"/>
        <v>55.989999999999782</v>
      </c>
      <c r="AD227" s="25">
        <f t="shared" si="47"/>
        <v>55.989999999999782</v>
      </c>
      <c r="AE227" s="34">
        <f t="shared" si="38"/>
        <v>3134.8800999999758</v>
      </c>
      <c r="AF227" s="30"/>
    </row>
    <row r="228" spans="1:32" ht="17.399999999999999" x14ac:dyDescent="0.3">
      <c r="A228" s="13"/>
      <c r="B228" s="13"/>
      <c r="C228" s="13"/>
      <c r="D228" s="13"/>
      <c r="E228" s="13"/>
      <c r="F228" s="13"/>
      <c r="G228" s="32">
        <v>227</v>
      </c>
      <c r="H228" s="11" t="s">
        <v>543</v>
      </c>
      <c r="I228" s="14">
        <v>1580.91</v>
      </c>
      <c r="J228" s="34">
        <f t="shared" si="39"/>
        <v>1659.35</v>
      </c>
      <c r="K228" s="34">
        <f t="shared" si="40"/>
        <v>-78.439999999999827</v>
      </c>
      <c r="L228" s="25">
        <f t="shared" si="41"/>
        <v>78.439999999999827</v>
      </c>
      <c r="M228" s="34">
        <f t="shared" si="36"/>
        <v>6152.8335999999726</v>
      </c>
      <c r="N228" s="33"/>
      <c r="O228" s="33"/>
      <c r="P228" s="32">
        <v>227</v>
      </c>
      <c r="Q228" s="11" t="s">
        <v>543</v>
      </c>
      <c r="R228" s="4">
        <v>1010.34</v>
      </c>
      <c r="S228" s="34">
        <f t="shared" si="42"/>
        <v>978.58999999999992</v>
      </c>
      <c r="T228" s="34">
        <f t="shared" si="43"/>
        <v>31.750000000000114</v>
      </c>
      <c r="U228" s="25">
        <f t="shared" si="44"/>
        <v>31.750000000000114</v>
      </c>
      <c r="V228" s="34">
        <f t="shared" si="37"/>
        <v>1008.0625000000073</v>
      </c>
      <c r="W228" s="33"/>
      <c r="X228" s="33"/>
      <c r="Y228" s="32">
        <v>227</v>
      </c>
      <c r="Z228" s="11" t="s">
        <v>543</v>
      </c>
      <c r="AA228" s="4">
        <v>1424.66</v>
      </c>
      <c r="AB228" s="34">
        <f t="shared" si="45"/>
        <v>1461.9749999999999</v>
      </c>
      <c r="AC228" s="4">
        <f t="shared" si="46"/>
        <v>-37.314999999999827</v>
      </c>
      <c r="AD228" s="25">
        <f t="shared" si="47"/>
        <v>37.314999999999827</v>
      </c>
      <c r="AE228" s="34">
        <f t="shared" si="38"/>
        <v>1392.4092249999871</v>
      </c>
      <c r="AF228" s="30"/>
    </row>
    <row r="229" spans="1:32" ht="17.399999999999999" x14ac:dyDescent="0.3">
      <c r="A229" s="13"/>
      <c r="B229" s="13"/>
      <c r="C229" s="13"/>
      <c r="D229" s="13"/>
      <c r="E229" s="13"/>
      <c r="F229" s="13"/>
      <c r="G229" s="32">
        <v>228</v>
      </c>
      <c r="H229" s="11" t="s">
        <v>544</v>
      </c>
      <c r="I229" s="14">
        <v>1433.13</v>
      </c>
      <c r="J229" s="34">
        <f t="shared" si="39"/>
        <v>1631.0149999999999</v>
      </c>
      <c r="K229" s="34">
        <f t="shared" si="40"/>
        <v>-197.88499999999976</v>
      </c>
      <c r="L229" s="25">
        <f t="shared" si="41"/>
        <v>197.88499999999976</v>
      </c>
      <c r="M229" s="34">
        <f t="shared" si="36"/>
        <v>39158.473224999907</v>
      </c>
      <c r="N229" s="33"/>
      <c r="O229" s="33"/>
      <c r="P229" s="32">
        <v>228</v>
      </c>
      <c r="Q229" s="11" t="s">
        <v>544</v>
      </c>
      <c r="R229" s="4">
        <v>980.16</v>
      </c>
      <c r="S229" s="34">
        <f t="shared" si="42"/>
        <v>1003.8199999999999</v>
      </c>
      <c r="T229" s="34">
        <f t="shared" si="43"/>
        <v>-23.659999999999968</v>
      </c>
      <c r="U229" s="25">
        <f t="shared" si="44"/>
        <v>23.659999999999968</v>
      </c>
      <c r="V229" s="34">
        <f t="shared" si="37"/>
        <v>559.79559999999844</v>
      </c>
      <c r="W229" s="33"/>
      <c r="X229" s="33"/>
      <c r="Y229" s="32">
        <v>228</v>
      </c>
      <c r="Z229" s="11" t="s">
        <v>544</v>
      </c>
      <c r="AA229" s="4">
        <v>1324.11</v>
      </c>
      <c r="AB229" s="34">
        <f t="shared" si="45"/>
        <v>1454.8400000000001</v>
      </c>
      <c r="AC229" s="4">
        <f t="shared" si="46"/>
        <v>-130.73000000000025</v>
      </c>
      <c r="AD229" s="25">
        <f t="shared" si="47"/>
        <v>130.73000000000025</v>
      </c>
      <c r="AE229" s="34">
        <f t="shared" si="38"/>
        <v>17090.332900000063</v>
      </c>
      <c r="AF229" s="30"/>
    </row>
    <row r="230" spans="1:32" ht="17.399999999999999" x14ac:dyDescent="0.3">
      <c r="A230" s="13"/>
      <c r="B230" s="13"/>
      <c r="C230" s="13"/>
      <c r="D230" s="13"/>
      <c r="E230" s="13"/>
      <c r="F230" s="13"/>
      <c r="G230" s="32">
        <v>229</v>
      </c>
      <c r="H230" s="11" t="s">
        <v>545</v>
      </c>
      <c r="I230" s="14">
        <v>1351.19</v>
      </c>
      <c r="J230" s="34">
        <f t="shared" si="39"/>
        <v>1507.02</v>
      </c>
      <c r="K230" s="34">
        <f t="shared" si="40"/>
        <v>-155.82999999999993</v>
      </c>
      <c r="L230" s="25">
        <f t="shared" si="41"/>
        <v>155.82999999999993</v>
      </c>
      <c r="M230" s="34">
        <f t="shared" si="36"/>
        <v>24282.988899999978</v>
      </c>
      <c r="N230" s="33"/>
      <c r="O230" s="33"/>
      <c r="P230" s="32">
        <v>229</v>
      </c>
      <c r="Q230" s="11" t="s">
        <v>545</v>
      </c>
      <c r="R230" s="4">
        <v>942.73</v>
      </c>
      <c r="S230" s="34">
        <f t="shared" si="42"/>
        <v>995.25</v>
      </c>
      <c r="T230" s="34">
        <f t="shared" si="43"/>
        <v>-52.519999999999982</v>
      </c>
      <c r="U230" s="25">
        <f t="shared" si="44"/>
        <v>52.519999999999982</v>
      </c>
      <c r="V230" s="34">
        <f t="shared" si="37"/>
        <v>2758.350399999998</v>
      </c>
      <c r="W230" s="33"/>
      <c r="X230" s="33"/>
      <c r="Y230" s="32">
        <v>229</v>
      </c>
      <c r="Z230" s="11" t="s">
        <v>545</v>
      </c>
      <c r="AA230" s="4">
        <v>1249.4100000000001</v>
      </c>
      <c r="AB230" s="34">
        <f t="shared" si="45"/>
        <v>1374.385</v>
      </c>
      <c r="AC230" s="4">
        <f t="shared" si="46"/>
        <v>-124.97499999999991</v>
      </c>
      <c r="AD230" s="25">
        <f t="shared" si="47"/>
        <v>124.97499999999991</v>
      </c>
      <c r="AE230" s="34">
        <f t="shared" si="38"/>
        <v>15618.750624999977</v>
      </c>
      <c r="AF230" s="30"/>
    </row>
    <row r="231" spans="1:32" ht="17.399999999999999" x14ac:dyDescent="0.3">
      <c r="A231" s="13"/>
      <c r="B231" s="13"/>
      <c r="C231" s="13"/>
      <c r="D231" s="13"/>
      <c r="E231" s="13"/>
      <c r="F231" s="13"/>
      <c r="G231" s="32">
        <v>230</v>
      </c>
      <c r="H231" s="11" t="s">
        <v>546</v>
      </c>
      <c r="I231" s="14">
        <v>1343.77</v>
      </c>
      <c r="J231" s="34">
        <f t="shared" si="39"/>
        <v>1392.16</v>
      </c>
      <c r="K231" s="34">
        <f t="shared" si="40"/>
        <v>-48.3900000000001</v>
      </c>
      <c r="L231" s="25">
        <f t="shared" si="41"/>
        <v>48.3900000000001</v>
      </c>
      <c r="M231" s="34">
        <f t="shared" si="36"/>
        <v>2341.5921000000099</v>
      </c>
      <c r="N231" s="33"/>
      <c r="O231" s="33"/>
      <c r="P231" s="32">
        <v>230</v>
      </c>
      <c r="Q231" s="11" t="s">
        <v>546</v>
      </c>
      <c r="R231" s="4">
        <v>936.42</v>
      </c>
      <c r="S231" s="34">
        <f t="shared" si="42"/>
        <v>961.44499999999994</v>
      </c>
      <c r="T231" s="34">
        <f t="shared" si="43"/>
        <v>-25.024999999999977</v>
      </c>
      <c r="U231" s="25">
        <f t="shared" si="44"/>
        <v>25.024999999999977</v>
      </c>
      <c r="V231" s="34">
        <f t="shared" si="37"/>
        <v>626.25062499999888</v>
      </c>
      <c r="W231" s="33"/>
      <c r="X231" s="33"/>
      <c r="Y231" s="32">
        <v>230</v>
      </c>
      <c r="Z231" s="11" t="s">
        <v>546</v>
      </c>
      <c r="AA231" s="4">
        <v>1242.9100000000001</v>
      </c>
      <c r="AB231" s="34">
        <f t="shared" si="45"/>
        <v>1286.76</v>
      </c>
      <c r="AC231" s="4">
        <f t="shared" si="46"/>
        <v>-43.849999999999909</v>
      </c>
      <c r="AD231" s="25">
        <f t="shared" si="47"/>
        <v>43.849999999999909</v>
      </c>
      <c r="AE231" s="34">
        <f t="shared" si="38"/>
        <v>1922.822499999992</v>
      </c>
      <c r="AF231" s="30"/>
    </row>
    <row r="232" spans="1:32" ht="17.399999999999999" x14ac:dyDescent="0.3">
      <c r="A232" s="13"/>
      <c r="B232" s="13"/>
      <c r="C232" s="13"/>
      <c r="D232" s="13"/>
      <c r="E232" s="13"/>
      <c r="F232" s="13"/>
      <c r="G232" s="32">
        <v>231</v>
      </c>
      <c r="H232" s="11" t="s">
        <v>547</v>
      </c>
      <c r="I232" s="14">
        <v>1369.52</v>
      </c>
      <c r="J232" s="34">
        <f t="shared" si="39"/>
        <v>1347.48</v>
      </c>
      <c r="K232" s="34">
        <f t="shared" si="40"/>
        <v>22.039999999999964</v>
      </c>
      <c r="L232" s="25">
        <f t="shared" si="41"/>
        <v>22.039999999999964</v>
      </c>
      <c r="M232" s="34">
        <f t="shared" si="36"/>
        <v>485.7615999999984</v>
      </c>
      <c r="N232" s="33"/>
      <c r="O232" s="33"/>
      <c r="P232" s="32">
        <v>231</v>
      </c>
      <c r="Q232" s="11" t="s">
        <v>547</v>
      </c>
      <c r="R232" s="4">
        <v>943.86</v>
      </c>
      <c r="S232" s="34">
        <f t="shared" si="42"/>
        <v>939.57500000000005</v>
      </c>
      <c r="T232" s="34">
        <f t="shared" si="43"/>
        <v>4.2849999999999682</v>
      </c>
      <c r="U232" s="25">
        <f t="shared" si="44"/>
        <v>4.2849999999999682</v>
      </c>
      <c r="V232" s="34">
        <f t="shared" si="37"/>
        <v>18.361224999999727</v>
      </c>
      <c r="W232" s="33"/>
      <c r="X232" s="33"/>
      <c r="Y232" s="32">
        <v>231</v>
      </c>
      <c r="Z232" s="11" t="s">
        <v>547</v>
      </c>
      <c r="AA232" s="4">
        <v>1269.1600000000001</v>
      </c>
      <c r="AB232" s="34">
        <f t="shared" si="45"/>
        <v>1246.1600000000001</v>
      </c>
      <c r="AC232" s="4">
        <f t="shared" si="46"/>
        <v>23</v>
      </c>
      <c r="AD232" s="25">
        <f t="shared" si="47"/>
        <v>23</v>
      </c>
      <c r="AE232" s="34">
        <f t="shared" si="38"/>
        <v>529</v>
      </c>
      <c r="AF232" s="30"/>
    </row>
    <row r="233" spans="1:32" ht="17.399999999999999" x14ac:dyDescent="0.3">
      <c r="A233" s="13"/>
      <c r="B233" s="13"/>
      <c r="C233" s="13"/>
      <c r="D233" s="13"/>
      <c r="E233" s="13"/>
      <c r="F233" s="13"/>
      <c r="G233" s="32">
        <v>232</v>
      </c>
      <c r="H233" s="11" t="s">
        <v>548</v>
      </c>
      <c r="I233" s="14">
        <v>1424.39</v>
      </c>
      <c r="J233" s="34">
        <f t="shared" si="39"/>
        <v>1356.645</v>
      </c>
      <c r="K233" s="34">
        <f t="shared" si="40"/>
        <v>67.745000000000118</v>
      </c>
      <c r="L233" s="25">
        <f t="shared" si="41"/>
        <v>67.745000000000118</v>
      </c>
      <c r="M233" s="34">
        <f t="shared" si="36"/>
        <v>4589.385025000016</v>
      </c>
      <c r="N233" s="33"/>
      <c r="O233" s="33"/>
      <c r="P233" s="32">
        <v>232</v>
      </c>
      <c r="Q233" s="11" t="s">
        <v>548</v>
      </c>
      <c r="R233" s="4">
        <v>957.81</v>
      </c>
      <c r="S233" s="34">
        <f t="shared" si="42"/>
        <v>940.14</v>
      </c>
      <c r="T233" s="34">
        <f t="shared" si="43"/>
        <v>17.669999999999959</v>
      </c>
      <c r="U233" s="25">
        <f t="shared" si="44"/>
        <v>17.669999999999959</v>
      </c>
      <c r="V233" s="34">
        <f t="shared" si="37"/>
        <v>312.22889999999853</v>
      </c>
      <c r="W233" s="33"/>
      <c r="X233" s="33"/>
      <c r="Y233" s="32">
        <v>232</v>
      </c>
      <c r="Z233" s="11" t="s">
        <v>548</v>
      </c>
      <c r="AA233" s="4">
        <v>1316.42</v>
      </c>
      <c r="AB233" s="34">
        <f t="shared" si="45"/>
        <v>1256.0350000000001</v>
      </c>
      <c r="AC233" s="4">
        <f t="shared" si="46"/>
        <v>60.384999999999991</v>
      </c>
      <c r="AD233" s="25">
        <f t="shared" si="47"/>
        <v>60.384999999999991</v>
      </c>
      <c r="AE233" s="34">
        <f t="shared" si="38"/>
        <v>3646.3482249999988</v>
      </c>
      <c r="AF233" s="30"/>
    </row>
    <row r="234" spans="1:32" ht="17.399999999999999" x14ac:dyDescent="0.3">
      <c r="A234" s="13"/>
      <c r="B234" s="13"/>
      <c r="C234" s="13"/>
      <c r="D234" s="13"/>
      <c r="E234" s="13"/>
      <c r="F234" s="13"/>
      <c r="G234" s="32">
        <v>233</v>
      </c>
      <c r="H234" s="11" t="s">
        <v>549</v>
      </c>
      <c r="I234" s="14">
        <v>1517.22</v>
      </c>
      <c r="J234" s="34">
        <f t="shared" si="39"/>
        <v>1396.9549999999999</v>
      </c>
      <c r="K234" s="34">
        <f t="shared" si="40"/>
        <v>120.2650000000001</v>
      </c>
      <c r="L234" s="25">
        <f t="shared" si="41"/>
        <v>120.2650000000001</v>
      </c>
      <c r="M234" s="34">
        <f t="shared" si="36"/>
        <v>14463.670225000023</v>
      </c>
      <c r="N234" s="33"/>
      <c r="O234" s="33"/>
      <c r="P234" s="32">
        <v>233</v>
      </c>
      <c r="Q234" s="11" t="s">
        <v>549</v>
      </c>
      <c r="R234" s="4">
        <v>972.46</v>
      </c>
      <c r="S234" s="34">
        <f t="shared" si="42"/>
        <v>950.83500000000004</v>
      </c>
      <c r="T234" s="34">
        <f t="shared" si="43"/>
        <v>21.625</v>
      </c>
      <c r="U234" s="25">
        <f t="shared" si="44"/>
        <v>21.625</v>
      </c>
      <c r="V234" s="34">
        <f t="shared" si="37"/>
        <v>467.640625</v>
      </c>
      <c r="W234" s="33"/>
      <c r="X234" s="33"/>
      <c r="Y234" s="32">
        <v>233</v>
      </c>
      <c r="Z234" s="11" t="s">
        <v>549</v>
      </c>
      <c r="AA234" s="4">
        <v>1385.31</v>
      </c>
      <c r="AB234" s="34">
        <f t="shared" si="45"/>
        <v>1292.79</v>
      </c>
      <c r="AC234" s="4">
        <f t="shared" si="46"/>
        <v>92.519999999999982</v>
      </c>
      <c r="AD234" s="25">
        <f t="shared" si="47"/>
        <v>92.519999999999982</v>
      </c>
      <c r="AE234" s="34">
        <f t="shared" si="38"/>
        <v>8559.9503999999961</v>
      </c>
      <c r="AF234" s="30"/>
    </row>
    <row r="235" spans="1:32" ht="17.399999999999999" x14ac:dyDescent="0.3">
      <c r="A235" s="13"/>
      <c r="B235" s="13"/>
      <c r="C235" s="13"/>
      <c r="D235" s="13"/>
      <c r="E235" s="13"/>
      <c r="F235" s="13"/>
      <c r="G235" s="32">
        <v>234</v>
      </c>
      <c r="H235" s="11" t="s">
        <v>550</v>
      </c>
      <c r="I235" s="14">
        <v>1517.54</v>
      </c>
      <c r="J235" s="34">
        <f t="shared" si="39"/>
        <v>1470.8050000000001</v>
      </c>
      <c r="K235" s="34">
        <f t="shared" si="40"/>
        <v>46.7349999999999</v>
      </c>
      <c r="L235" s="25">
        <f t="shared" si="41"/>
        <v>46.7349999999999</v>
      </c>
      <c r="M235" s="34">
        <f t="shared" si="36"/>
        <v>2184.1602249999905</v>
      </c>
      <c r="N235" s="33"/>
      <c r="O235" s="33"/>
      <c r="P235" s="32">
        <v>234</v>
      </c>
      <c r="Q235" s="11" t="s">
        <v>550</v>
      </c>
      <c r="R235" s="4">
        <v>973.43</v>
      </c>
      <c r="S235" s="34">
        <f t="shared" si="42"/>
        <v>965.13499999999999</v>
      </c>
      <c r="T235" s="34">
        <f t="shared" si="43"/>
        <v>8.2949999999999591</v>
      </c>
      <c r="U235" s="25">
        <f t="shared" si="44"/>
        <v>8.2949999999999591</v>
      </c>
      <c r="V235" s="34">
        <f t="shared" si="37"/>
        <v>68.807024999999328</v>
      </c>
      <c r="W235" s="33"/>
      <c r="X235" s="33"/>
      <c r="Y235" s="32">
        <v>234</v>
      </c>
      <c r="Z235" s="11" t="s">
        <v>550</v>
      </c>
      <c r="AA235" s="4">
        <v>1379.77</v>
      </c>
      <c r="AB235" s="34">
        <f t="shared" si="45"/>
        <v>1350.865</v>
      </c>
      <c r="AC235" s="4">
        <f t="shared" si="46"/>
        <v>28.904999999999973</v>
      </c>
      <c r="AD235" s="25">
        <f t="shared" si="47"/>
        <v>28.904999999999973</v>
      </c>
      <c r="AE235" s="34">
        <f t="shared" si="38"/>
        <v>835.49902499999837</v>
      </c>
      <c r="AF235" s="30"/>
    </row>
    <row r="236" spans="1:32" ht="17.399999999999999" x14ac:dyDescent="0.3">
      <c r="A236" s="13"/>
      <c r="B236" s="13"/>
      <c r="C236" s="13"/>
      <c r="D236" s="13"/>
      <c r="E236" s="13"/>
      <c r="F236" s="13"/>
      <c r="G236" s="32">
        <v>235</v>
      </c>
      <c r="H236" s="11" t="s">
        <v>551</v>
      </c>
      <c r="I236" s="14">
        <v>1491.5</v>
      </c>
      <c r="J236" s="34">
        <f t="shared" si="39"/>
        <v>1517.38</v>
      </c>
      <c r="K236" s="34">
        <f t="shared" si="40"/>
        <v>-25.880000000000109</v>
      </c>
      <c r="L236" s="25">
        <f t="shared" si="41"/>
        <v>25.880000000000109</v>
      </c>
      <c r="M236" s="34">
        <f t="shared" si="36"/>
        <v>669.7744000000057</v>
      </c>
      <c r="N236" s="33"/>
      <c r="O236" s="33"/>
      <c r="P236" s="32">
        <v>235</v>
      </c>
      <c r="Q236" s="11" t="s">
        <v>551</v>
      </c>
      <c r="R236" s="4">
        <v>969.23</v>
      </c>
      <c r="S236" s="34">
        <f t="shared" si="42"/>
        <v>972.94499999999994</v>
      </c>
      <c r="T236" s="34">
        <f t="shared" si="43"/>
        <v>-3.7149999999999181</v>
      </c>
      <c r="U236" s="25">
        <f t="shared" si="44"/>
        <v>3.7149999999999181</v>
      </c>
      <c r="V236" s="34">
        <f t="shared" si="37"/>
        <v>13.801224999999391</v>
      </c>
      <c r="W236" s="33"/>
      <c r="X236" s="33"/>
      <c r="Y236" s="32">
        <v>235</v>
      </c>
      <c r="Z236" s="11" t="s">
        <v>551</v>
      </c>
      <c r="AA236" s="4">
        <v>1352.84</v>
      </c>
      <c r="AB236" s="34">
        <f t="shared" si="45"/>
        <v>1382.54</v>
      </c>
      <c r="AC236" s="4">
        <f t="shared" si="46"/>
        <v>-29.700000000000045</v>
      </c>
      <c r="AD236" s="25">
        <f t="shared" si="47"/>
        <v>29.700000000000045</v>
      </c>
      <c r="AE236" s="34">
        <f t="shared" si="38"/>
        <v>882.09000000000265</v>
      </c>
      <c r="AF236" s="30"/>
    </row>
    <row r="237" spans="1:32" ht="17.399999999999999" x14ac:dyDescent="0.3">
      <c r="A237" s="13"/>
      <c r="B237" s="13"/>
      <c r="C237" s="13"/>
      <c r="D237" s="13"/>
      <c r="E237" s="13"/>
      <c r="F237" s="13"/>
      <c r="G237" s="32">
        <v>236</v>
      </c>
      <c r="H237" s="11" t="s">
        <v>552</v>
      </c>
      <c r="I237" s="14">
        <v>1493.72</v>
      </c>
      <c r="J237" s="34">
        <f t="shared" si="39"/>
        <v>1504.52</v>
      </c>
      <c r="K237" s="34">
        <f t="shared" si="40"/>
        <v>-10.799999999999955</v>
      </c>
      <c r="L237" s="25">
        <f t="shared" si="41"/>
        <v>10.799999999999955</v>
      </c>
      <c r="M237" s="34">
        <f t="shared" si="36"/>
        <v>116.63999999999902</v>
      </c>
      <c r="N237" s="33"/>
      <c r="O237" s="33"/>
      <c r="P237" s="32">
        <v>236</v>
      </c>
      <c r="Q237" s="11" t="s">
        <v>552</v>
      </c>
      <c r="R237" s="4">
        <v>967.96</v>
      </c>
      <c r="S237" s="34">
        <f t="shared" si="42"/>
        <v>971.32999999999993</v>
      </c>
      <c r="T237" s="34">
        <f t="shared" si="43"/>
        <v>-3.3699999999998909</v>
      </c>
      <c r="U237" s="25">
        <f t="shared" si="44"/>
        <v>3.3699999999998909</v>
      </c>
      <c r="V237" s="34">
        <f t="shared" si="37"/>
        <v>11.356899999999264</v>
      </c>
      <c r="W237" s="33"/>
      <c r="X237" s="33"/>
      <c r="Y237" s="32">
        <v>236</v>
      </c>
      <c r="Z237" s="11" t="s">
        <v>552</v>
      </c>
      <c r="AA237" s="4">
        <v>1351.92</v>
      </c>
      <c r="AB237" s="34">
        <f t="shared" si="45"/>
        <v>1366.3049999999998</v>
      </c>
      <c r="AC237" s="4">
        <f t="shared" si="46"/>
        <v>-14.384999999999764</v>
      </c>
      <c r="AD237" s="25">
        <f t="shared" si="47"/>
        <v>14.384999999999764</v>
      </c>
      <c r="AE237" s="34">
        <f t="shared" si="38"/>
        <v>206.9282249999932</v>
      </c>
      <c r="AF237" s="30"/>
    </row>
    <row r="238" spans="1:32" ht="17.399999999999999" x14ac:dyDescent="0.3">
      <c r="A238" s="13"/>
      <c r="B238" s="13"/>
      <c r="C238" s="13"/>
      <c r="D238" s="13"/>
      <c r="E238" s="13"/>
      <c r="F238" s="13"/>
      <c r="G238" s="32">
        <v>237</v>
      </c>
      <c r="H238" s="11" t="s">
        <v>553</v>
      </c>
      <c r="I238" s="14">
        <v>1529.27</v>
      </c>
      <c r="J238" s="34">
        <f t="shared" si="39"/>
        <v>1492.6100000000001</v>
      </c>
      <c r="K238" s="34">
        <f t="shared" si="40"/>
        <v>36.659999999999854</v>
      </c>
      <c r="L238" s="25">
        <f t="shared" si="41"/>
        <v>36.659999999999854</v>
      </c>
      <c r="M238" s="34">
        <f t="shared" si="36"/>
        <v>1343.9555999999893</v>
      </c>
      <c r="N238" s="33"/>
      <c r="O238" s="33"/>
      <c r="P238" s="32">
        <v>237</v>
      </c>
      <c r="Q238" s="11" t="s">
        <v>553</v>
      </c>
      <c r="R238" s="4">
        <v>968.84</v>
      </c>
      <c r="S238" s="34">
        <f t="shared" si="42"/>
        <v>968.59500000000003</v>
      </c>
      <c r="T238" s="34">
        <f t="shared" si="43"/>
        <v>0.24500000000000455</v>
      </c>
      <c r="U238" s="25">
        <f t="shared" si="44"/>
        <v>0.24500000000000455</v>
      </c>
      <c r="V238" s="34">
        <f t="shared" si="37"/>
        <v>6.0025000000002229E-2</v>
      </c>
      <c r="W238" s="33"/>
      <c r="X238" s="33"/>
      <c r="Y238" s="32">
        <v>237</v>
      </c>
      <c r="Z238" s="11" t="s">
        <v>553</v>
      </c>
      <c r="AA238" s="4">
        <v>1379.84</v>
      </c>
      <c r="AB238" s="34">
        <f t="shared" si="45"/>
        <v>1352.38</v>
      </c>
      <c r="AC238" s="4">
        <f t="shared" si="46"/>
        <v>27.459999999999809</v>
      </c>
      <c r="AD238" s="25">
        <f t="shared" si="47"/>
        <v>27.459999999999809</v>
      </c>
      <c r="AE238" s="34">
        <f t="shared" si="38"/>
        <v>754.05159999998955</v>
      </c>
      <c r="AF238" s="30"/>
    </row>
    <row r="239" spans="1:32" ht="17.399999999999999" x14ac:dyDescent="0.3">
      <c r="A239" s="13"/>
      <c r="B239" s="13"/>
      <c r="C239" s="13"/>
      <c r="D239" s="13"/>
      <c r="E239" s="13"/>
      <c r="F239" s="13"/>
      <c r="G239" s="32">
        <v>238</v>
      </c>
      <c r="H239" s="11" t="s">
        <v>554</v>
      </c>
      <c r="I239" s="14">
        <v>1540.47</v>
      </c>
      <c r="J239" s="34">
        <f t="shared" si="39"/>
        <v>1511.4949999999999</v>
      </c>
      <c r="K239" s="34">
        <f t="shared" si="40"/>
        <v>28.975000000000136</v>
      </c>
      <c r="L239" s="25">
        <f t="shared" si="41"/>
        <v>28.975000000000136</v>
      </c>
      <c r="M239" s="34">
        <f t="shared" si="36"/>
        <v>839.55062500000793</v>
      </c>
      <c r="N239" s="33"/>
      <c r="O239" s="33"/>
      <c r="P239" s="32">
        <v>238</v>
      </c>
      <c r="Q239" s="11" t="s">
        <v>554</v>
      </c>
      <c r="R239" s="4">
        <v>973.08</v>
      </c>
      <c r="S239" s="34">
        <f t="shared" si="42"/>
        <v>968.40000000000009</v>
      </c>
      <c r="T239" s="34">
        <f t="shared" si="43"/>
        <v>4.67999999999995</v>
      </c>
      <c r="U239" s="25">
        <f t="shared" si="44"/>
        <v>4.67999999999995</v>
      </c>
      <c r="V239" s="34">
        <f t="shared" si="37"/>
        <v>21.902399999999531</v>
      </c>
      <c r="W239" s="33"/>
      <c r="X239" s="33"/>
      <c r="Y239" s="32">
        <v>238</v>
      </c>
      <c r="Z239" s="11" t="s">
        <v>554</v>
      </c>
      <c r="AA239" s="4">
        <v>1387.73</v>
      </c>
      <c r="AB239" s="34">
        <f t="shared" si="45"/>
        <v>1365.88</v>
      </c>
      <c r="AC239" s="4">
        <f t="shared" si="46"/>
        <v>21.849999999999909</v>
      </c>
      <c r="AD239" s="25">
        <f t="shared" si="47"/>
        <v>21.849999999999909</v>
      </c>
      <c r="AE239" s="34">
        <f t="shared" si="38"/>
        <v>477.42249999999603</v>
      </c>
      <c r="AF239" s="30"/>
    </row>
    <row r="240" spans="1:32" ht="17.399999999999999" x14ac:dyDescent="0.3">
      <c r="A240" s="13"/>
      <c r="B240" s="13"/>
      <c r="C240" s="13"/>
      <c r="D240" s="13"/>
      <c r="E240" s="13"/>
      <c r="F240" s="13"/>
      <c r="G240" s="32">
        <v>239</v>
      </c>
      <c r="H240" s="11" t="s">
        <v>555</v>
      </c>
      <c r="I240" s="14">
        <v>1535.65</v>
      </c>
      <c r="J240" s="34">
        <f t="shared" si="39"/>
        <v>1534.87</v>
      </c>
      <c r="K240" s="34">
        <f t="shared" si="40"/>
        <v>0.78000000000020009</v>
      </c>
      <c r="L240" s="25">
        <f t="shared" si="41"/>
        <v>0.78000000000020009</v>
      </c>
      <c r="M240" s="34">
        <f t="shared" si="36"/>
        <v>0.60840000000031214</v>
      </c>
      <c r="N240" s="33"/>
      <c r="O240" s="33"/>
      <c r="P240" s="32">
        <v>239</v>
      </c>
      <c r="Q240" s="11" t="s">
        <v>555</v>
      </c>
      <c r="R240" s="4">
        <v>971.83</v>
      </c>
      <c r="S240" s="34">
        <f t="shared" si="42"/>
        <v>970.96</v>
      </c>
      <c r="T240" s="34">
        <f t="shared" si="43"/>
        <v>0.87000000000000455</v>
      </c>
      <c r="U240" s="25">
        <f t="shared" si="44"/>
        <v>0.87000000000000455</v>
      </c>
      <c r="V240" s="34">
        <f t="shared" si="37"/>
        <v>0.7569000000000079</v>
      </c>
      <c r="W240" s="33"/>
      <c r="X240" s="33"/>
      <c r="Y240" s="32">
        <v>239</v>
      </c>
      <c r="Z240" s="11" t="s">
        <v>555</v>
      </c>
      <c r="AA240" s="4">
        <v>1380.51</v>
      </c>
      <c r="AB240" s="34">
        <f t="shared" si="45"/>
        <v>1383.7849999999999</v>
      </c>
      <c r="AC240" s="4">
        <f t="shared" si="46"/>
        <v>-3.2749999999998636</v>
      </c>
      <c r="AD240" s="25">
        <f t="shared" si="47"/>
        <v>3.2749999999998636</v>
      </c>
      <c r="AE240" s="34">
        <f t="shared" si="38"/>
        <v>10.725624999999106</v>
      </c>
      <c r="AF240" s="30"/>
    </row>
    <row r="241" spans="1:32" ht="17.399999999999999" x14ac:dyDescent="0.3">
      <c r="A241" s="13"/>
      <c r="B241" s="13"/>
      <c r="C241" s="13"/>
      <c r="D241" s="13"/>
      <c r="E241" s="13"/>
      <c r="F241" s="13"/>
      <c r="G241" s="32">
        <v>240</v>
      </c>
      <c r="H241" s="11" t="s">
        <v>556</v>
      </c>
      <c r="I241" s="14">
        <v>1548.47</v>
      </c>
      <c r="J241" s="34">
        <f t="shared" si="39"/>
        <v>1538.06</v>
      </c>
      <c r="K241" s="34">
        <f t="shared" si="40"/>
        <v>10.410000000000082</v>
      </c>
      <c r="L241" s="25">
        <f t="shared" si="41"/>
        <v>10.410000000000082</v>
      </c>
      <c r="M241" s="34">
        <f t="shared" si="36"/>
        <v>108.3681000000017</v>
      </c>
      <c r="N241" s="33"/>
      <c r="O241" s="33"/>
      <c r="P241" s="32">
        <v>240</v>
      </c>
      <c r="Q241" s="11" t="s">
        <v>556</v>
      </c>
      <c r="R241" s="4">
        <v>970.78</v>
      </c>
      <c r="S241" s="34">
        <f t="shared" si="42"/>
        <v>972.45500000000004</v>
      </c>
      <c r="T241" s="34">
        <f t="shared" si="43"/>
        <v>-1.6750000000000682</v>
      </c>
      <c r="U241" s="25">
        <f t="shared" si="44"/>
        <v>1.6750000000000682</v>
      </c>
      <c r="V241" s="34">
        <f t="shared" si="37"/>
        <v>2.8056250000002283</v>
      </c>
      <c r="W241" s="33"/>
      <c r="X241" s="33"/>
      <c r="Y241" s="32">
        <v>240</v>
      </c>
      <c r="Z241" s="11" t="s">
        <v>556</v>
      </c>
      <c r="AA241" s="4">
        <v>1385.42</v>
      </c>
      <c r="AB241" s="34">
        <f t="shared" si="45"/>
        <v>1384.12</v>
      </c>
      <c r="AC241" s="4">
        <f t="shared" si="46"/>
        <v>1.3000000000001819</v>
      </c>
      <c r="AD241" s="25">
        <f t="shared" si="47"/>
        <v>1.3000000000001819</v>
      </c>
      <c r="AE241" s="34">
        <f t="shared" si="38"/>
        <v>1.6900000000004729</v>
      </c>
      <c r="AF241" s="30"/>
    </row>
    <row r="242" spans="1:32" ht="17.399999999999999" x14ac:dyDescent="0.3">
      <c r="A242" s="13"/>
      <c r="B242" s="13"/>
      <c r="C242" s="13"/>
      <c r="D242" s="13"/>
      <c r="E242" s="13"/>
      <c r="F242" s="13"/>
      <c r="G242" s="32">
        <v>241</v>
      </c>
      <c r="H242" s="11" t="s">
        <v>557</v>
      </c>
      <c r="I242" s="14">
        <v>1568.44</v>
      </c>
      <c r="J242" s="34">
        <f t="shared" si="39"/>
        <v>1542.06</v>
      </c>
      <c r="K242" s="34">
        <f t="shared" si="40"/>
        <v>26.380000000000109</v>
      </c>
      <c r="L242" s="25">
        <f t="shared" si="41"/>
        <v>26.380000000000109</v>
      </c>
      <c r="M242" s="34">
        <f t="shared" si="36"/>
        <v>695.90440000000581</v>
      </c>
      <c r="N242" s="33"/>
      <c r="O242" s="33"/>
      <c r="P242" s="32">
        <v>241</v>
      </c>
      <c r="Q242" s="11" t="s">
        <v>557</v>
      </c>
      <c r="R242" s="4">
        <v>975.31</v>
      </c>
      <c r="S242" s="34">
        <f t="shared" si="42"/>
        <v>971.30500000000006</v>
      </c>
      <c r="T242" s="34">
        <f t="shared" si="43"/>
        <v>4.0049999999998818</v>
      </c>
      <c r="U242" s="25">
        <f t="shared" si="44"/>
        <v>4.0049999999998818</v>
      </c>
      <c r="V242" s="34">
        <f t="shared" si="37"/>
        <v>16.040024999999051</v>
      </c>
      <c r="W242" s="33"/>
      <c r="X242" s="33"/>
      <c r="Y242" s="32">
        <v>241</v>
      </c>
      <c r="Z242" s="11" t="s">
        <v>557</v>
      </c>
      <c r="AA242" s="4">
        <v>1398.4</v>
      </c>
      <c r="AB242" s="34">
        <f t="shared" si="45"/>
        <v>1382.9650000000001</v>
      </c>
      <c r="AC242" s="4">
        <f t="shared" si="46"/>
        <v>15.434999999999945</v>
      </c>
      <c r="AD242" s="25">
        <f t="shared" si="47"/>
        <v>15.434999999999945</v>
      </c>
      <c r="AE242" s="34">
        <f t="shared" si="38"/>
        <v>238.23922499999833</v>
      </c>
      <c r="AF242" s="30"/>
    </row>
    <row r="243" spans="1:32" ht="17.399999999999999" x14ac:dyDescent="0.3">
      <c r="A243" s="13"/>
      <c r="B243" s="13"/>
      <c r="C243" s="13"/>
      <c r="D243" s="13"/>
      <c r="E243" s="13"/>
      <c r="F243" s="13"/>
      <c r="G243" s="32">
        <v>242</v>
      </c>
      <c r="H243" s="11" t="s">
        <v>558</v>
      </c>
      <c r="I243" s="14">
        <v>1545.29</v>
      </c>
      <c r="J243" s="34">
        <f t="shared" si="39"/>
        <v>1558.4549999999999</v>
      </c>
      <c r="K243" s="34">
        <f t="shared" si="40"/>
        <v>-13.164999999999964</v>
      </c>
      <c r="L243" s="25">
        <f t="shared" si="41"/>
        <v>13.164999999999964</v>
      </c>
      <c r="M243" s="34">
        <f t="shared" si="36"/>
        <v>173.31722499999904</v>
      </c>
      <c r="N243" s="33"/>
      <c r="O243" s="33"/>
      <c r="P243" s="32">
        <v>242</v>
      </c>
      <c r="Q243" s="11" t="s">
        <v>558</v>
      </c>
      <c r="R243" s="4">
        <v>967.82</v>
      </c>
      <c r="S243" s="34">
        <f t="shared" si="42"/>
        <v>973.04499999999996</v>
      </c>
      <c r="T243" s="34">
        <f t="shared" si="43"/>
        <v>-5.2249999999999091</v>
      </c>
      <c r="U243" s="25">
        <f t="shared" si="44"/>
        <v>5.2249999999999091</v>
      </c>
      <c r="V243" s="34">
        <f t="shared" si="37"/>
        <v>27.300624999999048</v>
      </c>
      <c r="W243" s="33"/>
      <c r="X243" s="33"/>
      <c r="Y243" s="32">
        <v>242</v>
      </c>
      <c r="Z243" s="11" t="s">
        <v>558</v>
      </c>
      <c r="AA243" s="4">
        <v>1369.85</v>
      </c>
      <c r="AB243" s="34">
        <f t="shared" si="45"/>
        <v>1391.91</v>
      </c>
      <c r="AC243" s="4">
        <f t="shared" si="46"/>
        <v>-22.060000000000173</v>
      </c>
      <c r="AD243" s="25">
        <f t="shared" si="47"/>
        <v>22.060000000000173</v>
      </c>
      <c r="AE243" s="34">
        <f t="shared" si="38"/>
        <v>486.64360000000761</v>
      </c>
      <c r="AF243" s="30"/>
    </row>
    <row r="244" spans="1:32" ht="17.399999999999999" x14ac:dyDescent="0.3">
      <c r="A244" s="13"/>
      <c r="B244" s="13"/>
      <c r="C244" s="13"/>
      <c r="D244" s="13"/>
      <c r="E244" s="13"/>
      <c r="F244" s="13"/>
      <c r="G244" s="32">
        <v>243</v>
      </c>
      <c r="H244" s="11" t="s">
        <v>559</v>
      </c>
      <c r="I244" s="14">
        <v>1469.06</v>
      </c>
      <c r="J244" s="34">
        <f t="shared" si="39"/>
        <v>1556.865</v>
      </c>
      <c r="K244" s="34">
        <f t="shared" si="40"/>
        <v>-87.805000000000064</v>
      </c>
      <c r="L244" s="25">
        <f t="shared" si="41"/>
        <v>87.805000000000064</v>
      </c>
      <c r="M244" s="34">
        <f t="shared" si="36"/>
        <v>7709.718025000011</v>
      </c>
      <c r="N244" s="33"/>
      <c r="O244" s="33"/>
      <c r="P244" s="32">
        <v>243</v>
      </c>
      <c r="Q244" s="11" t="s">
        <v>559</v>
      </c>
      <c r="R244" s="4">
        <v>933.1</v>
      </c>
      <c r="S244" s="34">
        <f t="shared" si="42"/>
        <v>971.56500000000005</v>
      </c>
      <c r="T244" s="34">
        <f t="shared" si="43"/>
        <v>-38.465000000000032</v>
      </c>
      <c r="U244" s="25">
        <f t="shared" si="44"/>
        <v>38.465000000000032</v>
      </c>
      <c r="V244" s="34">
        <f t="shared" si="37"/>
        <v>1479.5562250000025</v>
      </c>
      <c r="W244" s="33"/>
      <c r="X244" s="33"/>
      <c r="Y244" s="32">
        <v>243</v>
      </c>
      <c r="Z244" s="11" t="s">
        <v>559</v>
      </c>
      <c r="AA244" s="4">
        <v>1280.77</v>
      </c>
      <c r="AB244" s="34">
        <f t="shared" si="45"/>
        <v>1384.125</v>
      </c>
      <c r="AC244" s="4">
        <f t="shared" si="46"/>
        <v>-103.35500000000002</v>
      </c>
      <c r="AD244" s="25">
        <f t="shared" si="47"/>
        <v>103.35500000000002</v>
      </c>
      <c r="AE244" s="34">
        <f t="shared" si="38"/>
        <v>10682.256025000004</v>
      </c>
      <c r="AF244" s="30"/>
    </row>
    <row r="245" spans="1:32" ht="17.399999999999999" x14ac:dyDescent="0.3">
      <c r="A245" s="13"/>
      <c r="B245" s="13"/>
      <c r="C245" s="13"/>
      <c r="D245" s="13"/>
      <c r="E245" s="13"/>
      <c r="F245" s="13"/>
      <c r="G245" s="32">
        <v>244</v>
      </c>
      <c r="H245" s="11" t="s">
        <v>560</v>
      </c>
      <c r="I245" s="14">
        <v>1323.66</v>
      </c>
      <c r="J245" s="34">
        <f t="shared" si="39"/>
        <v>1507.175</v>
      </c>
      <c r="K245" s="34">
        <f t="shared" si="40"/>
        <v>-183.51499999999987</v>
      </c>
      <c r="L245" s="25">
        <f t="shared" si="41"/>
        <v>183.51499999999987</v>
      </c>
      <c r="M245" s="34">
        <f t="shared" si="36"/>
        <v>33677.75522499995</v>
      </c>
      <c r="N245" s="33"/>
      <c r="O245" s="33"/>
      <c r="P245" s="32">
        <v>244</v>
      </c>
      <c r="Q245" s="11" t="s">
        <v>560</v>
      </c>
      <c r="R245" s="4">
        <v>857.98</v>
      </c>
      <c r="S245" s="34">
        <f t="shared" si="42"/>
        <v>950.46</v>
      </c>
      <c r="T245" s="34">
        <f t="shared" si="43"/>
        <v>-92.480000000000018</v>
      </c>
      <c r="U245" s="25">
        <f t="shared" si="44"/>
        <v>92.480000000000018</v>
      </c>
      <c r="V245" s="34">
        <f t="shared" si="37"/>
        <v>8552.5504000000037</v>
      </c>
      <c r="W245" s="33"/>
      <c r="X245" s="33"/>
      <c r="Y245" s="32">
        <v>244</v>
      </c>
      <c r="Z245" s="11" t="s">
        <v>560</v>
      </c>
      <c r="AA245" s="4">
        <v>1132.44</v>
      </c>
      <c r="AB245" s="34">
        <f t="shared" si="45"/>
        <v>1325.31</v>
      </c>
      <c r="AC245" s="4">
        <f t="shared" si="46"/>
        <v>-192.86999999999989</v>
      </c>
      <c r="AD245" s="25">
        <f t="shared" si="47"/>
        <v>192.86999999999989</v>
      </c>
      <c r="AE245" s="34">
        <f t="shared" si="38"/>
        <v>37198.836899999958</v>
      </c>
      <c r="AF245" s="30"/>
    </row>
    <row r="246" spans="1:32" ht="17.399999999999999" x14ac:dyDescent="0.3">
      <c r="A246" s="13"/>
      <c r="B246" s="13"/>
      <c r="C246" s="13"/>
      <c r="D246" s="13"/>
      <c r="E246" s="13"/>
      <c r="F246" s="13"/>
      <c r="G246" s="32">
        <v>245</v>
      </c>
      <c r="H246" s="11" t="s">
        <v>561</v>
      </c>
      <c r="I246" s="14">
        <v>1255.08</v>
      </c>
      <c r="J246" s="34">
        <f t="shared" si="39"/>
        <v>1396.3600000000001</v>
      </c>
      <c r="K246" s="34">
        <f t="shared" si="40"/>
        <v>-141.2800000000002</v>
      </c>
      <c r="L246" s="25">
        <f t="shared" si="41"/>
        <v>141.2800000000002</v>
      </c>
      <c r="M246" s="34">
        <f t="shared" si="36"/>
        <v>19960.038400000056</v>
      </c>
      <c r="N246" s="33"/>
      <c r="O246" s="33"/>
      <c r="P246" s="32">
        <v>245</v>
      </c>
      <c r="Q246" s="11" t="s">
        <v>561</v>
      </c>
      <c r="R246" s="4">
        <v>796.46</v>
      </c>
      <c r="S246" s="34">
        <f t="shared" si="42"/>
        <v>895.54</v>
      </c>
      <c r="T246" s="34">
        <f t="shared" si="43"/>
        <v>-99.079999999999927</v>
      </c>
      <c r="U246" s="25">
        <f t="shared" si="44"/>
        <v>99.079999999999927</v>
      </c>
      <c r="V246" s="34">
        <f t="shared" si="37"/>
        <v>9816.8463999999858</v>
      </c>
      <c r="W246" s="33"/>
      <c r="X246" s="33"/>
      <c r="Y246" s="32">
        <v>245</v>
      </c>
      <c r="Z246" s="11" t="s">
        <v>561</v>
      </c>
      <c r="AA246" s="4">
        <v>1065.79</v>
      </c>
      <c r="AB246" s="34">
        <f t="shared" si="45"/>
        <v>1206.605</v>
      </c>
      <c r="AC246" s="4">
        <f t="shared" si="46"/>
        <v>-140.81500000000005</v>
      </c>
      <c r="AD246" s="25">
        <f t="shared" si="47"/>
        <v>140.81500000000005</v>
      </c>
      <c r="AE246" s="34">
        <f t="shared" si="38"/>
        <v>19828.864225000016</v>
      </c>
      <c r="AF246" s="30"/>
    </row>
    <row r="247" spans="1:32" ht="17.399999999999999" x14ac:dyDescent="0.3">
      <c r="A247" s="13"/>
      <c r="B247" s="13"/>
      <c r="C247" s="13"/>
      <c r="D247" s="13"/>
      <c r="E247" s="13"/>
      <c r="F247" s="13"/>
      <c r="G247" s="32">
        <v>246</v>
      </c>
      <c r="H247" s="11" t="s">
        <v>562</v>
      </c>
      <c r="I247" s="14">
        <v>1322.88</v>
      </c>
      <c r="J247" s="34">
        <f t="shared" si="39"/>
        <v>1289.3699999999999</v>
      </c>
      <c r="K247" s="34">
        <f t="shared" si="40"/>
        <v>33.510000000000218</v>
      </c>
      <c r="L247" s="25">
        <f t="shared" si="41"/>
        <v>33.510000000000218</v>
      </c>
      <c r="M247" s="34">
        <f t="shared" si="36"/>
        <v>1122.9201000000146</v>
      </c>
      <c r="N247" s="33"/>
      <c r="O247" s="33"/>
      <c r="P247" s="32">
        <v>246</v>
      </c>
      <c r="Q247" s="11" t="s">
        <v>562</v>
      </c>
      <c r="R247" s="4">
        <v>800.93</v>
      </c>
      <c r="S247" s="34">
        <f t="shared" si="42"/>
        <v>827.22</v>
      </c>
      <c r="T247" s="34">
        <f t="shared" si="43"/>
        <v>-26.290000000000077</v>
      </c>
      <c r="U247" s="25">
        <f t="shared" si="44"/>
        <v>26.290000000000077</v>
      </c>
      <c r="V247" s="34">
        <f t="shared" si="37"/>
        <v>691.16410000000405</v>
      </c>
      <c r="W247" s="33"/>
      <c r="X247" s="33"/>
      <c r="Y247" s="32">
        <v>246</v>
      </c>
      <c r="Z247" s="11" t="s">
        <v>562</v>
      </c>
      <c r="AA247" s="4">
        <v>1127.9000000000001</v>
      </c>
      <c r="AB247" s="34">
        <f t="shared" si="45"/>
        <v>1099.115</v>
      </c>
      <c r="AC247" s="4">
        <f t="shared" si="46"/>
        <v>28.785000000000082</v>
      </c>
      <c r="AD247" s="25">
        <f t="shared" si="47"/>
        <v>28.785000000000082</v>
      </c>
      <c r="AE247" s="34">
        <f t="shared" si="38"/>
        <v>828.57622500000468</v>
      </c>
      <c r="AF247" s="30"/>
    </row>
    <row r="248" spans="1:32" ht="17.399999999999999" x14ac:dyDescent="0.3">
      <c r="A248" s="13"/>
      <c r="B248" s="13"/>
      <c r="C248" s="13"/>
      <c r="D248" s="13"/>
      <c r="E248" s="13"/>
      <c r="F248" s="13"/>
      <c r="G248" s="32">
        <v>247</v>
      </c>
      <c r="H248" s="11" t="s">
        <v>563</v>
      </c>
      <c r="I248" s="14">
        <v>1360.25</v>
      </c>
      <c r="J248" s="34">
        <f t="shared" si="39"/>
        <v>1288.98</v>
      </c>
      <c r="K248" s="34">
        <f t="shared" si="40"/>
        <v>71.269999999999982</v>
      </c>
      <c r="L248" s="25">
        <f t="shared" si="41"/>
        <v>71.269999999999982</v>
      </c>
      <c r="M248" s="34">
        <f t="shared" si="36"/>
        <v>5079.4128999999975</v>
      </c>
      <c r="N248" s="33"/>
      <c r="O248" s="33"/>
      <c r="P248" s="32">
        <v>247</v>
      </c>
      <c r="Q248" s="11" t="s">
        <v>563</v>
      </c>
      <c r="R248" s="4">
        <v>812.31</v>
      </c>
      <c r="S248" s="34">
        <f t="shared" si="42"/>
        <v>798.69499999999994</v>
      </c>
      <c r="T248" s="34">
        <f t="shared" si="43"/>
        <v>13.615000000000009</v>
      </c>
      <c r="U248" s="25">
        <f t="shared" si="44"/>
        <v>13.615000000000009</v>
      </c>
      <c r="V248" s="34">
        <f t="shared" si="37"/>
        <v>185.36822500000025</v>
      </c>
      <c r="W248" s="33"/>
      <c r="X248" s="33"/>
      <c r="Y248" s="32">
        <v>247</v>
      </c>
      <c r="Z248" s="11" t="s">
        <v>563</v>
      </c>
      <c r="AA248" s="4">
        <v>1162.9000000000001</v>
      </c>
      <c r="AB248" s="34">
        <f t="shared" si="45"/>
        <v>1096.845</v>
      </c>
      <c r="AC248" s="4">
        <f t="shared" si="46"/>
        <v>66.055000000000064</v>
      </c>
      <c r="AD248" s="25">
        <f t="shared" si="47"/>
        <v>66.055000000000064</v>
      </c>
      <c r="AE248" s="34">
        <f t="shared" si="38"/>
        <v>4363.2630250000084</v>
      </c>
      <c r="AF248" s="30"/>
    </row>
    <row r="249" spans="1:32" ht="17.399999999999999" x14ac:dyDescent="0.3">
      <c r="A249" s="13"/>
      <c r="B249" s="13"/>
      <c r="C249" s="13"/>
      <c r="D249" s="13"/>
      <c r="E249" s="13"/>
      <c r="F249" s="13"/>
      <c r="G249" s="32">
        <v>248</v>
      </c>
      <c r="H249" s="11" t="s">
        <v>564</v>
      </c>
      <c r="I249" s="14">
        <v>1361.09</v>
      </c>
      <c r="J249" s="34">
        <f t="shared" si="39"/>
        <v>1341.5650000000001</v>
      </c>
      <c r="K249" s="34">
        <f t="shared" si="40"/>
        <v>19.524999999999864</v>
      </c>
      <c r="L249" s="25">
        <f t="shared" si="41"/>
        <v>19.524999999999864</v>
      </c>
      <c r="M249" s="34">
        <f t="shared" si="36"/>
        <v>381.22562499999469</v>
      </c>
      <c r="N249" s="33"/>
      <c r="O249" s="33"/>
      <c r="P249" s="32">
        <v>248</v>
      </c>
      <c r="Q249" s="11" t="s">
        <v>564</v>
      </c>
      <c r="R249" s="4">
        <v>816.77</v>
      </c>
      <c r="S249" s="34">
        <f t="shared" si="42"/>
        <v>806.61999999999989</v>
      </c>
      <c r="T249" s="34">
        <f t="shared" si="43"/>
        <v>10.150000000000091</v>
      </c>
      <c r="U249" s="25">
        <f t="shared" si="44"/>
        <v>10.150000000000091</v>
      </c>
      <c r="V249" s="34">
        <f t="shared" si="37"/>
        <v>103.02250000000184</v>
      </c>
      <c r="W249" s="33"/>
      <c r="X249" s="33"/>
      <c r="Y249" s="32">
        <v>248</v>
      </c>
      <c r="Z249" s="11" t="s">
        <v>564</v>
      </c>
      <c r="AA249" s="4">
        <v>1163.56</v>
      </c>
      <c r="AB249" s="34">
        <f t="shared" si="45"/>
        <v>1145.4000000000001</v>
      </c>
      <c r="AC249" s="4">
        <f t="shared" si="46"/>
        <v>18.159999999999854</v>
      </c>
      <c r="AD249" s="25">
        <f t="shared" si="47"/>
        <v>18.159999999999854</v>
      </c>
      <c r="AE249" s="34">
        <f t="shared" si="38"/>
        <v>329.7855999999947</v>
      </c>
      <c r="AF249" s="30"/>
    </row>
    <row r="250" spans="1:32" ht="17.399999999999999" x14ac:dyDescent="0.3">
      <c r="A250" s="13"/>
      <c r="B250" s="13"/>
      <c r="C250" s="13"/>
      <c r="D250" s="13"/>
      <c r="E250" s="13"/>
      <c r="F250" s="13"/>
      <c r="G250" s="32">
        <v>249</v>
      </c>
      <c r="H250" s="11" t="s">
        <v>565</v>
      </c>
      <c r="I250" s="14">
        <v>1352.47</v>
      </c>
      <c r="J250" s="34">
        <f t="shared" si="39"/>
        <v>1360.67</v>
      </c>
      <c r="K250" s="34">
        <f t="shared" si="40"/>
        <v>-8.2000000000000455</v>
      </c>
      <c r="L250" s="25">
        <f t="shared" si="41"/>
        <v>8.2000000000000455</v>
      </c>
      <c r="M250" s="34">
        <f t="shared" si="36"/>
        <v>67.240000000000748</v>
      </c>
      <c r="N250" s="33"/>
      <c r="O250" s="33"/>
      <c r="P250" s="32">
        <v>249</v>
      </c>
      <c r="Q250" s="11" t="s">
        <v>565</v>
      </c>
      <c r="R250" s="4">
        <v>816.62</v>
      </c>
      <c r="S250" s="34">
        <f t="shared" si="42"/>
        <v>814.54</v>
      </c>
      <c r="T250" s="34">
        <f t="shared" si="43"/>
        <v>2.0800000000000409</v>
      </c>
      <c r="U250" s="25">
        <f t="shared" si="44"/>
        <v>2.0800000000000409</v>
      </c>
      <c r="V250" s="34">
        <f t="shared" si="37"/>
        <v>4.3264000000001701</v>
      </c>
      <c r="W250" s="33"/>
      <c r="X250" s="33"/>
      <c r="Y250" s="32">
        <v>249</v>
      </c>
      <c r="Z250" s="11" t="s">
        <v>565</v>
      </c>
      <c r="AA250" s="4">
        <v>1154.45</v>
      </c>
      <c r="AB250" s="34">
        <f t="shared" si="45"/>
        <v>1163.23</v>
      </c>
      <c r="AC250" s="4">
        <f t="shared" si="46"/>
        <v>-8.7799999999999727</v>
      </c>
      <c r="AD250" s="25">
        <f t="shared" si="47"/>
        <v>8.7799999999999727</v>
      </c>
      <c r="AE250" s="34">
        <f t="shared" si="38"/>
        <v>77.088399999999524</v>
      </c>
      <c r="AF250" s="30"/>
    </row>
    <row r="251" spans="1:32" ht="17.399999999999999" x14ac:dyDescent="0.3">
      <c r="A251" s="13"/>
      <c r="B251" s="13"/>
      <c r="C251" s="13"/>
      <c r="D251" s="13"/>
      <c r="E251" s="13"/>
      <c r="F251" s="13"/>
      <c r="G251" s="32">
        <v>250</v>
      </c>
      <c r="H251" s="11" t="s">
        <v>566</v>
      </c>
      <c r="I251" s="14">
        <v>1333.28</v>
      </c>
      <c r="J251" s="34">
        <f t="shared" si="39"/>
        <v>1356.78</v>
      </c>
      <c r="K251" s="34">
        <f t="shared" si="40"/>
        <v>-23.5</v>
      </c>
      <c r="L251" s="25">
        <f t="shared" si="41"/>
        <v>23.5</v>
      </c>
      <c r="M251" s="34">
        <f t="shared" si="36"/>
        <v>552.25</v>
      </c>
      <c r="N251" s="33"/>
      <c r="O251" s="33"/>
      <c r="P251" s="32">
        <v>250</v>
      </c>
      <c r="Q251" s="11" t="s">
        <v>566</v>
      </c>
      <c r="R251" s="4">
        <v>811.77</v>
      </c>
      <c r="S251" s="34">
        <f t="shared" si="42"/>
        <v>816.69499999999994</v>
      </c>
      <c r="T251" s="34">
        <f t="shared" si="43"/>
        <v>-4.9249999999999545</v>
      </c>
      <c r="U251" s="25">
        <f t="shared" si="44"/>
        <v>4.9249999999999545</v>
      </c>
      <c r="V251" s="34">
        <f t="shared" si="37"/>
        <v>24.255624999999551</v>
      </c>
      <c r="W251" s="33"/>
      <c r="X251" s="33"/>
      <c r="Y251" s="32">
        <v>250</v>
      </c>
      <c r="Z251" s="11" t="s">
        <v>566</v>
      </c>
      <c r="AA251" s="4">
        <v>1133.96</v>
      </c>
      <c r="AB251" s="34">
        <f t="shared" si="45"/>
        <v>1159.0050000000001</v>
      </c>
      <c r="AC251" s="4">
        <f t="shared" si="46"/>
        <v>-25.045000000000073</v>
      </c>
      <c r="AD251" s="25">
        <f t="shared" si="47"/>
        <v>25.045000000000073</v>
      </c>
      <c r="AE251" s="34">
        <f t="shared" si="38"/>
        <v>627.25202500000364</v>
      </c>
      <c r="AF251" s="30"/>
    </row>
    <row r="252" spans="1:32" ht="17.399999999999999" x14ac:dyDescent="0.3">
      <c r="A252" s="13"/>
      <c r="B252" s="13"/>
      <c r="C252" s="13"/>
      <c r="D252" s="13"/>
      <c r="E252" s="13"/>
      <c r="F252" s="13"/>
      <c r="G252" s="32">
        <v>251</v>
      </c>
      <c r="H252" s="11" t="s">
        <v>567</v>
      </c>
      <c r="I252" s="14">
        <v>1319.59</v>
      </c>
      <c r="J252" s="34">
        <f t="shared" si="39"/>
        <v>1342.875</v>
      </c>
      <c r="K252" s="34">
        <f t="shared" si="40"/>
        <v>-23.285000000000082</v>
      </c>
      <c r="L252" s="25">
        <f t="shared" si="41"/>
        <v>23.285000000000082</v>
      </c>
      <c r="M252" s="34">
        <f t="shared" si="36"/>
        <v>542.19122500000378</v>
      </c>
      <c r="N252" s="33"/>
      <c r="O252" s="33"/>
      <c r="P252" s="32">
        <v>251</v>
      </c>
      <c r="Q252" s="11" t="s">
        <v>567</v>
      </c>
      <c r="R252" s="4">
        <v>801.97</v>
      </c>
      <c r="S252" s="34">
        <f t="shared" si="42"/>
        <v>814.19499999999994</v>
      </c>
      <c r="T252" s="34">
        <f t="shared" si="43"/>
        <v>-12.224999999999909</v>
      </c>
      <c r="U252" s="25">
        <f t="shared" si="44"/>
        <v>12.224999999999909</v>
      </c>
      <c r="V252" s="34">
        <f t="shared" si="37"/>
        <v>149.45062499999779</v>
      </c>
      <c r="W252" s="33"/>
      <c r="X252" s="33"/>
      <c r="Y252" s="32">
        <v>251</v>
      </c>
      <c r="Z252" s="11" t="s">
        <v>567</v>
      </c>
      <c r="AA252" s="4">
        <v>1119.5999999999999</v>
      </c>
      <c r="AB252" s="34">
        <f t="shared" si="45"/>
        <v>1144.2049999999999</v>
      </c>
      <c r="AC252" s="4">
        <f t="shared" si="46"/>
        <v>-24.605000000000018</v>
      </c>
      <c r="AD252" s="25">
        <f t="shared" si="47"/>
        <v>24.605000000000018</v>
      </c>
      <c r="AE252" s="34">
        <f t="shared" si="38"/>
        <v>605.40602500000091</v>
      </c>
      <c r="AF252" s="30"/>
    </row>
    <row r="253" spans="1:32" ht="17.399999999999999" x14ac:dyDescent="0.3">
      <c r="A253" s="13"/>
      <c r="B253" s="13"/>
      <c r="C253" s="13"/>
      <c r="D253" s="13"/>
      <c r="E253" s="13"/>
      <c r="F253" s="13"/>
      <c r="G253" s="32">
        <v>252</v>
      </c>
      <c r="H253" s="11" t="s">
        <v>568</v>
      </c>
      <c r="I253" s="14">
        <v>1367.77</v>
      </c>
      <c r="J253" s="34">
        <f t="shared" si="39"/>
        <v>1326.4349999999999</v>
      </c>
      <c r="K253" s="34">
        <f t="shared" si="40"/>
        <v>41.335000000000036</v>
      </c>
      <c r="L253" s="25">
        <f t="shared" si="41"/>
        <v>41.335000000000036</v>
      </c>
      <c r="M253" s="34">
        <f t="shared" si="36"/>
        <v>1708.5822250000031</v>
      </c>
      <c r="N253" s="33"/>
      <c r="O253" s="33"/>
      <c r="P253" s="32">
        <v>252</v>
      </c>
      <c r="Q253" s="11" t="s">
        <v>568</v>
      </c>
      <c r="R253" s="4">
        <v>818.15</v>
      </c>
      <c r="S253" s="34">
        <f t="shared" si="42"/>
        <v>806.87</v>
      </c>
      <c r="T253" s="34">
        <f t="shared" si="43"/>
        <v>11.279999999999973</v>
      </c>
      <c r="U253" s="25">
        <f t="shared" si="44"/>
        <v>11.279999999999973</v>
      </c>
      <c r="V253" s="34">
        <f t="shared" si="37"/>
        <v>127.23839999999939</v>
      </c>
      <c r="W253" s="33"/>
      <c r="X253" s="33"/>
      <c r="Y253" s="32">
        <v>252</v>
      </c>
      <c r="Z253" s="11" t="s">
        <v>568</v>
      </c>
      <c r="AA253" s="4">
        <v>1168.32</v>
      </c>
      <c r="AB253" s="34">
        <f t="shared" si="45"/>
        <v>1126.78</v>
      </c>
      <c r="AC253" s="4">
        <f t="shared" si="46"/>
        <v>41.539999999999964</v>
      </c>
      <c r="AD253" s="25">
        <f t="shared" si="47"/>
        <v>41.539999999999964</v>
      </c>
      <c r="AE253" s="34">
        <f t="shared" si="38"/>
        <v>1725.571599999997</v>
      </c>
      <c r="AF253" s="30"/>
    </row>
    <row r="254" spans="1:32" ht="17.399999999999999" x14ac:dyDescent="0.3">
      <c r="A254" s="13"/>
      <c r="B254" s="13"/>
      <c r="C254" s="13"/>
      <c r="D254" s="13"/>
      <c r="E254" s="13"/>
      <c r="F254" s="13"/>
      <c r="G254" s="32">
        <v>253</v>
      </c>
      <c r="H254" s="11" t="s">
        <v>569</v>
      </c>
      <c r="I254" s="14">
        <v>1441.84</v>
      </c>
      <c r="J254" s="34">
        <f t="shared" si="39"/>
        <v>1343.6799999999998</v>
      </c>
      <c r="K254" s="34">
        <f t="shared" si="40"/>
        <v>98.160000000000082</v>
      </c>
      <c r="L254" s="25">
        <f t="shared" si="41"/>
        <v>98.160000000000082</v>
      </c>
      <c r="M254" s="34">
        <f t="shared" si="36"/>
        <v>9635.385600000016</v>
      </c>
      <c r="N254" s="33"/>
      <c r="O254" s="33"/>
      <c r="P254" s="32">
        <v>253</v>
      </c>
      <c r="Q254" s="11" t="s">
        <v>569</v>
      </c>
      <c r="R254" s="4">
        <v>863.83</v>
      </c>
      <c r="S254" s="34">
        <f t="shared" si="42"/>
        <v>810.06</v>
      </c>
      <c r="T254" s="34">
        <f t="shared" si="43"/>
        <v>53.770000000000095</v>
      </c>
      <c r="U254" s="25">
        <f t="shared" si="44"/>
        <v>53.770000000000095</v>
      </c>
      <c r="V254" s="34">
        <f t="shared" si="37"/>
        <v>2891.2129000000104</v>
      </c>
      <c r="W254" s="33"/>
      <c r="X254" s="33"/>
      <c r="Y254" s="32">
        <v>253</v>
      </c>
      <c r="Z254" s="11" t="s">
        <v>569</v>
      </c>
      <c r="AA254" s="4">
        <v>1242.3499999999999</v>
      </c>
      <c r="AB254" s="34">
        <f t="shared" si="45"/>
        <v>1143.96</v>
      </c>
      <c r="AC254" s="4">
        <f t="shared" si="46"/>
        <v>98.389999999999873</v>
      </c>
      <c r="AD254" s="25">
        <f t="shared" si="47"/>
        <v>98.389999999999873</v>
      </c>
      <c r="AE254" s="34">
        <f t="shared" si="38"/>
        <v>9680.5920999999744</v>
      </c>
      <c r="AF254" s="30"/>
    </row>
    <row r="255" spans="1:32" ht="17.399999999999999" x14ac:dyDescent="0.3">
      <c r="A255" s="13"/>
      <c r="B255" s="13"/>
      <c r="C255" s="13"/>
      <c r="D255" s="13"/>
      <c r="E255" s="13"/>
      <c r="F255" s="13"/>
      <c r="G255" s="32">
        <v>254</v>
      </c>
      <c r="H255" s="11" t="s">
        <v>570</v>
      </c>
      <c r="I255" s="14">
        <v>1463.22</v>
      </c>
      <c r="J255" s="34">
        <f t="shared" si="39"/>
        <v>1404.8049999999998</v>
      </c>
      <c r="K255" s="34">
        <f t="shared" si="40"/>
        <v>58.415000000000191</v>
      </c>
      <c r="L255" s="25">
        <f t="shared" si="41"/>
        <v>58.415000000000191</v>
      </c>
      <c r="M255" s="34">
        <f t="shared" si="36"/>
        <v>3412.3122250000224</v>
      </c>
      <c r="N255" s="33"/>
      <c r="O255" s="33"/>
      <c r="P255" s="32">
        <v>254</v>
      </c>
      <c r="Q255" s="11" t="s">
        <v>570</v>
      </c>
      <c r="R255" s="4">
        <v>878.27</v>
      </c>
      <c r="S255" s="34">
        <f t="shared" si="42"/>
        <v>840.99</v>
      </c>
      <c r="T255" s="34">
        <f t="shared" si="43"/>
        <v>37.279999999999973</v>
      </c>
      <c r="U255" s="25">
        <f t="shared" si="44"/>
        <v>37.279999999999973</v>
      </c>
      <c r="V255" s="34">
        <f t="shared" si="37"/>
        <v>1389.7983999999979</v>
      </c>
      <c r="W255" s="33"/>
      <c r="X255" s="33"/>
      <c r="Y255" s="32">
        <v>254</v>
      </c>
      <c r="Z255" s="11" t="s">
        <v>570</v>
      </c>
      <c r="AA255" s="4">
        <v>1263.3599999999999</v>
      </c>
      <c r="AB255" s="34">
        <f t="shared" si="45"/>
        <v>1205.335</v>
      </c>
      <c r="AC255" s="4">
        <f t="shared" si="46"/>
        <v>58.024999999999864</v>
      </c>
      <c r="AD255" s="25">
        <f t="shared" si="47"/>
        <v>58.024999999999864</v>
      </c>
      <c r="AE255" s="34">
        <f t="shared" si="38"/>
        <v>3366.9006249999843</v>
      </c>
      <c r="AF255" s="30"/>
    </row>
    <row r="256" spans="1:32" ht="17.399999999999999" x14ac:dyDescent="0.3">
      <c r="A256" s="13"/>
      <c r="B256" s="13"/>
      <c r="C256" s="13"/>
      <c r="D256" s="13"/>
      <c r="E256" s="13"/>
      <c r="F256" s="13"/>
      <c r="G256" s="32">
        <v>255</v>
      </c>
      <c r="H256" s="11" t="s">
        <v>571</v>
      </c>
      <c r="I256" s="14">
        <v>1513.27</v>
      </c>
      <c r="J256" s="34">
        <f t="shared" si="39"/>
        <v>1452.53</v>
      </c>
      <c r="K256" s="34">
        <f t="shared" si="40"/>
        <v>60.740000000000009</v>
      </c>
      <c r="L256" s="25">
        <f t="shared" si="41"/>
        <v>60.740000000000009</v>
      </c>
      <c r="M256" s="34">
        <f t="shared" si="36"/>
        <v>3689.347600000001</v>
      </c>
      <c r="N256" s="33"/>
      <c r="O256" s="33"/>
      <c r="P256" s="32">
        <v>255</v>
      </c>
      <c r="Q256" s="11" t="s">
        <v>571</v>
      </c>
      <c r="R256" s="4">
        <v>897.28</v>
      </c>
      <c r="S256" s="34">
        <f t="shared" si="42"/>
        <v>871.05</v>
      </c>
      <c r="T256" s="34">
        <f t="shared" si="43"/>
        <v>26.230000000000018</v>
      </c>
      <c r="U256" s="25">
        <f t="shared" si="44"/>
        <v>26.230000000000018</v>
      </c>
      <c r="V256" s="34">
        <f t="shared" si="37"/>
        <v>688.01290000000097</v>
      </c>
      <c r="W256" s="33"/>
      <c r="X256" s="33"/>
      <c r="Y256" s="32">
        <v>255</v>
      </c>
      <c r="Z256" s="11" t="s">
        <v>571</v>
      </c>
      <c r="AA256" s="4">
        <v>1312.63</v>
      </c>
      <c r="AB256" s="34">
        <f t="shared" si="45"/>
        <v>1252.855</v>
      </c>
      <c r="AC256" s="4">
        <f t="shared" si="46"/>
        <v>59.775000000000091</v>
      </c>
      <c r="AD256" s="25">
        <f t="shared" si="47"/>
        <v>59.775000000000091</v>
      </c>
      <c r="AE256" s="34">
        <f t="shared" si="38"/>
        <v>3573.0506250000108</v>
      </c>
      <c r="AF256" s="30"/>
    </row>
    <row r="257" spans="1:32" ht="17.399999999999999" x14ac:dyDescent="0.3">
      <c r="A257" s="13"/>
      <c r="B257" s="13"/>
      <c r="C257" s="13"/>
      <c r="D257" s="13"/>
      <c r="E257" s="13"/>
      <c r="F257" s="13"/>
      <c r="G257" s="32">
        <v>256</v>
      </c>
      <c r="H257" s="11" t="s">
        <v>572</v>
      </c>
      <c r="I257" s="14">
        <v>1534.52</v>
      </c>
      <c r="J257" s="34">
        <f t="shared" si="39"/>
        <v>1488.2449999999999</v>
      </c>
      <c r="K257" s="34">
        <f t="shared" si="40"/>
        <v>46.275000000000091</v>
      </c>
      <c r="L257" s="25">
        <f t="shared" si="41"/>
        <v>46.275000000000091</v>
      </c>
      <c r="M257" s="34">
        <f t="shared" si="36"/>
        <v>2141.3756250000083</v>
      </c>
      <c r="N257" s="33"/>
      <c r="O257" s="33"/>
      <c r="P257" s="32">
        <v>256</v>
      </c>
      <c r="Q257" s="11" t="s">
        <v>572</v>
      </c>
      <c r="R257" s="4">
        <v>905.6</v>
      </c>
      <c r="S257" s="34">
        <f t="shared" si="42"/>
        <v>887.77499999999998</v>
      </c>
      <c r="T257" s="34">
        <f t="shared" si="43"/>
        <v>17.825000000000045</v>
      </c>
      <c r="U257" s="25">
        <f t="shared" si="44"/>
        <v>17.825000000000045</v>
      </c>
      <c r="V257" s="34">
        <f t="shared" si="37"/>
        <v>317.73062500000162</v>
      </c>
      <c r="W257" s="33"/>
      <c r="X257" s="33"/>
      <c r="Y257" s="32">
        <v>256</v>
      </c>
      <c r="Z257" s="11" t="s">
        <v>572</v>
      </c>
      <c r="AA257" s="4">
        <v>1332.74</v>
      </c>
      <c r="AB257" s="34">
        <f t="shared" si="45"/>
        <v>1287.9949999999999</v>
      </c>
      <c r="AC257" s="4">
        <f t="shared" si="46"/>
        <v>44.745000000000118</v>
      </c>
      <c r="AD257" s="25">
        <f t="shared" si="47"/>
        <v>44.745000000000118</v>
      </c>
      <c r="AE257" s="34">
        <f t="shared" si="38"/>
        <v>2002.1150250000105</v>
      </c>
      <c r="AF257" s="30"/>
    </row>
    <row r="258" spans="1:32" ht="17.399999999999999" x14ac:dyDescent="0.3">
      <c r="A258" s="13"/>
      <c r="B258" s="13"/>
      <c r="C258" s="13"/>
      <c r="D258" s="13"/>
      <c r="E258" s="13"/>
      <c r="F258" s="13"/>
      <c r="G258" s="32">
        <v>257</v>
      </c>
      <c r="H258" s="11" t="s">
        <v>573</v>
      </c>
      <c r="I258" s="14">
        <v>1541.51</v>
      </c>
      <c r="J258" s="34">
        <f t="shared" si="39"/>
        <v>1523.895</v>
      </c>
      <c r="K258" s="34">
        <f t="shared" si="40"/>
        <v>17.615000000000009</v>
      </c>
      <c r="L258" s="25">
        <f t="shared" si="41"/>
        <v>17.615000000000009</v>
      </c>
      <c r="M258" s="34">
        <f t="shared" si="36"/>
        <v>310.2882250000003</v>
      </c>
      <c r="N258" s="33"/>
      <c r="O258" s="33"/>
      <c r="P258" s="32">
        <v>257</v>
      </c>
      <c r="Q258" s="11" t="s">
        <v>573</v>
      </c>
      <c r="R258" s="4">
        <v>906.4</v>
      </c>
      <c r="S258" s="34">
        <f t="shared" si="42"/>
        <v>901.44</v>
      </c>
      <c r="T258" s="34">
        <f t="shared" si="43"/>
        <v>4.9599999999999227</v>
      </c>
      <c r="U258" s="25">
        <f t="shared" si="44"/>
        <v>4.9599999999999227</v>
      </c>
      <c r="V258" s="34">
        <f t="shared" si="37"/>
        <v>24.601599999999234</v>
      </c>
      <c r="W258" s="33"/>
      <c r="X258" s="33"/>
      <c r="Y258" s="32">
        <v>257</v>
      </c>
      <c r="Z258" s="11" t="s">
        <v>573</v>
      </c>
      <c r="AA258" s="4">
        <v>1338.81</v>
      </c>
      <c r="AB258" s="34">
        <f t="shared" si="45"/>
        <v>1322.6849999999999</v>
      </c>
      <c r="AC258" s="4">
        <f t="shared" si="46"/>
        <v>16.125</v>
      </c>
      <c r="AD258" s="25">
        <f t="shared" si="47"/>
        <v>16.125</v>
      </c>
      <c r="AE258" s="34">
        <f t="shared" si="38"/>
        <v>260.015625</v>
      </c>
      <c r="AF258" s="30"/>
    </row>
    <row r="259" spans="1:32" ht="17.399999999999999" x14ac:dyDescent="0.3">
      <c r="A259" s="13"/>
      <c r="B259" s="13"/>
      <c r="C259" s="13"/>
      <c r="D259" s="13"/>
      <c r="E259" s="13"/>
      <c r="F259" s="13"/>
      <c r="G259" s="32">
        <v>258</v>
      </c>
      <c r="H259" s="11" t="s">
        <v>574</v>
      </c>
      <c r="I259" s="14">
        <v>1577.33</v>
      </c>
      <c r="J259" s="34">
        <f t="shared" si="39"/>
        <v>1538.0149999999999</v>
      </c>
      <c r="K259" s="34">
        <f t="shared" si="40"/>
        <v>39.315000000000055</v>
      </c>
      <c r="L259" s="25">
        <f t="shared" si="41"/>
        <v>39.315000000000055</v>
      </c>
      <c r="M259" s="34">
        <f t="shared" si="36"/>
        <v>1545.6692250000042</v>
      </c>
      <c r="N259" s="33"/>
      <c r="O259" s="33"/>
      <c r="P259" s="32">
        <v>258</v>
      </c>
      <c r="Q259" s="11" t="s">
        <v>574</v>
      </c>
      <c r="R259" s="4">
        <v>913.94</v>
      </c>
      <c r="S259" s="34">
        <f t="shared" si="42"/>
        <v>906</v>
      </c>
      <c r="T259" s="34">
        <f t="shared" si="43"/>
        <v>7.9400000000000546</v>
      </c>
      <c r="U259" s="25">
        <f t="shared" si="44"/>
        <v>7.9400000000000546</v>
      </c>
      <c r="V259" s="34">
        <f t="shared" si="37"/>
        <v>63.043600000000865</v>
      </c>
      <c r="W259" s="33"/>
      <c r="X259" s="33"/>
      <c r="Y259" s="32">
        <v>258</v>
      </c>
      <c r="Z259" s="11" t="s">
        <v>574</v>
      </c>
      <c r="AA259" s="4">
        <v>1374.36</v>
      </c>
      <c r="AB259" s="34">
        <f t="shared" si="45"/>
        <v>1335.7750000000001</v>
      </c>
      <c r="AC259" s="4">
        <f t="shared" si="46"/>
        <v>38.584999999999809</v>
      </c>
      <c r="AD259" s="25">
        <f t="shared" si="47"/>
        <v>38.584999999999809</v>
      </c>
      <c r="AE259" s="34">
        <f t="shared" si="38"/>
        <v>1488.8022249999854</v>
      </c>
      <c r="AF259" s="30"/>
    </row>
    <row r="260" spans="1:32" ht="17.399999999999999" x14ac:dyDescent="0.3">
      <c r="A260" s="13"/>
      <c r="B260" s="13"/>
      <c r="C260" s="13"/>
      <c r="D260" s="13"/>
      <c r="E260" s="13"/>
      <c r="F260" s="13"/>
      <c r="G260" s="32">
        <v>259</v>
      </c>
      <c r="H260" s="11" t="s">
        <v>575</v>
      </c>
      <c r="I260" s="14">
        <v>1629.26</v>
      </c>
      <c r="J260" s="34">
        <f t="shared" si="39"/>
        <v>1559.42</v>
      </c>
      <c r="K260" s="34">
        <f t="shared" si="40"/>
        <v>69.839999999999918</v>
      </c>
      <c r="L260" s="25">
        <f t="shared" si="41"/>
        <v>69.839999999999918</v>
      </c>
      <c r="M260" s="34">
        <f t="shared" ref="M260:M307" si="48">K260^2</f>
        <v>4877.6255999999885</v>
      </c>
      <c r="N260" s="33"/>
      <c r="O260" s="33"/>
      <c r="P260" s="32">
        <v>259</v>
      </c>
      <c r="Q260" s="11" t="s">
        <v>575</v>
      </c>
      <c r="R260" s="4">
        <v>932.17</v>
      </c>
      <c r="S260" s="34">
        <f t="shared" si="42"/>
        <v>910.17000000000007</v>
      </c>
      <c r="T260" s="34">
        <f t="shared" si="43"/>
        <v>21.999999999999886</v>
      </c>
      <c r="U260" s="25">
        <f t="shared" si="44"/>
        <v>21.999999999999886</v>
      </c>
      <c r="V260" s="34">
        <f t="shared" ref="V260:V307" si="49">T260^2</f>
        <v>483.999999999995</v>
      </c>
      <c r="W260" s="33"/>
      <c r="X260" s="33"/>
      <c r="Y260" s="32">
        <v>259</v>
      </c>
      <c r="Z260" s="11" t="s">
        <v>575</v>
      </c>
      <c r="AA260" s="4">
        <v>1425.54</v>
      </c>
      <c r="AB260" s="34">
        <f t="shared" si="45"/>
        <v>1356.585</v>
      </c>
      <c r="AC260" s="4">
        <f t="shared" si="46"/>
        <v>68.954999999999927</v>
      </c>
      <c r="AD260" s="25">
        <f t="shared" si="47"/>
        <v>68.954999999999927</v>
      </c>
      <c r="AE260" s="34">
        <f t="shared" ref="AE260:AE307" si="50">AC260^2</f>
        <v>4754.7920249999897</v>
      </c>
      <c r="AF260" s="30"/>
    </row>
    <row r="261" spans="1:32" ht="17.399999999999999" x14ac:dyDescent="0.3">
      <c r="A261" s="13"/>
      <c r="B261" s="13"/>
      <c r="C261" s="13"/>
      <c r="D261" s="13"/>
      <c r="E261" s="13"/>
      <c r="F261" s="13"/>
      <c r="G261" s="32">
        <v>260</v>
      </c>
      <c r="H261" s="11" t="s">
        <v>576</v>
      </c>
      <c r="I261" s="14">
        <v>1645.75</v>
      </c>
      <c r="J261" s="34">
        <f t="shared" ref="J261:J307" si="51">AVERAGE(I259:I260)</f>
        <v>1603.2950000000001</v>
      </c>
      <c r="K261" s="34">
        <f t="shared" ref="K261:K307" si="52">I261-J261</f>
        <v>42.454999999999927</v>
      </c>
      <c r="L261" s="25">
        <f t="shared" ref="L261:L307" si="53">ABS(K261)</f>
        <v>42.454999999999927</v>
      </c>
      <c r="M261" s="34">
        <f t="shared" si="48"/>
        <v>1802.4270249999938</v>
      </c>
      <c r="N261" s="33"/>
      <c r="O261" s="33"/>
      <c r="P261" s="32">
        <v>260</v>
      </c>
      <c r="Q261" s="11" t="s">
        <v>576</v>
      </c>
      <c r="R261" s="4">
        <v>940.89</v>
      </c>
      <c r="S261" s="34">
        <f t="shared" ref="S261:S307" si="54">AVERAGE(R259:R260)</f>
        <v>923.05500000000006</v>
      </c>
      <c r="T261" s="34">
        <f t="shared" ref="T261:T306" si="55">R261-S261</f>
        <v>17.834999999999923</v>
      </c>
      <c r="U261" s="25">
        <f t="shared" ref="U261:U307" si="56">ABS(T261)</f>
        <v>17.834999999999923</v>
      </c>
      <c r="V261" s="34">
        <f t="shared" si="49"/>
        <v>318.08722499999726</v>
      </c>
      <c r="W261" s="33"/>
      <c r="X261" s="33"/>
      <c r="Y261" s="32">
        <v>260</v>
      </c>
      <c r="Z261" s="11" t="s">
        <v>576</v>
      </c>
      <c r="AA261" s="4">
        <v>1440.54</v>
      </c>
      <c r="AB261" s="34">
        <f t="shared" ref="AB261:AB307" si="57">AVERAGE(AA259:AA260)</f>
        <v>1399.9499999999998</v>
      </c>
      <c r="AC261" s="4">
        <f t="shared" ref="AC261:AC307" si="58">AA261-AB261</f>
        <v>40.590000000000146</v>
      </c>
      <c r="AD261" s="25">
        <f t="shared" ref="AD261:AD307" si="59">ABS(AC261)</f>
        <v>40.590000000000146</v>
      </c>
      <c r="AE261" s="34">
        <f t="shared" si="50"/>
        <v>1647.5481000000118</v>
      </c>
      <c r="AF261" s="30"/>
    </row>
    <row r="262" spans="1:32" ht="17.399999999999999" x14ac:dyDescent="0.3">
      <c r="A262" s="13"/>
      <c r="B262" s="13"/>
      <c r="C262" s="13"/>
      <c r="D262" s="13"/>
      <c r="E262" s="13"/>
      <c r="F262" s="13"/>
      <c r="G262" s="32">
        <v>261</v>
      </c>
      <c r="H262" s="11" t="s">
        <v>577</v>
      </c>
      <c r="I262" s="14">
        <v>1642.68</v>
      </c>
      <c r="J262" s="34">
        <f t="shared" si="51"/>
        <v>1637.5050000000001</v>
      </c>
      <c r="K262" s="34">
        <f t="shared" si="52"/>
        <v>5.1749999999999545</v>
      </c>
      <c r="L262" s="25">
        <f t="shared" si="53"/>
        <v>5.1749999999999545</v>
      </c>
      <c r="M262" s="34">
        <f t="shared" si="48"/>
        <v>26.780624999999528</v>
      </c>
      <c r="N262" s="33"/>
      <c r="O262" s="33"/>
      <c r="P262" s="32">
        <v>261</v>
      </c>
      <c r="Q262" s="11" t="s">
        <v>577</v>
      </c>
      <c r="R262" s="4">
        <v>942.96</v>
      </c>
      <c r="S262" s="34">
        <f t="shared" si="54"/>
        <v>936.53</v>
      </c>
      <c r="T262" s="34">
        <f t="shared" si="55"/>
        <v>6.4300000000000637</v>
      </c>
      <c r="U262" s="25">
        <f t="shared" si="56"/>
        <v>6.4300000000000637</v>
      </c>
      <c r="V262" s="34">
        <f t="shared" si="49"/>
        <v>41.34490000000082</v>
      </c>
      <c r="W262" s="33"/>
      <c r="X262" s="33"/>
      <c r="Y262" s="32">
        <v>261</v>
      </c>
      <c r="Z262" s="11" t="s">
        <v>577</v>
      </c>
      <c r="AA262" s="4">
        <v>1437.17</v>
      </c>
      <c r="AB262" s="34">
        <f t="shared" si="57"/>
        <v>1433.04</v>
      </c>
      <c r="AC262" s="4">
        <f t="shared" si="58"/>
        <v>4.1300000000001091</v>
      </c>
      <c r="AD262" s="25">
        <f t="shared" si="59"/>
        <v>4.1300000000001091</v>
      </c>
      <c r="AE262" s="34">
        <f t="shared" si="50"/>
        <v>17.056900000000901</v>
      </c>
      <c r="AF262" s="30"/>
    </row>
    <row r="263" spans="1:32" ht="17.399999999999999" x14ac:dyDescent="0.3">
      <c r="A263" s="13"/>
      <c r="B263" s="13"/>
      <c r="C263" s="13"/>
      <c r="D263" s="13"/>
      <c r="E263" s="13"/>
      <c r="F263" s="13"/>
      <c r="G263" s="32">
        <v>262</v>
      </c>
      <c r="H263" s="11" t="s">
        <v>578</v>
      </c>
      <c r="I263" s="14">
        <v>1712.32</v>
      </c>
      <c r="J263" s="34">
        <f t="shared" si="51"/>
        <v>1644.2150000000001</v>
      </c>
      <c r="K263" s="34">
        <f t="shared" si="52"/>
        <v>68.104999999999791</v>
      </c>
      <c r="L263" s="25">
        <f t="shared" si="53"/>
        <v>68.104999999999791</v>
      </c>
      <c r="M263" s="34">
        <f t="shared" si="48"/>
        <v>4638.2910249999713</v>
      </c>
      <c r="N263" s="33"/>
      <c r="O263" s="33"/>
      <c r="P263" s="32">
        <v>262</v>
      </c>
      <c r="Q263" s="11" t="s">
        <v>578</v>
      </c>
      <c r="R263" s="4">
        <v>993.02</v>
      </c>
      <c r="S263" s="34">
        <f t="shared" si="54"/>
        <v>941.92499999999995</v>
      </c>
      <c r="T263" s="34">
        <f t="shared" si="55"/>
        <v>51.095000000000027</v>
      </c>
      <c r="U263" s="25">
        <f t="shared" si="56"/>
        <v>51.095000000000027</v>
      </c>
      <c r="V263" s="34">
        <f t="shared" si="49"/>
        <v>2610.6990250000026</v>
      </c>
      <c r="W263" s="33"/>
      <c r="X263" s="33"/>
      <c r="Y263" s="32">
        <v>262</v>
      </c>
      <c r="Z263" s="11" t="s">
        <v>578</v>
      </c>
      <c r="AA263" s="4">
        <v>1509.29</v>
      </c>
      <c r="AB263" s="34">
        <f t="shared" si="57"/>
        <v>1438.855</v>
      </c>
      <c r="AC263" s="4">
        <f t="shared" si="58"/>
        <v>70.434999999999945</v>
      </c>
      <c r="AD263" s="25">
        <f t="shared" si="59"/>
        <v>70.434999999999945</v>
      </c>
      <c r="AE263" s="34">
        <f t="shared" si="50"/>
        <v>4961.0892249999924</v>
      </c>
      <c r="AF263" s="30"/>
    </row>
    <row r="264" spans="1:32" ht="17.399999999999999" x14ac:dyDescent="0.3">
      <c r="A264" s="13"/>
      <c r="B264" s="13"/>
      <c r="C264" s="13"/>
      <c r="D264" s="13"/>
      <c r="E264" s="13"/>
      <c r="F264" s="13"/>
      <c r="G264" s="32">
        <v>263</v>
      </c>
      <c r="H264" s="11" t="s">
        <v>579</v>
      </c>
      <c r="I264" s="14">
        <v>1737.39</v>
      </c>
      <c r="J264" s="34">
        <f t="shared" si="51"/>
        <v>1677.5</v>
      </c>
      <c r="K264" s="34">
        <f t="shared" si="52"/>
        <v>59.8900000000001</v>
      </c>
      <c r="L264" s="25">
        <f t="shared" si="53"/>
        <v>59.8900000000001</v>
      </c>
      <c r="M264" s="34">
        <f t="shared" si="48"/>
        <v>3586.8121000000119</v>
      </c>
      <c r="N264" s="33"/>
      <c r="O264" s="33"/>
      <c r="P264" s="32">
        <v>263</v>
      </c>
      <c r="Q264" s="11" t="s">
        <v>579</v>
      </c>
      <c r="R264" s="4">
        <v>1087.94</v>
      </c>
      <c r="S264" s="34">
        <f t="shared" si="54"/>
        <v>967.99</v>
      </c>
      <c r="T264" s="34">
        <f t="shared" si="55"/>
        <v>119.95000000000005</v>
      </c>
      <c r="U264" s="25">
        <f t="shared" si="56"/>
        <v>119.95000000000005</v>
      </c>
      <c r="V264" s="34">
        <f t="shared" si="49"/>
        <v>14388.002500000011</v>
      </c>
      <c r="W264" s="33"/>
      <c r="X264" s="33"/>
      <c r="Y264" s="32">
        <v>263</v>
      </c>
      <c r="Z264" s="11" t="s">
        <v>579</v>
      </c>
      <c r="AA264" s="4">
        <v>1549.72</v>
      </c>
      <c r="AB264" s="34">
        <f t="shared" si="57"/>
        <v>1473.23</v>
      </c>
      <c r="AC264" s="4">
        <f t="shared" si="58"/>
        <v>76.490000000000009</v>
      </c>
      <c r="AD264" s="25">
        <f t="shared" si="59"/>
        <v>76.490000000000009</v>
      </c>
      <c r="AE264" s="34">
        <f t="shared" si="50"/>
        <v>5850.7201000000014</v>
      </c>
      <c r="AF264" s="30"/>
    </row>
    <row r="265" spans="1:32" ht="17.399999999999999" x14ac:dyDescent="0.3">
      <c r="A265" s="13"/>
      <c r="B265" s="13"/>
      <c r="C265" s="13"/>
      <c r="D265" s="13"/>
      <c r="E265" s="13"/>
      <c r="F265" s="13"/>
      <c r="G265" s="32">
        <v>264</v>
      </c>
      <c r="H265" s="11" t="s">
        <v>580</v>
      </c>
      <c r="I265" s="14">
        <v>1646.37</v>
      </c>
      <c r="J265" s="34">
        <f t="shared" si="51"/>
        <v>1724.855</v>
      </c>
      <c r="K265" s="34">
        <f t="shared" si="52"/>
        <v>-78.485000000000127</v>
      </c>
      <c r="L265" s="25">
        <f t="shared" si="53"/>
        <v>78.485000000000127</v>
      </c>
      <c r="M265" s="34">
        <f t="shared" si="48"/>
        <v>6159.8952250000202</v>
      </c>
      <c r="N265" s="33"/>
      <c r="O265" s="33"/>
      <c r="P265" s="32">
        <v>264</v>
      </c>
      <c r="Q265" s="11" t="s">
        <v>580</v>
      </c>
      <c r="R265" s="4">
        <v>1094.83</v>
      </c>
      <c r="S265" s="34">
        <f t="shared" si="54"/>
        <v>1040.48</v>
      </c>
      <c r="T265" s="34">
        <f t="shared" si="55"/>
        <v>54.349999999999909</v>
      </c>
      <c r="U265" s="25">
        <f t="shared" si="56"/>
        <v>54.349999999999909</v>
      </c>
      <c r="V265" s="34">
        <f t="shared" si="49"/>
        <v>2953.9224999999901</v>
      </c>
      <c r="W265" s="33"/>
      <c r="X265" s="33"/>
      <c r="Y265" s="32">
        <v>264</v>
      </c>
      <c r="Z265" s="11" t="s">
        <v>580</v>
      </c>
      <c r="AA265" s="4">
        <v>1468.9</v>
      </c>
      <c r="AB265" s="34">
        <f t="shared" si="57"/>
        <v>1529.5050000000001</v>
      </c>
      <c r="AC265" s="4">
        <f t="shared" si="58"/>
        <v>-60.605000000000018</v>
      </c>
      <c r="AD265" s="25">
        <f t="shared" si="59"/>
        <v>60.605000000000018</v>
      </c>
      <c r="AE265" s="34">
        <f t="shared" si="50"/>
        <v>3672.966025000002</v>
      </c>
      <c r="AF265" s="30"/>
    </row>
    <row r="266" spans="1:32" ht="17.399999999999999" x14ac:dyDescent="0.3">
      <c r="A266" s="13"/>
      <c r="B266" s="13"/>
      <c r="C266" s="13"/>
      <c r="D266" s="13"/>
      <c r="E266" s="13"/>
      <c r="F266" s="13"/>
      <c r="G266" s="32">
        <v>265</v>
      </c>
      <c r="H266" s="11" t="s">
        <v>581</v>
      </c>
      <c r="I266" s="14">
        <v>1635.22</v>
      </c>
      <c r="J266" s="34">
        <f t="shared" si="51"/>
        <v>1691.88</v>
      </c>
      <c r="K266" s="34">
        <f t="shared" si="52"/>
        <v>-56.660000000000082</v>
      </c>
      <c r="L266" s="25">
        <f t="shared" si="53"/>
        <v>56.660000000000082</v>
      </c>
      <c r="M266" s="34">
        <f t="shared" si="48"/>
        <v>3210.3556000000094</v>
      </c>
      <c r="N266" s="33"/>
      <c r="O266" s="33"/>
      <c r="P266" s="32">
        <v>265</v>
      </c>
      <c r="Q266" s="11" t="s">
        <v>581</v>
      </c>
      <c r="R266" s="4">
        <v>1098.0999999999999</v>
      </c>
      <c r="S266" s="34">
        <f t="shared" si="54"/>
        <v>1091.385</v>
      </c>
      <c r="T266" s="34">
        <f t="shared" si="55"/>
        <v>6.7149999999999181</v>
      </c>
      <c r="U266" s="25">
        <f t="shared" si="56"/>
        <v>6.7149999999999181</v>
      </c>
      <c r="V266" s="34">
        <f t="shared" si="49"/>
        <v>45.0912249999989</v>
      </c>
      <c r="W266" s="33"/>
      <c r="X266" s="33"/>
      <c r="Y266" s="32">
        <v>265</v>
      </c>
      <c r="Z266" s="11" t="s">
        <v>581</v>
      </c>
      <c r="AA266" s="4">
        <v>1453.53</v>
      </c>
      <c r="AB266" s="34">
        <f t="shared" si="57"/>
        <v>1509.31</v>
      </c>
      <c r="AC266" s="4">
        <f t="shared" si="58"/>
        <v>-55.779999999999973</v>
      </c>
      <c r="AD266" s="25">
        <f t="shared" si="59"/>
        <v>55.779999999999973</v>
      </c>
      <c r="AE266" s="34">
        <f t="shared" si="50"/>
        <v>3111.4083999999971</v>
      </c>
      <c r="AF266" s="30"/>
    </row>
    <row r="267" spans="1:32" ht="17.399999999999999" x14ac:dyDescent="0.3">
      <c r="A267" s="13"/>
      <c r="B267" s="13"/>
      <c r="C267" s="13"/>
      <c r="D267" s="13"/>
      <c r="E267" s="13"/>
      <c r="F267" s="13"/>
      <c r="G267" s="32">
        <v>266</v>
      </c>
      <c r="H267" s="11" t="s">
        <v>582</v>
      </c>
      <c r="I267" s="14">
        <v>1714.61</v>
      </c>
      <c r="J267" s="34">
        <f t="shared" si="51"/>
        <v>1640.7950000000001</v>
      </c>
      <c r="K267" s="34">
        <f t="shared" si="52"/>
        <v>73.814999999999827</v>
      </c>
      <c r="L267" s="25">
        <f t="shared" si="53"/>
        <v>73.814999999999827</v>
      </c>
      <c r="M267" s="34">
        <f t="shared" si="48"/>
        <v>5448.6542249999748</v>
      </c>
      <c r="N267" s="33"/>
      <c r="O267" s="33"/>
      <c r="P267" s="32">
        <v>266</v>
      </c>
      <c r="Q267" s="11" t="s">
        <v>582</v>
      </c>
      <c r="R267" s="4">
        <v>1171.44</v>
      </c>
      <c r="S267" s="34">
        <f t="shared" si="54"/>
        <v>1096.4649999999999</v>
      </c>
      <c r="T267" s="34">
        <f t="shared" si="55"/>
        <v>74.975000000000136</v>
      </c>
      <c r="U267" s="25">
        <f t="shared" si="56"/>
        <v>74.975000000000136</v>
      </c>
      <c r="V267" s="34">
        <f t="shared" si="49"/>
        <v>5621.2506250000206</v>
      </c>
      <c r="W267" s="33"/>
      <c r="X267" s="33"/>
      <c r="Y267" s="32">
        <v>266</v>
      </c>
      <c r="Z267" s="11" t="s">
        <v>582</v>
      </c>
      <c r="AA267" s="4">
        <v>1536.64</v>
      </c>
      <c r="AB267" s="34">
        <f t="shared" si="57"/>
        <v>1461.2150000000001</v>
      </c>
      <c r="AC267" s="4">
        <f t="shared" si="58"/>
        <v>75.424999999999955</v>
      </c>
      <c r="AD267" s="25">
        <f t="shared" si="59"/>
        <v>75.424999999999955</v>
      </c>
      <c r="AE267" s="34">
        <f t="shared" si="50"/>
        <v>5688.9306249999927</v>
      </c>
      <c r="AF267" s="30"/>
    </row>
    <row r="268" spans="1:32" ht="17.399999999999999" x14ac:dyDescent="0.3">
      <c r="A268" s="13"/>
      <c r="B268" s="13"/>
      <c r="C268" s="13"/>
      <c r="D268" s="13"/>
      <c r="E268" s="13"/>
      <c r="F268" s="13"/>
      <c r="G268" s="32">
        <v>267</v>
      </c>
      <c r="H268" s="11" t="s">
        <v>583</v>
      </c>
      <c r="I268" s="14">
        <v>1938.46</v>
      </c>
      <c r="J268" s="34">
        <f t="shared" si="51"/>
        <v>1674.915</v>
      </c>
      <c r="K268" s="34">
        <f t="shared" si="52"/>
        <v>263.54500000000007</v>
      </c>
      <c r="L268" s="25">
        <f t="shared" si="53"/>
        <v>263.54500000000007</v>
      </c>
      <c r="M268" s="34">
        <f t="shared" si="48"/>
        <v>69455.967025000034</v>
      </c>
      <c r="N268" s="33"/>
      <c r="O268" s="33"/>
      <c r="P268" s="32">
        <v>267</v>
      </c>
      <c r="Q268" s="11" t="s">
        <v>583</v>
      </c>
      <c r="R268" s="4">
        <v>1347.82</v>
      </c>
      <c r="S268" s="34">
        <f t="shared" si="54"/>
        <v>1134.77</v>
      </c>
      <c r="T268" s="34">
        <f t="shared" si="55"/>
        <v>213.04999999999995</v>
      </c>
      <c r="U268" s="25">
        <f t="shared" si="56"/>
        <v>213.04999999999995</v>
      </c>
      <c r="V268" s="34">
        <f t="shared" si="49"/>
        <v>45390.302499999983</v>
      </c>
      <c r="W268" s="33"/>
      <c r="X268" s="33"/>
      <c r="Y268" s="32">
        <v>267</v>
      </c>
      <c r="Z268" s="11" t="s">
        <v>583</v>
      </c>
      <c r="AA268" s="4">
        <v>1826.93</v>
      </c>
      <c r="AB268" s="34">
        <f t="shared" si="57"/>
        <v>1495.085</v>
      </c>
      <c r="AC268" s="4">
        <f t="shared" si="58"/>
        <v>331.84500000000003</v>
      </c>
      <c r="AD268" s="25">
        <f t="shared" si="59"/>
        <v>331.84500000000003</v>
      </c>
      <c r="AE268" s="34">
        <f t="shared" si="50"/>
        <v>110121.10402500002</v>
      </c>
      <c r="AF268" s="30"/>
    </row>
    <row r="269" spans="1:32" ht="17.399999999999999" x14ac:dyDescent="0.3">
      <c r="A269" s="13"/>
      <c r="B269" s="13"/>
      <c r="C269" s="13"/>
      <c r="D269" s="13"/>
      <c r="E269" s="13"/>
      <c r="F269" s="13"/>
      <c r="G269" s="32">
        <v>268</v>
      </c>
      <c r="H269" s="11" t="s">
        <v>584</v>
      </c>
      <c r="I269" s="14">
        <v>1976.53</v>
      </c>
      <c r="J269" s="34">
        <f t="shared" si="51"/>
        <v>1826.5349999999999</v>
      </c>
      <c r="K269" s="34">
        <f t="shared" si="52"/>
        <v>149.99500000000012</v>
      </c>
      <c r="L269" s="25">
        <f t="shared" si="53"/>
        <v>149.99500000000012</v>
      </c>
      <c r="M269" s="34">
        <f t="shared" si="48"/>
        <v>22498.500025000034</v>
      </c>
      <c r="N269" s="33"/>
      <c r="O269" s="33"/>
      <c r="P269" s="32">
        <v>268</v>
      </c>
      <c r="Q269" s="11" t="s">
        <v>584</v>
      </c>
      <c r="R269" s="4">
        <v>1427.82</v>
      </c>
      <c r="S269" s="34">
        <f t="shared" si="54"/>
        <v>1259.6300000000001</v>
      </c>
      <c r="T269" s="34">
        <f t="shared" si="55"/>
        <v>168.18999999999983</v>
      </c>
      <c r="U269" s="25">
        <f t="shared" si="56"/>
        <v>168.18999999999983</v>
      </c>
      <c r="V269" s="34">
        <f t="shared" si="49"/>
        <v>28287.876099999943</v>
      </c>
      <c r="W269" s="33"/>
      <c r="X269" s="33"/>
      <c r="Y269" s="32">
        <v>268</v>
      </c>
      <c r="Z269" s="11" t="s">
        <v>584</v>
      </c>
      <c r="AA269" s="4">
        <v>1906.42</v>
      </c>
      <c r="AB269" s="34">
        <f t="shared" si="57"/>
        <v>1681.7850000000001</v>
      </c>
      <c r="AC269" s="4">
        <f t="shared" si="58"/>
        <v>224.63499999999999</v>
      </c>
      <c r="AD269" s="25">
        <f t="shared" si="59"/>
        <v>224.63499999999999</v>
      </c>
      <c r="AE269" s="34">
        <f t="shared" si="50"/>
        <v>50460.883224999998</v>
      </c>
      <c r="AF269" s="30"/>
    </row>
    <row r="270" spans="1:32" ht="17.399999999999999" x14ac:dyDescent="0.3">
      <c r="A270" s="13"/>
      <c r="B270" s="13"/>
      <c r="C270" s="13"/>
      <c r="D270" s="13"/>
      <c r="E270" s="13"/>
      <c r="F270" s="13"/>
      <c r="G270" s="32">
        <v>269</v>
      </c>
      <c r="H270" s="11" t="s">
        <v>585</v>
      </c>
      <c r="I270" s="14">
        <v>1967.07</v>
      </c>
      <c r="J270" s="34">
        <f t="shared" si="51"/>
        <v>1957.4949999999999</v>
      </c>
      <c r="K270" s="34">
        <f t="shared" si="52"/>
        <v>9.5750000000000455</v>
      </c>
      <c r="L270" s="25">
        <f t="shared" si="53"/>
        <v>9.5750000000000455</v>
      </c>
      <c r="M270" s="34">
        <f t="shared" si="48"/>
        <v>91.680625000000873</v>
      </c>
      <c r="N270" s="33"/>
      <c r="O270" s="33"/>
      <c r="P270" s="32">
        <v>269</v>
      </c>
      <c r="Q270" s="11" t="s">
        <v>585</v>
      </c>
      <c r="R270" s="4">
        <v>1480.11</v>
      </c>
      <c r="S270" s="34">
        <f t="shared" si="54"/>
        <v>1387.82</v>
      </c>
      <c r="T270" s="34">
        <f t="shared" si="55"/>
        <v>92.289999999999964</v>
      </c>
      <c r="U270" s="25">
        <f t="shared" si="56"/>
        <v>92.289999999999964</v>
      </c>
      <c r="V270" s="34">
        <f t="shared" si="49"/>
        <v>8517.4440999999933</v>
      </c>
      <c r="W270" s="33"/>
      <c r="X270" s="33"/>
      <c r="Y270" s="32">
        <v>269</v>
      </c>
      <c r="Z270" s="11" t="s">
        <v>585</v>
      </c>
      <c r="AA270" s="4">
        <v>1964.28</v>
      </c>
      <c r="AB270" s="34">
        <f t="shared" si="57"/>
        <v>1866.6750000000002</v>
      </c>
      <c r="AC270" s="4">
        <f t="shared" si="58"/>
        <v>97.604999999999791</v>
      </c>
      <c r="AD270" s="25">
        <f t="shared" si="59"/>
        <v>97.604999999999791</v>
      </c>
      <c r="AE270" s="34">
        <f t="shared" si="50"/>
        <v>9526.7360249999583</v>
      </c>
      <c r="AF270" s="30"/>
    </row>
    <row r="271" spans="1:32" ht="17.399999999999999" x14ac:dyDescent="0.3">
      <c r="A271" s="13"/>
      <c r="B271" s="13"/>
      <c r="C271" s="13"/>
      <c r="D271" s="13"/>
      <c r="E271" s="13"/>
      <c r="F271" s="13"/>
      <c r="G271" s="32">
        <v>270</v>
      </c>
      <c r="H271" s="11" t="s">
        <v>586</v>
      </c>
      <c r="I271" s="14">
        <v>2084</v>
      </c>
      <c r="J271" s="34">
        <f t="shared" si="51"/>
        <v>1971.8</v>
      </c>
      <c r="K271" s="34">
        <f t="shared" si="52"/>
        <v>112.20000000000005</v>
      </c>
      <c r="L271" s="25">
        <f t="shared" si="53"/>
        <v>112.20000000000005</v>
      </c>
      <c r="M271" s="34">
        <f t="shared" si="48"/>
        <v>12588.840000000011</v>
      </c>
      <c r="N271" s="33"/>
      <c r="O271" s="33"/>
      <c r="P271" s="32">
        <v>270</v>
      </c>
      <c r="Q271" s="11" t="s">
        <v>586</v>
      </c>
      <c r="R271" s="4">
        <v>1601.77</v>
      </c>
      <c r="S271" s="34">
        <f t="shared" si="54"/>
        <v>1453.9649999999999</v>
      </c>
      <c r="T271" s="34">
        <f t="shared" si="55"/>
        <v>147.80500000000006</v>
      </c>
      <c r="U271" s="25">
        <f t="shared" si="56"/>
        <v>147.80500000000006</v>
      </c>
      <c r="V271" s="34">
        <f t="shared" si="49"/>
        <v>21846.318025000019</v>
      </c>
      <c r="W271" s="33"/>
      <c r="X271" s="33"/>
      <c r="Y271" s="32">
        <v>270</v>
      </c>
      <c r="Z271" s="11" t="s">
        <v>586</v>
      </c>
      <c r="AA271" s="4">
        <v>2089.0300000000002</v>
      </c>
      <c r="AB271" s="34">
        <f t="shared" si="57"/>
        <v>1935.35</v>
      </c>
      <c r="AC271" s="4">
        <f t="shared" si="58"/>
        <v>153.68000000000029</v>
      </c>
      <c r="AD271" s="25">
        <f t="shared" si="59"/>
        <v>153.68000000000029</v>
      </c>
      <c r="AE271" s="34">
        <f t="shared" si="50"/>
        <v>23617.542400000089</v>
      </c>
      <c r="AF271" s="30"/>
    </row>
    <row r="272" spans="1:32" ht="17.399999999999999" x14ac:dyDescent="0.3">
      <c r="A272" s="13"/>
      <c r="B272" s="13"/>
      <c r="C272" s="13"/>
      <c r="D272" s="13"/>
      <c r="E272" s="13"/>
      <c r="F272" s="13"/>
      <c r="G272" s="32">
        <v>271</v>
      </c>
      <c r="H272" s="11" t="s">
        <v>587</v>
      </c>
      <c r="I272" s="14">
        <v>2029.99</v>
      </c>
      <c r="J272" s="34">
        <f t="shared" si="51"/>
        <v>2025.5349999999999</v>
      </c>
      <c r="K272" s="34">
        <f t="shared" si="52"/>
        <v>4.4550000000001546</v>
      </c>
      <c r="L272" s="25">
        <f t="shared" si="53"/>
        <v>4.4550000000001546</v>
      </c>
      <c r="M272" s="34">
        <f t="shared" si="48"/>
        <v>19.847025000001377</v>
      </c>
      <c r="N272" s="33"/>
      <c r="O272" s="33"/>
      <c r="P272" s="32">
        <v>271</v>
      </c>
      <c r="Q272" s="11" t="s">
        <v>587</v>
      </c>
      <c r="R272" s="4">
        <v>1686.55</v>
      </c>
      <c r="S272" s="34">
        <f t="shared" si="54"/>
        <v>1540.94</v>
      </c>
      <c r="T272" s="34">
        <f t="shared" si="55"/>
        <v>145.6099999999999</v>
      </c>
      <c r="U272" s="25">
        <f t="shared" si="56"/>
        <v>145.6099999999999</v>
      </c>
      <c r="V272" s="34">
        <f t="shared" si="49"/>
        <v>21202.272099999969</v>
      </c>
      <c r="W272" s="33"/>
      <c r="X272" s="33"/>
      <c r="Y272" s="32">
        <v>271</v>
      </c>
      <c r="Z272" s="11" t="s">
        <v>587</v>
      </c>
      <c r="AA272" s="4">
        <v>2084.91</v>
      </c>
      <c r="AB272" s="34">
        <f t="shared" si="57"/>
        <v>2026.6550000000002</v>
      </c>
      <c r="AC272" s="4">
        <f t="shared" si="58"/>
        <v>58.254999999999654</v>
      </c>
      <c r="AD272" s="25">
        <f t="shared" si="59"/>
        <v>58.254999999999654</v>
      </c>
      <c r="AE272" s="34">
        <f t="shared" si="50"/>
        <v>3393.6450249999598</v>
      </c>
      <c r="AF272" s="30"/>
    </row>
    <row r="273" spans="1:32" ht="17.399999999999999" x14ac:dyDescent="0.3">
      <c r="A273" s="13"/>
      <c r="B273" s="13"/>
      <c r="C273" s="13"/>
      <c r="D273" s="13"/>
      <c r="E273" s="13"/>
      <c r="F273" s="13"/>
      <c r="G273" s="32">
        <v>272</v>
      </c>
      <c r="H273" s="11" t="s">
        <v>588</v>
      </c>
      <c r="I273" s="14">
        <v>1792.19</v>
      </c>
      <c r="J273" s="34">
        <f t="shared" si="51"/>
        <v>2056.9949999999999</v>
      </c>
      <c r="K273" s="34">
        <f t="shared" si="52"/>
        <v>-264.80499999999984</v>
      </c>
      <c r="L273" s="25">
        <f t="shared" si="53"/>
        <v>264.80499999999984</v>
      </c>
      <c r="M273" s="34">
        <f t="shared" si="48"/>
        <v>70121.688024999909</v>
      </c>
      <c r="N273" s="33"/>
      <c r="O273" s="33"/>
      <c r="P273" s="32">
        <v>272</v>
      </c>
      <c r="Q273" s="11" t="s">
        <v>588</v>
      </c>
      <c r="R273" s="4">
        <v>1639.49</v>
      </c>
      <c r="S273" s="34">
        <f t="shared" si="54"/>
        <v>1644.1599999999999</v>
      </c>
      <c r="T273" s="34">
        <f t="shared" si="55"/>
        <v>-4.6699999999998454</v>
      </c>
      <c r="U273" s="25">
        <f t="shared" si="56"/>
        <v>4.6699999999998454</v>
      </c>
      <c r="V273" s="34">
        <f t="shared" si="49"/>
        <v>21.808899999998555</v>
      </c>
      <c r="W273" s="33"/>
      <c r="X273" s="33"/>
      <c r="Y273" s="32">
        <v>272</v>
      </c>
      <c r="Z273" s="11" t="s">
        <v>588</v>
      </c>
      <c r="AA273" s="4">
        <v>1889.31</v>
      </c>
      <c r="AB273" s="34">
        <f t="shared" si="57"/>
        <v>2086.9700000000003</v>
      </c>
      <c r="AC273" s="4">
        <f t="shared" si="58"/>
        <v>-197.66000000000031</v>
      </c>
      <c r="AD273" s="25">
        <f t="shared" si="59"/>
        <v>197.66000000000031</v>
      </c>
      <c r="AE273" s="34">
        <f t="shared" si="50"/>
        <v>39069.475600000122</v>
      </c>
      <c r="AF273" s="30"/>
    </row>
    <row r="274" spans="1:32" ht="17.399999999999999" x14ac:dyDescent="0.3">
      <c r="A274" s="13"/>
      <c r="B274" s="13"/>
      <c r="C274" s="13"/>
      <c r="D274" s="13"/>
      <c r="E274" s="13"/>
      <c r="F274" s="13"/>
      <c r="G274" s="32">
        <v>273</v>
      </c>
      <c r="H274" s="11" t="s">
        <v>589</v>
      </c>
      <c r="I274" s="14">
        <v>1730</v>
      </c>
      <c r="J274" s="34">
        <f t="shared" si="51"/>
        <v>1911.0900000000001</v>
      </c>
      <c r="K274" s="34">
        <f t="shared" si="52"/>
        <v>-181.09000000000015</v>
      </c>
      <c r="L274" s="25">
        <f t="shared" si="53"/>
        <v>181.09000000000015</v>
      </c>
      <c r="M274" s="34">
        <f t="shared" si="48"/>
        <v>32793.588100000052</v>
      </c>
      <c r="N274" s="33"/>
      <c r="O274" s="33"/>
      <c r="P274" s="32">
        <v>273</v>
      </c>
      <c r="Q274" s="11" t="s">
        <v>589</v>
      </c>
      <c r="R274" s="4">
        <v>1620.15</v>
      </c>
      <c r="S274" s="34">
        <f t="shared" si="54"/>
        <v>1663.02</v>
      </c>
      <c r="T274" s="34">
        <f t="shared" si="55"/>
        <v>-42.869999999999891</v>
      </c>
      <c r="U274" s="25">
        <f t="shared" si="56"/>
        <v>42.869999999999891</v>
      </c>
      <c r="V274" s="34">
        <f t="shared" si="49"/>
        <v>1837.8368999999907</v>
      </c>
      <c r="W274" s="33"/>
      <c r="X274" s="33"/>
      <c r="Y274" s="32">
        <v>273</v>
      </c>
      <c r="Z274" s="11" t="s">
        <v>589</v>
      </c>
      <c r="AA274" s="4">
        <v>1850.2</v>
      </c>
      <c r="AB274" s="34">
        <f t="shared" si="57"/>
        <v>1987.11</v>
      </c>
      <c r="AC274" s="4">
        <f t="shared" si="58"/>
        <v>-136.90999999999985</v>
      </c>
      <c r="AD274" s="25">
        <f t="shared" si="59"/>
        <v>136.90999999999985</v>
      </c>
      <c r="AE274" s="34">
        <f t="shared" si="50"/>
        <v>18744.348099999959</v>
      </c>
      <c r="AF274" s="30"/>
    </row>
    <row r="275" spans="1:32" ht="17.399999999999999" x14ac:dyDescent="0.3">
      <c r="A275" s="13"/>
      <c r="B275" s="13"/>
      <c r="C275" s="13"/>
      <c r="D275" s="13"/>
      <c r="E275" s="13"/>
      <c r="F275" s="13"/>
      <c r="G275" s="32">
        <v>274</v>
      </c>
      <c r="H275" s="11" t="s">
        <v>590</v>
      </c>
      <c r="I275" s="14">
        <v>1666.65</v>
      </c>
      <c r="J275" s="34">
        <f t="shared" si="51"/>
        <v>1761.095</v>
      </c>
      <c r="K275" s="34">
        <f t="shared" si="52"/>
        <v>-94.444999999999936</v>
      </c>
      <c r="L275" s="25">
        <f t="shared" si="53"/>
        <v>94.444999999999936</v>
      </c>
      <c r="M275" s="34">
        <f t="shared" si="48"/>
        <v>8919.8580249999886</v>
      </c>
      <c r="N275" s="33"/>
      <c r="O275" s="33"/>
      <c r="P275" s="32">
        <v>274</v>
      </c>
      <c r="Q275" s="11" t="s">
        <v>590</v>
      </c>
      <c r="R275" s="4">
        <v>1598.07</v>
      </c>
      <c r="S275" s="34">
        <f t="shared" si="54"/>
        <v>1629.8200000000002</v>
      </c>
      <c r="T275" s="34">
        <f t="shared" si="55"/>
        <v>-31.750000000000227</v>
      </c>
      <c r="U275" s="25">
        <f t="shared" si="56"/>
        <v>31.750000000000227</v>
      </c>
      <c r="V275" s="34">
        <f t="shared" si="49"/>
        <v>1008.0625000000144</v>
      </c>
      <c r="W275" s="33"/>
      <c r="X275" s="33"/>
      <c r="Y275" s="32">
        <v>274</v>
      </c>
      <c r="Z275" s="11" t="s">
        <v>590</v>
      </c>
      <c r="AA275" s="4">
        <v>1838.34</v>
      </c>
      <c r="AB275" s="34">
        <f t="shared" si="57"/>
        <v>1869.7550000000001</v>
      </c>
      <c r="AC275" s="4">
        <f t="shared" si="58"/>
        <v>-31.415000000000191</v>
      </c>
      <c r="AD275" s="25">
        <f t="shared" si="59"/>
        <v>31.415000000000191</v>
      </c>
      <c r="AE275" s="34">
        <f t="shared" si="50"/>
        <v>986.90222500001198</v>
      </c>
      <c r="AF275" s="30"/>
    </row>
    <row r="276" spans="1:32" ht="17.399999999999999" x14ac:dyDescent="0.3">
      <c r="A276" s="13"/>
      <c r="B276" s="13"/>
      <c r="C276" s="13"/>
      <c r="D276" s="13"/>
      <c r="E276" s="13"/>
      <c r="F276" s="13"/>
      <c r="G276" s="32">
        <v>275</v>
      </c>
      <c r="H276" s="11" t="s">
        <v>591</v>
      </c>
      <c r="I276" s="14">
        <v>1650.32</v>
      </c>
      <c r="J276" s="34">
        <f t="shared" si="51"/>
        <v>1698.325</v>
      </c>
      <c r="K276" s="34">
        <f t="shared" si="52"/>
        <v>-48.005000000000109</v>
      </c>
      <c r="L276" s="25">
        <f t="shared" si="53"/>
        <v>48.005000000000109</v>
      </c>
      <c r="M276" s="34">
        <f t="shared" si="48"/>
        <v>2304.4800250000103</v>
      </c>
      <c r="N276" s="33"/>
      <c r="O276" s="33"/>
      <c r="P276" s="32">
        <v>275</v>
      </c>
      <c r="Q276" s="11" t="s">
        <v>591</v>
      </c>
      <c r="R276" s="4">
        <v>1601.69</v>
      </c>
      <c r="S276" s="34">
        <f t="shared" si="54"/>
        <v>1609.1100000000001</v>
      </c>
      <c r="T276" s="34">
        <f t="shared" si="55"/>
        <v>-7.4200000000000728</v>
      </c>
      <c r="U276" s="25">
        <f t="shared" si="56"/>
        <v>7.4200000000000728</v>
      </c>
      <c r="V276" s="34">
        <f t="shared" si="49"/>
        <v>55.056400000001076</v>
      </c>
      <c r="W276" s="33"/>
      <c r="X276" s="33"/>
      <c r="Y276" s="32">
        <v>275</v>
      </c>
      <c r="Z276" s="11" t="s">
        <v>591</v>
      </c>
      <c r="AA276" s="4">
        <v>1879.15</v>
      </c>
      <c r="AB276" s="34">
        <f t="shared" si="57"/>
        <v>1844.27</v>
      </c>
      <c r="AC276" s="4">
        <f t="shared" si="58"/>
        <v>34.880000000000109</v>
      </c>
      <c r="AD276" s="25">
        <f t="shared" si="59"/>
        <v>34.880000000000109</v>
      </c>
      <c r="AE276" s="34">
        <f t="shared" si="50"/>
        <v>1216.6144000000077</v>
      </c>
      <c r="AF276" s="30"/>
    </row>
    <row r="277" spans="1:32" ht="17.399999999999999" x14ac:dyDescent="0.3">
      <c r="A277" s="13"/>
      <c r="B277" s="13"/>
      <c r="C277" s="13"/>
      <c r="D277" s="13"/>
      <c r="E277" s="13"/>
      <c r="F277" s="13"/>
      <c r="G277" s="32">
        <v>276</v>
      </c>
      <c r="H277" s="11" t="s">
        <v>592</v>
      </c>
      <c r="I277" s="14">
        <v>1563.68</v>
      </c>
      <c r="J277" s="34">
        <f t="shared" si="51"/>
        <v>1658.4850000000001</v>
      </c>
      <c r="K277" s="34">
        <f t="shared" si="52"/>
        <v>-94.805000000000064</v>
      </c>
      <c r="L277" s="25">
        <f t="shared" si="53"/>
        <v>94.805000000000064</v>
      </c>
      <c r="M277" s="34">
        <f t="shared" si="48"/>
        <v>8987.9880250000115</v>
      </c>
      <c r="N277" s="33"/>
      <c r="O277" s="33"/>
      <c r="P277" s="32">
        <v>276</v>
      </c>
      <c r="Q277" s="11" t="s">
        <v>592</v>
      </c>
      <c r="R277" s="4">
        <v>1552.55</v>
      </c>
      <c r="S277" s="34">
        <f t="shared" si="54"/>
        <v>1599.88</v>
      </c>
      <c r="T277" s="34">
        <f t="shared" si="55"/>
        <v>-47.330000000000155</v>
      </c>
      <c r="U277" s="25">
        <f t="shared" si="56"/>
        <v>47.330000000000155</v>
      </c>
      <c r="V277" s="34">
        <f t="shared" si="49"/>
        <v>2240.1289000000147</v>
      </c>
      <c r="W277" s="33"/>
      <c r="X277" s="33"/>
      <c r="Y277" s="32">
        <v>276</v>
      </c>
      <c r="Z277" s="11" t="s">
        <v>592</v>
      </c>
      <c r="AA277" s="4">
        <v>1783.21</v>
      </c>
      <c r="AB277" s="34">
        <f t="shared" si="57"/>
        <v>1858.7449999999999</v>
      </c>
      <c r="AC277" s="4">
        <f t="shared" si="58"/>
        <v>-75.534999999999854</v>
      </c>
      <c r="AD277" s="25">
        <f t="shared" si="59"/>
        <v>75.534999999999854</v>
      </c>
      <c r="AE277" s="34">
        <f t="shared" si="50"/>
        <v>5705.536224999978</v>
      </c>
      <c r="AF277" s="30"/>
    </row>
    <row r="278" spans="1:32" ht="17.399999999999999" x14ac:dyDescent="0.3">
      <c r="A278" s="13"/>
      <c r="B278" s="13"/>
      <c r="C278" s="13"/>
      <c r="D278" s="13"/>
      <c r="E278" s="13"/>
      <c r="F278" s="13"/>
      <c r="G278" s="32">
        <v>277</v>
      </c>
      <c r="H278" s="11" t="s">
        <v>593</v>
      </c>
      <c r="I278" s="14">
        <v>1562.93</v>
      </c>
      <c r="J278" s="34">
        <f t="shared" si="51"/>
        <v>1607</v>
      </c>
      <c r="K278" s="34">
        <f t="shared" si="52"/>
        <v>-44.069999999999936</v>
      </c>
      <c r="L278" s="25">
        <f t="shared" si="53"/>
        <v>44.069999999999936</v>
      </c>
      <c r="M278" s="34">
        <f t="shared" si="48"/>
        <v>1942.1648999999943</v>
      </c>
      <c r="N278" s="33"/>
      <c r="O278" s="33"/>
      <c r="P278" s="32">
        <v>277</v>
      </c>
      <c r="Q278" s="11" t="s">
        <v>593</v>
      </c>
      <c r="R278" s="4">
        <v>1495.25</v>
      </c>
      <c r="S278" s="34">
        <f t="shared" si="54"/>
        <v>1577.12</v>
      </c>
      <c r="T278" s="34">
        <f t="shared" si="55"/>
        <v>-81.869999999999891</v>
      </c>
      <c r="U278" s="25">
        <f t="shared" si="56"/>
        <v>81.869999999999891</v>
      </c>
      <c r="V278" s="34">
        <f t="shared" si="49"/>
        <v>6702.6968999999817</v>
      </c>
      <c r="W278" s="33"/>
      <c r="X278" s="33"/>
      <c r="Y278" s="32">
        <v>277</v>
      </c>
      <c r="Z278" s="11" t="s">
        <v>593</v>
      </c>
      <c r="AA278" s="4">
        <v>1675.37</v>
      </c>
      <c r="AB278" s="34">
        <f t="shared" si="57"/>
        <v>1831.18</v>
      </c>
      <c r="AC278" s="4">
        <f t="shared" si="58"/>
        <v>-155.81000000000017</v>
      </c>
      <c r="AD278" s="25">
        <f t="shared" si="59"/>
        <v>155.81000000000017</v>
      </c>
      <c r="AE278" s="34">
        <f t="shared" si="50"/>
        <v>24276.756100000053</v>
      </c>
      <c r="AF278" s="30"/>
    </row>
    <row r="279" spans="1:32" ht="17.399999999999999" x14ac:dyDescent="0.3">
      <c r="A279" s="13"/>
      <c r="B279" s="13"/>
      <c r="C279" s="13"/>
      <c r="D279" s="13"/>
      <c r="E279" s="13"/>
      <c r="F279" s="13"/>
      <c r="G279" s="32">
        <v>278</v>
      </c>
      <c r="H279" s="11" t="s">
        <v>594</v>
      </c>
      <c r="I279" s="14">
        <v>1578.49</v>
      </c>
      <c r="J279" s="34">
        <f t="shared" si="51"/>
        <v>1563.3050000000001</v>
      </c>
      <c r="K279" s="34">
        <f t="shared" si="52"/>
        <v>15.184999999999945</v>
      </c>
      <c r="L279" s="25">
        <f t="shared" si="53"/>
        <v>15.184999999999945</v>
      </c>
      <c r="M279" s="34">
        <f t="shared" si="48"/>
        <v>230.58422499999836</v>
      </c>
      <c r="N279" s="33"/>
      <c r="O279" s="33"/>
      <c r="P279" s="32">
        <v>278</v>
      </c>
      <c r="Q279" s="11" t="s">
        <v>594</v>
      </c>
      <c r="R279" s="4">
        <v>1464.42</v>
      </c>
      <c r="S279" s="34">
        <f t="shared" si="54"/>
        <v>1523.9</v>
      </c>
      <c r="T279" s="34">
        <f t="shared" si="55"/>
        <v>-59.480000000000018</v>
      </c>
      <c r="U279" s="25">
        <f t="shared" si="56"/>
        <v>59.480000000000018</v>
      </c>
      <c r="V279" s="34">
        <f t="shared" si="49"/>
        <v>3537.8704000000021</v>
      </c>
      <c r="W279" s="33"/>
      <c r="X279" s="33"/>
      <c r="Y279" s="32">
        <v>278</v>
      </c>
      <c r="Z279" s="11" t="s">
        <v>594</v>
      </c>
      <c r="AA279" s="4">
        <v>1606.41</v>
      </c>
      <c r="AB279" s="34">
        <f t="shared" si="57"/>
        <v>1729.29</v>
      </c>
      <c r="AC279" s="4">
        <f t="shared" si="58"/>
        <v>-122.87999999999988</v>
      </c>
      <c r="AD279" s="25">
        <f t="shared" si="59"/>
        <v>122.87999999999988</v>
      </c>
      <c r="AE279" s="34">
        <f t="shared" si="50"/>
        <v>15099.49439999997</v>
      </c>
      <c r="AF279" s="30"/>
    </row>
    <row r="280" spans="1:32" ht="17.399999999999999" x14ac:dyDescent="0.3">
      <c r="A280" s="13"/>
      <c r="B280" s="13"/>
      <c r="C280" s="13"/>
      <c r="D280" s="13"/>
      <c r="E280" s="13"/>
      <c r="F280" s="13"/>
      <c r="G280" s="32">
        <v>279</v>
      </c>
      <c r="H280" s="11" t="s">
        <v>595</v>
      </c>
      <c r="I280" s="14">
        <v>1592.25</v>
      </c>
      <c r="J280" s="34">
        <f t="shared" si="51"/>
        <v>1570.71</v>
      </c>
      <c r="K280" s="34">
        <f t="shared" si="52"/>
        <v>21.539999999999964</v>
      </c>
      <c r="L280" s="25">
        <f t="shared" si="53"/>
        <v>21.539999999999964</v>
      </c>
      <c r="M280" s="34">
        <f t="shared" si="48"/>
        <v>463.97159999999843</v>
      </c>
      <c r="N280" s="33"/>
      <c r="O280" s="33"/>
      <c r="P280" s="32">
        <v>279</v>
      </c>
      <c r="Q280" s="11" t="s">
        <v>595</v>
      </c>
      <c r="R280" s="4">
        <v>1426.45</v>
      </c>
      <c r="S280" s="34">
        <f t="shared" si="54"/>
        <v>1479.835</v>
      </c>
      <c r="T280" s="34">
        <f t="shared" si="55"/>
        <v>-53.384999999999991</v>
      </c>
      <c r="U280" s="25">
        <f t="shared" si="56"/>
        <v>53.384999999999991</v>
      </c>
      <c r="V280" s="34">
        <f t="shared" si="49"/>
        <v>2849.9582249999989</v>
      </c>
      <c r="W280" s="33"/>
      <c r="X280" s="33"/>
      <c r="Y280" s="32">
        <v>279</v>
      </c>
      <c r="Z280" s="11" t="s">
        <v>595</v>
      </c>
      <c r="AA280" s="4">
        <v>1539.72</v>
      </c>
      <c r="AB280" s="34">
        <f t="shared" si="57"/>
        <v>1640.8899999999999</v>
      </c>
      <c r="AC280" s="4">
        <f t="shared" si="58"/>
        <v>-101.16999999999985</v>
      </c>
      <c r="AD280" s="25">
        <f t="shared" si="59"/>
        <v>101.16999999999985</v>
      </c>
      <c r="AE280" s="34">
        <f t="shared" si="50"/>
        <v>10235.368899999969</v>
      </c>
      <c r="AF280" s="30"/>
    </row>
    <row r="281" spans="1:32" ht="17.399999999999999" x14ac:dyDescent="0.3">
      <c r="A281" s="13"/>
      <c r="B281" s="13"/>
      <c r="C281" s="13"/>
      <c r="D281" s="13"/>
      <c r="E281" s="13"/>
      <c r="F281" s="13"/>
      <c r="G281" s="32">
        <v>280</v>
      </c>
      <c r="H281" s="11" t="s">
        <v>596</v>
      </c>
      <c r="I281" s="14">
        <v>1640.95</v>
      </c>
      <c r="J281" s="34">
        <f t="shared" si="51"/>
        <v>1585.37</v>
      </c>
      <c r="K281" s="34">
        <f t="shared" si="52"/>
        <v>55.580000000000155</v>
      </c>
      <c r="L281" s="25">
        <f t="shared" si="53"/>
        <v>55.580000000000155</v>
      </c>
      <c r="M281" s="34">
        <f t="shared" si="48"/>
        <v>3089.1364000000171</v>
      </c>
      <c r="N281" s="33"/>
      <c r="O281" s="33"/>
      <c r="P281" s="32">
        <v>280</v>
      </c>
      <c r="Q281" s="11" t="s">
        <v>596</v>
      </c>
      <c r="R281" s="4">
        <v>1403.77</v>
      </c>
      <c r="S281" s="34">
        <f t="shared" si="54"/>
        <v>1445.4349999999999</v>
      </c>
      <c r="T281" s="34">
        <f t="shared" si="55"/>
        <v>-41.664999999999964</v>
      </c>
      <c r="U281" s="25">
        <f t="shared" si="56"/>
        <v>41.664999999999964</v>
      </c>
      <c r="V281" s="34">
        <f t="shared" si="49"/>
        <v>1735.972224999997</v>
      </c>
      <c r="W281" s="33"/>
      <c r="X281" s="33"/>
      <c r="Y281" s="32">
        <v>280</v>
      </c>
      <c r="Z281" s="11" t="s">
        <v>596</v>
      </c>
      <c r="AA281" s="4">
        <v>1535.7</v>
      </c>
      <c r="AB281" s="34">
        <f t="shared" si="57"/>
        <v>1573.0650000000001</v>
      </c>
      <c r="AC281" s="4">
        <f t="shared" si="58"/>
        <v>-37.365000000000009</v>
      </c>
      <c r="AD281" s="25">
        <f t="shared" si="59"/>
        <v>37.365000000000009</v>
      </c>
      <c r="AE281" s="34">
        <f t="shared" si="50"/>
        <v>1396.1432250000007</v>
      </c>
      <c r="AF281" s="30"/>
    </row>
    <row r="282" spans="1:32" ht="17.399999999999999" x14ac:dyDescent="0.3">
      <c r="A282" s="13"/>
      <c r="B282" s="13"/>
      <c r="C282" s="13"/>
      <c r="D282" s="13"/>
      <c r="E282" s="13"/>
      <c r="F282" s="13"/>
      <c r="G282" s="32">
        <v>281</v>
      </c>
      <c r="H282" s="11" t="s">
        <v>597</v>
      </c>
      <c r="I282" s="14">
        <v>1628.81</v>
      </c>
      <c r="J282" s="34">
        <f t="shared" si="51"/>
        <v>1616.6</v>
      </c>
      <c r="K282" s="34">
        <f t="shared" si="52"/>
        <v>12.210000000000036</v>
      </c>
      <c r="L282" s="25">
        <f t="shared" si="53"/>
        <v>12.210000000000036</v>
      </c>
      <c r="M282" s="34">
        <f t="shared" si="48"/>
        <v>149.08410000000089</v>
      </c>
      <c r="N282" s="33"/>
      <c r="O282" s="33"/>
      <c r="P282" s="32">
        <v>281</v>
      </c>
      <c r="Q282" s="11" t="s">
        <v>597</v>
      </c>
      <c r="R282" s="4">
        <v>1378.34</v>
      </c>
      <c r="S282" s="34">
        <f t="shared" si="54"/>
        <v>1415.1100000000001</v>
      </c>
      <c r="T282" s="34">
        <f t="shared" si="55"/>
        <v>-36.770000000000209</v>
      </c>
      <c r="U282" s="25">
        <f t="shared" si="56"/>
        <v>36.770000000000209</v>
      </c>
      <c r="V282" s="34">
        <f t="shared" si="49"/>
        <v>1352.0329000000154</v>
      </c>
      <c r="W282" s="33"/>
      <c r="X282" s="33"/>
      <c r="Y282" s="32">
        <v>281</v>
      </c>
      <c r="Z282" s="11" t="s">
        <v>597</v>
      </c>
      <c r="AA282" s="4">
        <v>1471.97</v>
      </c>
      <c r="AB282" s="34">
        <f t="shared" si="57"/>
        <v>1537.71</v>
      </c>
      <c r="AC282" s="4">
        <f t="shared" si="58"/>
        <v>-65.740000000000009</v>
      </c>
      <c r="AD282" s="25">
        <f t="shared" si="59"/>
        <v>65.740000000000009</v>
      </c>
      <c r="AE282" s="34">
        <f t="shared" si="50"/>
        <v>4321.7476000000015</v>
      </c>
      <c r="AF282" s="30"/>
    </row>
    <row r="283" spans="1:32" ht="17.399999999999999" x14ac:dyDescent="0.3">
      <c r="A283" s="13"/>
      <c r="B283" s="13"/>
      <c r="C283" s="13"/>
      <c r="D283" s="13"/>
      <c r="E283" s="13"/>
      <c r="F283" s="13"/>
      <c r="G283" s="32">
        <v>282</v>
      </c>
      <c r="H283" s="11" t="s">
        <v>598</v>
      </c>
      <c r="I283" s="14">
        <v>1580.64</v>
      </c>
      <c r="J283" s="34">
        <f t="shared" si="51"/>
        <v>1634.88</v>
      </c>
      <c r="K283" s="34">
        <f t="shared" si="52"/>
        <v>-54.240000000000009</v>
      </c>
      <c r="L283" s="25">
        <f t="shared" si="53"/>
        <v>54.240000000000009</v>
      </c>
      <c r="M283" s="34">
        <f t="shared" si="48"/>
        <v>2941.9776000000011</v>
      </c>
      <c r="N283" s="33"/>
      <c r="O283" s="33"/>
      <c r="P283" s="32">
        <v>282</v>
      </c>
      <c r="Q283" s="11" t="s">
        <v>598</v>
      </c>
      <c r="R283" s="4">
        <v>1336.37</v>
      </c>
      <c r="S283" s="34">
        <f t="shared" si="54"/>
        <v>1391.0549999999998</v>
      </c>
      <c r="T283" s="34">
        <f t="shared" si="55"/>
        <v>-54.684999999999945</v>
      </c>
      <c r="U283" s="25">
        <f t="shared" si="56"/>
        <v>54.684999999999945</v>
      </c>
      <c r="V283" s="34">
        <f t="shared" si="49"/>
        <v>2990.4492249999939</v>
      </c>
      <c r="W283" s="33"/>
      <c r="X283" s="33"/>
      <c r="Y283" s="32">
        <v>282</v>
      </c>
      <c r="Z283" s="11" t="s">
        <v>598</v>
      </c>
      <c r="AA283" s="4">
        <v>1394.48</v>
      </c>
      <c r="AB283" s="34">
        <f t="shared" si="57"/>
        <v>1503.835</v>
      </c>
      <c r="AC283" s="4">
        <f t="shared" si="58"/>
        <v>-109.35500000000002</v>
      </c>
      <c r="AD283" s="25">
        <f t="shared" si="59"/>
        <v>109.35500000000002</v>
      </c>
      <c r="AE283" s="34">
        <f t="shared" si="50"/>
        <v>11958.516025000004</v>
      </c>
      <c r="AF283" s="30"/>
    </row>
    <row r="284" spans="1:32" ht="17.399999999999999" x14ac:dyDescent="0.3">
      <c r="A284" s="13"/>
      <c r="B284" s="13"/>
      <c r="C284" s="13"/>
      <c r="D284" s="13"/>
      <c r="E284" s="13"/>
      <c r="F284" s="13"/>
      <c r="G284" s="32">
        <v>283</v>
      </c>
      <c r="H284" s="11" t="s">
        <v>599</v>
      </c>
      <c r="I284" s="14">
        <v>1585.48</v>
      </c>
      <c r="J284" s="34">
        <f t="shared" si="51"/>
        <v>1604.7249999999999</v>
      </c>
      <c r="K284" s="34">
        <f t="shared" si="52"/>
        <v>-19.244999999999891</v>
      </c>
      <c r="L284" s="25">
        <f t="shared" si="53"/>
        <v>19.244999999999891</v>
      </c>
      <c r="M284" s="34">
        <f t="shared" si="48"/>
        <v>370.37002499999579</v>
      </c>
      <c r="N284" s="33"/>
      <c r="O284" s="33"/>
      <c r="P284" s="32">
        <v>283</v>
      </c>
      <c r="Q284" s="11" t="s">
        <v>599</v>
      </c>
      <c r="R284" s="4">
        <v>1317.58</v>
      </c>
      <c r="S284" s="34">
        <f t="shared" si="54"/>
        <v>1357.355</v>
      </c>
      <c r="T284" s="34">
        <f t="shared" si="55"/>
        <v>-39.775000000000091</v>
      </c>
      <c r="U284" s="25">
        <f t="shared" si="56"/>
        <v>39.775000000000091</v>
      </c>
      <c r="V284" s="34">
        <f t="shared" si="49"/>
        <v>1582.0506250000071</v>
      </c>
      <c r="W284" s="33"/>
      <c r="X284" s="33"/>
      <c r="Y284" s="32">
        <v>283</v>
      </c>
      <c r="Z284" s="11" t="s">
        <v>599</v>
      </c>
      <c r="AA284" s="4">
        <v>1396.48</v>
      </c>
      <c r="AB284" s="34">
        <f t="shared" si="57"/>
        <v>1433.2249999999999</v>
      </c>
      <c r="AC284" s="4">
        <f t="shared" si="58"/>
        <v>-36.744999999999891</v>
      </c>
      <c r="AD284" s="25">
        <f t="shared" si="59"/>
        <v>36.744999999999891</v>
      </c>
      <c r="AE284" s="34">
        <f t="shared" si="50"/>
        <v>1350.195024999992</v>
      </c>
      <c r="AF284" s="30"/>
    </row>
    <row r="285" spans="1:32" ht="17.399999999999999" x14ac:dyDescent="0.3">
      <c r="A285" s="13"/>
      <c r="B285" s="13"/>
      <c r="C285" s="13"/>
      <c r="D285" s="13"/>
      <c r="E285" s="13"/>
      <c r="F285" s="13"/>
      <c r="G285" s="32">
        <v>284</v>
      </c>
      <c r="H285" s="11" t="s">
        <v>600</v>
      </c>
      <c r="I285" s="14">
        <v>1716.76</v>
      </c>
      <c r="J285" s="34">
        <f t="shared" si="51"/>
        <v>1583.06</v>
      </c>
      <c r="K285" s="34">
        <f t="shared" si="52"/>
        <v>133.70000000000005</v>
      </c>
      <c r="L285" s="25">
        <f t="shared" si="53"/>
        <v>133.70000000000005</v>
      </c>
      <c r="M285" s="34">
        <f t="shared" si="48"/>
        <v>17875.690000000013</v>
      </c>
      <c r="N285" s="33"/>
      <c r="O285" s="33"/>
      <c r="P285" s="32">
        <v>284</v>
      </c>
      <c r="Q285" s="11" t="s">
        <v>600</v>
      </c>
      <c r="R285" s="4">
        <v>1339.56</v>
      </c>
      <c r="S285" s="34">
        <f t="shared" si="54"/>
        <v>1326.9749999999999</v>
      </c>
      <c r="T285" s="34">
        <f t="shared" si="55"/>
        <v>12.585000000000036</v>
      </c>
      <c r="U285" s="25">
        <f t="shared" si="56"/>
        <v>12.585000000000036</v>
      </c>
      <c r="V285" s="34">
        <f t="shared" si="49"/>
        <v>158.38222500000091</v>
      </c>
      <c r="W285" s="33"/>
      <c r="X285" s="33"/>
      <c r="Y285" s="32">
        <v>284</v>
      </c>
      <c r="Z285" s="11" t="s">
        <v>600</v>
      </c>
      <c r="AA285" s="4">
        <v>1573.16</v>
      </c>
      <c r="AB285" s="34">
        <f t="shared" si="57"/>
        <v>1395.48</v>
      </c>
      <c r="AC285" s="4">
        <f t="shared" si="58"/>
        <v>177.68000000000006</v>
      </c>
      <c r="AD285" s="25">
        <f t="shared" si="59"/>
        <v>177.68000000000006</v>
      </c>
      <c r="AE285" s="34">
        <f t="shared" si="50"/>
        <v>31570.182400000023</v>
      </c>
      <c r="AF285" s="30"/>
    </row>
    <row r="286" spans="1:32" ht="17.399999999999999" x14ac:dyDescent="0.3">
      <c r="A286" s="13"/>
      <c r="B286" s="13"/>
      <c r="C286" s="13"/>
      <c r="D286" s="13"/>
      <c r="E286" s="13"/>
      <c r="F286" s="13"/>
      <c r="G286" s="32">
        <v>285</v>
      </c>
      <c r="H286" s="11" t="s">
        <v>601</v>
      </c>
      <c r="I286" s="14">
        <v>1769.15</v>
      </c>
      <c r="J286" s="34">
        <f t="shared" si="51"/>
        <v>1651.12</v>
      </c>
      <c r="K286" s="34">
        <f t="shared" si="52"/>
        <v>118.0300000000002</v>
      </c>
      <c r="L286" s="25">
        <f t="shared" si="53"/>
        <v>118.0300000000002</v>
      </c>
      <c r="M286" s="34">
        <f t="shared" si="48"/>
        <v>13931.080900000048</v>
      </c>
      <c r="N286" s="33"/>
      <c r="O286" s="33"/>
      <c r="P286" s="32">
        <v>285</v>
      </c>
      <c r="Q286" s="11" t="s">
        <v>601</v>
      </c>
      <c r="R286" s="4">
        <v>1389.13</v>
      </c>
      <c r="S286" s="34">
        <f t="shared" si="54"/>
        <v>1328.57</v>
      </c>
      <c r="T286" s="34">
        <f t="shared" si="55"/>
        <v>60.560000000000173</v>
      </c>
      <c r="U286" s="25">
        <f t="shared" si="56"/>
        <v>60.560000000000173</v>
      </c>
      <c r="V286" s="34">
        <f t="shared" si="49"/>
        <v>3667.5136000000211</v>
      </c>
      <c r="W286" s="33"/>
      <c r="X286" s="33"/>
      <c r="Y286" s="32">
        <v>285</v>
      </c>
      <c r="Z286" s="11" t="s">
        <v>601</v>
      </c>
      <c r="AA286" s="4">
        <v>1666.53</v>
      </c>
      <c r="AB286" s="34">
        <f t="shared" si="57"/>
        <v>1484.8200000000002</v>
      </c>
      <c r="AC286" s="4">
        <f t="shared" si="58"/>
        <v>181.70999999999981</v>
      </c>
      <c r="AD286" s="25">
        <f t="shared" si="59"/>
        <v>181.70999999999981</v>
      </c>
      <c r="AE286" s="34">
        <f t="shared" si="50"/>
        <v>33018.52409999993</v>
      </c>
      <c r="AF286" s="30"/>
    </row>
    <row r="287" spans="1:32" ht="17.399999999999999" x14ac:dyDescent="0.3">
      <c r="A287" s="13"/>
      <c r="B287" s="13"/>
      <c r="C287" s="13"/>
      <c r="D287" s="13"/>
      <c r="E287" s="13"/>
      <c r="F287" s="13"/>
      <c r="G287" s="32">
        <v>286</v>
      </c>
      <c r="H287" s="11" t="s">
        <v>602</v>
      </c>
      <c r="I287" s="14">
        <v>1775.89</v>
      </c>
      <c r="J287" s="34">
        <f t="shared" si="51"/>
        <v>1742.9549999999999</v>
      </c>
      <c r="K287" s="34">
        <f t="shared" si="52"/>
        <v>32.935000000000173</v>
      </c>
      <c r="L287" s="25">
        <f t="shared" si="53"/>
        <v>32.935000000000173</v>
      </c>
      <c r="M287" s="34">
        <f t="shared" si="48"/>
        <v>1084.7142250000113</v>
      </c>
      <c r="N287" s="33"/>
      <c r="O287" s="33"/>
      <c r="P287" s="32">
        <v>286</v>
      </c>
      <c r="Q287" s="11" t="s">
        <v>602</v>
      </c>
      <c r="R287" s="4">
        <v>1432.94</v>
      </c>
      <c r="S287" s="34">
        <f t="shared" si="54"/>
        <v>1364.345</v>
      </c>
      <c r="T287" s="34">
        <f t="shared" si="55"/>
        <v>68.595000000000027</v>
      </c>
      <c r="U287" s="25">
        <f t="shared" si="56"/>
        <v>68.595000000000027</v>
      </c>
      <c r="V287" s="34">
        <f t="shared" si="49"/>
        <v>4705.2740250000033</v>
      </c>
      <c r="W287" s="33"/>
      <c r="X287" s="33"/>
      <c r="Y287" s="32">
        <v>286</v>
      </c>
      <c r="Z287" s="11" t="s">
        <v>602</v>
      </c>
      <c r="AA287" s="4">
        <v>1690.31</v>
      </c>
      <c r="AB287" s="34">
        <f t="shared" si="57"/>
        <v>1619.845</v>
      </c>
      <c r="AC287" s="4">
        <f t="shared" si="58"/>
        <v>70.464999999999918</v>
      </c>
      <c r="AD287" s="25">
        <f t="shared" si="59"/>
        <v>70.464999999999918</v>
      </c>
      <c r="AE287" s="34">
        <f t="shared" si="50"/>
        <v>4965.3162249999887</v>
      </c>
      <c r="AF287" s="30"/>
    </row>
    <row r="288" spans="1:32" ht="17.399999999999999" x14ac:dyDescent="0.3">
      <c r="A288" s="13"/>
      <c r="B288" s="13"/>
      <c r="C288" s="13"/>
      <c r="D288" s="13"/>
      <c r="E288" s="13"/>
      <c r="F288" s="13"/>
      <c r="G288" s="32">
        <v>287</v>
      </c>
      <c r="H288" s="11" t="s">
        <v>603</v>
      </c>
      <c r="I288" s="14">
        <v>1684.05</v>
      </c>
      <c r="J288" s="34">
        <f t="shared" si="51"/>
        <v>1772.52</v>
      </c>
      <c r="K288" s="34">
        <f t="shared" si="52"/>
        <v>-88.470000000000027</v>
      </c>
      <c r="L288" s="25">
        <f t="shared" si="53"/>
        <v>88.470000000000027</v>
      </c>
      <c r="M288" s="34">
        <f t="shared" si="48"/>
        <v>7826.9409000000051</v>
      </c>
      <c r="N288" s="33"/>
      <c r="O288" s="33"/>
      <c r="P288" s="32">
        <v>287</v>
      </c>
      <c r="Q288" s="11" t="s">
        <v>603</v>
      </c>
      <c r="R288" s="4">
        <v>1426.33</v>
      </c>
      <c r="S288" s="34">
        <f t="shared" si="54"/>
        <v>1411.0350000000001</v>
      </c>
      <c r="T288" s="34">
        <f t="shared" si="55"/>
        <v>15.294999999999845</v>
      </c>
      <c r="U288" s="25">
        <f t="shared" si="56"/>
        <v>15.294999999999845</v>
      </c>
      <c r="V288" s="34">
        <f t="shared" si="49"/>
        <v>233.93702499999526</v>
      </c>
      <c r="W288" s="33"/>
      <c r="X288" s="33"/>
      <c r="Y288" s="32">
        <v>287</v>
      </c>
      <c r="Z288" s="11" t="s">
        <v>603</v>
      </c>
      <c r="AA288" s="4">
        <v>1628.22</v>
      </c>
      <c r="AB288" s="34">
        <f t="shared" si="57"/>
        <v>1678.42</v>
      </c>
      <c r="AC288" s="4">
        <f t="shared" si="58"/>
        <v>-50.200000000000045</v>
      </c>
      <c r="AD288" s="25">
        <f t="shared" si="59"/>
        <v>50.200000000000045</v>
      </c>
      <c r="AE288" s="34">
        <f t="shared" si="50"/>
        <v>2520.0400000000045</v>
      </c>
      <c r="AF288" s="30"/>
    </row>
    <row r="289" spans="1:32" ht="17.399999999999999" x14ac:dyDescent="0.3">
      <c r="A289" s="13"/>
      <c r="B289" s="13"/>
      <c r="C289" s="13"/>
      <c r="D289" s="13"/>
      <c r="E289" s="13"/>
      <c r="F289" s="13"/>
      <c r="G289" s="32">
        <v>288</v>
      </c>
      <c r="H289" s="11" t="s">
        <v>604</v>
      </c>
      <c r="I289" s="14">
        <v>1600.58</v>
      </c>
      <c r="J289" s="34">
        <f t="shared" si="51"/>
        <v>1729.97</v>
      </c>
      <c r="K289" s="34">
        <f t="shared" si="52"/>
        <v>-129.3900000000001</v>
      </c>
      <c r="L289" s="25">
        <f t="shared" si="53"/>
        <v>129.3900000000001</v>
      </c>
      <c r="M289" s="34">
        <f t="shared" si="48"/>
        <v>16741.772100000027</v>
      </c>
      <c r="N289" s="33"/>
      <c r="O289" s="33"/>
      <c r="P289" s="32">
        <v>288</v>
      </c>
      <c r="Q289" s="11" t="s">
        <v>604</v>
      </c>
      <c r="R289" s="4">
        <v>1389.53</v>
      </c>
      <c r="S289" s="34">
        <f t="shared" si="54"/>
        <v>1429.635</v>
      </c>
      <c r="T289" s="34">
        <f t="shared" si="55"/>
        <v>-40.105000000000018</v>
      </c>
      <c r="U289" s="25">
        <f t="shared" si="56"/>
        <v>40.105000000000018</v>
      </c>
      <c r="V289" s="34">
        <f t="shared" si="49"/>
        <v>1608.4110250000015</v>
      </c>
      <c r="W289" s="33"/>
      <c r="X289" s="33"/>
      <c r="Y289" s="32">
        <v>288</v>
      </c>
      <c r="Z289" s="11" t="s">
        <v>604</v>
      </c>
      <c r="AA289" s="4">
        <v>1526.31</v>
      </c>
      <c r="AB289" s="34">
        <f t="shared" si="57"/>
        <v>1659.2649999999999</v>
      </c>
      <c r="AC289" s="4">
        <f t="shared" si="58"/>
        <v>-132.95499999999993</v>
      </c>
      <c r="AD289" s="25">
        <f t="shared" si="59"/>
        <v>132.95499999999993</v>
      </c>
      <c r="AE289" s="34">
        <f t="shared" si="50"/>
        <v>17677.032024999982</v>
      </c>
      <c r="AF289" s="30"/>
    </row>
    <row r="290" spans="1:32" ht="17.399999999999999" x14ac:dyDescent="0.3">
      <c r="A290" s="13"/>
      <c r="B290" s="13"/>
      <c r="C290" s="13"/>
      <c r="D290" s="13"/>
      <c r="E290" s="13"/>
      <c r="F290" s="13"/>
      <c r="G290" s="32">
        <v>289</v>
      </c>
      <c r="H290" s="11" t="s">
        <v>605</v>
      </c>
      <c r="I290" s="14">
        <v>1569.25</v>
      </c>
      <c r="J290" s="34">
        <f t="shared" si="51"/>
        <v>1642.3150000000001</v>
      </c>
      <c r="K290" s="34">
        <f t="shared" si="52"/>
        <v>-73.065000000000055</v>
      </c>
      <c r="L290" s="25">
        <f t="shared" si="53"/>
        <v>73.065000000000055</v>
      </c>
      <c r="M290" s="34">
        <f t="shared" si="48"/>
        <v>5338.4942250000076</v>
      </c>
      <c r="N290" s="33"/>
      <c r="O290" s="33"/>
      <c r="P290" s="32">
        <v>289</v>
      </c>
      <c r="Q290" s="11" t="s">
        <v>605</v>
      </c>
      <c r="R290" s="4">
        <v>1359.48</v>
      </c>
      <c r="S290" s="34">
        <f t="shared" si="54"/>
        <v>1407.9299999999998</v>
      </c>
      <c r="T290" s="34">
        <f t="shared" si="55"/>
        <v>-48.449999999999818</v>
      </c>
      <c r="U290" s="25">
        <f t="shared" si="56"/>
        <v>48.449999999999818</v>
      </c>
      <c r="V290" s="34">
        <f t="shared" si="49"/>
        <v>2347.4024999999824</v>
      </c>
      <c r="W290" s="33"/>
      <c r="X290" s="33"/>
      <c r="Y290" s="32">
        <v>289</v>
      </c>
      <c r="Z290" s="11" t="s">
        <v>605</v>
      </c>
      <c r="AA290" s="4">
        <v>1480.07</v>
      </c>
      <c r="AB290" s="34">
        <f t="shared" si="57"/>
        <v>1577.2649999999999</v>
      </c>
      <c r="AC290" s="4">
        <f t="shared" si="58"/>
        <v>-97.194999999999936</v>
      </c>
      <c r="AD290" s="25">
        <f t="shared" si="59"/>
        <v>97.194999999999936</v>
      </c>
      <c r="AE290" s="34">
        <f t="shared" si="50"/>
        <v>9446.868024999987</v>
      </c>
      <c r="AF290" s="30"/>
    </row>
    <row r="291" spans="1:32" ht="17.399999999999999" x14ac:dyDescent="0.3">
      <c r="A291" s="13"/>
      <c r="B291" s="13"/>
      <c r="C291" s="13"/>
      <c r="D291" s="13"/>
      <c r="E291" s="13"/>
      <c r="F291" s="13"/>
      <c r="G291" s="32">
        <v>290</v>
      </c>
      <c r="H291" s="11" t="s">
        <v>606</v>
      </c>
      <c r="I291" s="14">
        <v>1614.51</v>
      </c>
      <c r="J291" s="34">
        <f t="shared" si="51"/>
        <v>1584.915</v>
      </c>
      <c r="K291" s="34">
        <f t="shared" si="52"/>
        <v>29.595000000000027</v>
      </c>
      <c r="L291" s="25">
        <f t="shared" si="53"/>
        <v>29.595000000000027</v>
      </c>
      <c r="M291" s="34">
        <f t="shared" si="48"/>
        <v>875.86402500000156</v>
      </c>
      <c r="N291" s="33"/>
      <c r="O291" s="33"/>
      <c r="P291" s="32">
        <v>290</v>
      </c>
      <c r="Q291" s="11" t="s">
        <v>606</v>
      </c>
      <c r="R291" s="4">
        <v>1360.76</v>
      </c>
      <c r="S291" s="34">
        <f t="shared" si="54"/>
        <v>1374.5050000000001</v>
      </c>
      <c r="T291" s="34">
        <f t="shared" si="55"/>
        <v>-13.745000000000118</v>
      </c>
      <c r="U291" s="25">
        <f t="shared" si="56"/>
        <v>13.745000000000118</v>
      </c>
      <c r="V291" s="34">
        <f t="shared" si="49"/>
        <v>188.92502500000325</v>
      </c>
      <c r="W291" s="33"/>
      <c r="X291" s="33"/>
      <c r="Y291" s="32">
        <v>290</v>
      </c>
      <c r="Z291" s="11" t="s">
        <v>606</v>
      </c>
      <c r="AA291" s="4">
        <v>1517.75</v>
      </c>
      <c r="AB291" s="34">
        <f t="shared" si="57"/>
        <v>1503.19</v>
      </c>
      <c r="AC291" s="4">
        <f t="shared" si="58"/>
        <v>14.559999999999945</v>
      </c>
      <c r="AD291" s="25">
        <f t="shared" si="59"/>
        <v>14.559999999999945</v>
      </c>
      <c r="AE291" s="34">
        <f t="shared" si="50"/>
        <v>211.99359999999842</v>
      </c>
      <c r="AF291" s="30"/>
    </row>
    <row r="292" spans="1:32" ht="17.399999999999999" x14ac:dyDescent="0.3">
      <c r="A292" s="13"/>
      <c r="B292" s="13"/>
      <c r="C292" s="13"/>
      <c r="D292" s="13"/>
      <c r="E292" s="13"/>
      <c r="F292" s="13"/>
      <c r="G292" s="32">
        <v>291</v>
      </c>
      <c r="H292" s="11" t="s">
        <v>607</v>
      </c>
      <c r="I292" s="14">
        <v>1639.1</v>
      </c>
      <c r="J292" s="34">
        <f t="shared" si="51"/>
        <v>1591.88</v>
      </c>
      <c r="K292" s="34">
        <f t="shared" si="52"/>
        <v>47.2199999999998</v>
      </c>
      <c r="L292" s="25">
        <f t="shared" si="53"/>
        <v>47.2199999999998</v>
      </c>
      <c r="M292" s="34">
        <f t="shared" si="48"/>
        <v>2229.7283999999813</v>
      </c>
      <c r="N292" s="33"/>
      <c r="O292" s="33"/>
      <c r="P292" s="32">
        <v>291</v>
      </c>
      <c r="Q292" s="11" t="s">
        <v>607</v>
      </c>
      <c r="R292" s="4">
        <v>1365.57</v>
      </c>
      <c r="S292" s="34">
        <f t="shared" si="54"/>
        <v>1360.12</v>
      </c>
      <c r="T292" s="34">
        <f t="shared" si="55"/>
        <v>5.4500000000000455</v>
      </c>
      <c r="U292" s="25">
        <f t="shared" si="56"/>
        <v>5.4500000000000455</v>
      </c>
      <c r="V292" s="34">
        <f t="shared" si="49"/>
        <v>29.702500000000494</v>
      </c>
      <c r="W292" s="33"/>
      <c r="X292" s="33"/>
      <c r="Y292" s="32">
        <v>291</v>
      </c>
      <c r="Z292" s="11" t="s">
        <v>607</v>
      </c>
      <c r="AA292" s="4">
        <v>1538.97</v>
      </c>
      <c r="AB292" s="34">
        <f t="shared" si="57"/>
        <v>1498.9099999999999</v>
      </c>
      <c r="AC292" s="4">
        <f t="shared" si="58"/>
        <v>40.060000000000173</v>
      </c>
      <c r="AD292" s="25">
        <f t="shared" si="59"/>
        <v>40.060000000000173</v>
      </c>
      <c r="AE292" s="34">
        <f t="shared" si="50"/>
        <v>1604.8036000000138</v>
      </c>
      <c r="AF292" s="30"/>
    </row>
    <row r="293" spans="1:32" ht="17.399999999999999" x14ac:dyDescent="0.3">
      <c r="A293" s="13"/>
      <c r="B293" s="13"/>
      <c r="C293" s="13"/>
      <c r="D293" s="13"/>
      <c r="E293" s="13"/>
      <c r="F293" s="13"/>
      <c r="G293" s="32">
        <v>292</v>
      </c>
      <c r="H293" s="11" t="s">
        <v>608</v>
      </c>
      <c r="I293" s="14">
        <v>1687.79</v>
      </c>
      <c r="J293" s="34">
        <f t="shared" si="51"/>
        <v>1626.8049999999998</v>
      </c>
      <c r="K293" s="34">
        <f t="shared" si="52"/>
        <v>60.985000000000127</v>
      </c>
      <c r="L293" s="25">
        <f t="shared" si="53"/>
        <v>60.985000000000127</v>
      </c>
      <c r="M293" s="34">
        <f t="shared" si="48"/>
        <v>3719.1702250000153</v>
      </c>
      <c r="N293" s="33"/>
      <c r="O293" s="33"/>
      <c r="P293" s="32">
        <v>292</v>
      </c>
      <c r="Q293" s="11" t="s">
        <v>608</v>
      </c>
      <c r="R293" s="4">
        <v>1367.35</v>
      </c>
      <c r="S293" s="34">
        <f t="shared" si="54"/>
        <v>1363.165</v>
      </c>
      <c r="T293" s="34">
        <f t="shared" si="55"/>
        <v>4.1849999999999454</v>
      </c>
      <c r="U293" s="25">
        <f t="shared" si="56"/>
        <v>4.1849999999999454</v>
      </c>
      <c r="V293" s="34">
        <f t="shared" si="49"/>
        <v>17.514224999999545</v>
      </c>
      <c r="W293" s="33"/>
      <c r="X293" s="33"/>
      <c r="Y293" s="32">
        <v>292</v>
      </c>
      <c r="Z293" s="11" t="s">
        <v>608</v>
      </c>
      <c r="AA293" s="4">
        <v>1557.77</v>
      </c>
      <c r="AB293" s="34">
        <f t="shared" si="57"/>
        <v>1528.3600000000001</v>
      </c>
      <c r="AC293" s="4">
        <f t="shared" si="58"/>
        <v>29.409999999999854</v>
      </c>
      <c r="AD293" s="25">
        <f t="shared" si="59"/>
        <v>29.409999999999854</v>
      </c>
      <c r="AE293" s="34">
        <f t="shared" si="50"/>
        <v>864.94809999999143</v>
      </c>
      <c r="AF293" s="30"/>
    </row>
    <row r="294" spans="1:32" ht="17.399999999999999" x14ac:dyDescent="0.3">
      <c r="A294" s="13"/>
      <c r="B294" s="13"/>
      <c r="C294" s="13"/>
      <c r="D294" s="13"/>
      <c r="E294" s="13"/>
      <c r="F294" s="13"/>
      <c r="G294" s="32">
        <v>293</v>
      </c>
      <c r="H294" s="11" t="s">
        <v>609</v>
      </c>
      <c r="I294" s="14">
        <v>1697.47</v>
      </c>
      <c r="J294" s="34">
        <f t="shared" si="51"/>
        <v>1663.4449999999999</v>
      </c>
      <c r="K294" s="34">
        <f t="shared" si="52"/>
        <v>34.025000000000091</v>
      </c>
      <c r="L294" s="25">
        <f t="shared" si="53"/>
        <v>34.025000000000091</v>
      </c>
      <c r="M294" s="34">
        <f t="shared" si="48"/>
        <v>1157.7006250000061</v>
      </c>
      <c r="N294" s="33"/>
      <c r="O294" s="33"/>
      <c r="P294" s="32">
        <v>293</v>
      </c>
      <c r="Q294" s="11" t="s">
        <v>609</v>
      </c>
      <c r="R294" s="4">
        <v>1364.02</v>
      </c>
      <c r="S294" s="34">
        <f t="shared" si="54"/>
        <v>1366.46</v>
      </c>
      <c r="T294" s="34">
        <f t="shared" si="55"/>
        <v>-2.4400000000000546</v>
      </c>
      <c r="U294" s="25">
        <f t="shared" si="56"/>
        <v>2.4400000000000546</v>
      </c>
      <c r="V294" s="34">
        <f t="shared" si="49"/>
        <v>5.9536000000002662</v>
      </c>
      <c r="W294" s="33"/>
      <c r="X294" s="33"/>
      <c r="Y294" s="32">
        <v>293</v>
      </c>
      <c r="Z294" s="11" t="s">
        <v>609</v>
      </c>
      <c r="AA294" s="4">
        <v>1539.59</v>
      </c>
      <c r="AB294" s="34">
        <f t="shared" si="57"/>
        <v>1548.37</v>
      </c>
      <c r="AC294" s="4">
        <f t="shared" si="58"/>
        <v>-8.7799999999999727</v>
      </c>
      <c r="AD294" s="25">
        <f t="shared" si="59"/>
        <v>8.7799999999999727</v>
      </c>
      <c r="AE294" s="34">
        <f t="shared" si="50"/>
        <v>77.088399999999524</v>
      </c>
      <c r="AF294" s="30"/>
    </row>
    <row r="295" spans="1:32" ht="17.399999999999999" x14ac:dyDescent="0.3">
      <c r="A295" s="13"/>
      <c r="B295" s="13"/>
      <c r="C295" s="13"/>
      <c r="D295" s="13"/>
      <c r="E295" s="13"/>
      <c r="F295" s="13"/>
      <c r="G295" s="32">
        <v>294</v>
      </c>
      <c r="H295" s="11" t="s">
        <v>610</v>
      </c>
      <c r="I295" s="14">
        <v>1657.37</v>
      </c>
      <c r="J295" s="34">
        <f t="shared" si="51"/>
        <v>1692.63</v>
      </c>
      <c r="K295" s="34">
        <f t="shared" si="52"/>
        <v>-35.260000000000218</v>
      </c>
      <c r="L295" s="25">
        <f t="shared" si="53"/>
        <v>35.260000000000218</v>
      </c>
      <c r="M295" s="34">
        <f t="shared" si="48"/>
        <v>1243.2676000000154</v>
      </c>
      <c r="N295" s="33"/>
      <c r="O295" s="33"/>
      <c r="P295" s="32">
        <v>294</v>
      </c>
      <c r="Q295" s="11" t="s">
        <v>610</v>
      </c>
      <c r="R295" s="4">
        <v>1351.79</v>
      </c>
      <c r="S295" s="34">
        <f t="shared" si="54"/>
        <v>1365.6849999999999</v>
      </c>
      <c r="T295" s="34">
        <f t="shared" si="55"/>
        <v>-13.894999999999982</v>
      </c>
      <c r="U295" s="25">
        <f t="shared" si="56"/>
        <v>13.894999999999982</v>
      </c>
      <c r="V295" s="34">
        <f t="shared" si="49"/>
        <v>193.07102499999951</v>
      </c>
      <c r="W295" s="33"/>
      <c r="X295" s="33"/>
      <c r="Y295" s="32">
        <v>294</v>
      </c>
      <c r="Z295" s="11" t="s">
        <v>610</v>
      </c>
      <c r="AA295" s="4">
        <v>1487.54</v>
      </c>
      <c r="AB295" s="34">
        <f t="shared" si="57"/>
        <v>1548.6799999999998</v>
      </c>
      <c r="AC295" s="4">
        <f t="shared" si="58"/>
        <v>-61.139999999999873</v>
      </c>
      <c r="AD295" s="25">
        <f t="shared" si="59"/>
        <v>61.139999999999873</v>
      </c>
      <c r="AE295" s="34">
        <f t="shared" si="50"/>
        <v>3738.0995999999845</v>
      </c>
      <c r="AF295" s="30"/>
    </row>
    <row r="296" spans="1:32" ht="17.399999999999999" x14ac:dyDescent="0.3">
      <c r="A296" s="13"/>
      <c r="B296" s="13"/>
      <c r="C296" s="13"/>
      <c r="D296" s="13"/>
      <c r="E296" s="13"/>
      <c r="F296" s="13"/>
      <c r="G296" s="32">
        <v>295</v>
      </c>
      <c r="H296" s="11" t="s">
        <v>611</v>
      </c>
      <c r="I296" s="14">
        <v>1707.13</v>
      </c>
      <c r="J296" s="34">
        <f t="shared" si="51"/>
        <v>1677.42</v>
      </c>
      <c r="K296" s="34">
        <f t="shared" si="52"/>
        <v>29.710000000000036</v>
      </c>
      <c r="L296" s="25">
        <f t="shared" si="53"/>
        <v>29.710000000000036</v>
      </c>
      <c r="M296" s="34">
        <f t="shared" si="48"/>
        <v>882.68410000000222</v>
      </c>
      <c r="N296" s="33"/>
      <c r="O296" s="33"/>
      <c r="P296" s="32">
        <v>295</v>
      </c>
      <c r="Q296" s="11" t="s">
        <v>611</v>
      </c>
      <c r="R296" s="4">
        <v>1352.85</v>
      </c>
      <c r="S296" s="34">
        <f t="shared" si="54"/>
        <v>1357.905</v>
      </c>
      <c r="T296" s="34">
        <f t="shared" si="55"/>
        <v>-5.0550000000000637</v>
      </c>
      <c r="U296" s="25">
        <f t="shared" si="56"/>
        <v>5.0550000000000637</v>
      </c>
      <c r="V296" s="34">
        <f t="shared" si="49"/>
        <v>25.553025000000645</v>
      </c>
      <c r="W296" s="33"/>
      <c r="X296" s="33"/>
      <c r="Y296" s="32">
        <v>295</v>
      </c>
      <c r="Z296" s="11" t="s">
        <v>611</v>
      </c>
      <c r="AA296" s="4">
        <v>1542.46</v>
      </c>
      <c r="AB296" s="34">
        <f t="shared" si="57"/>
        <v>1513.5650000000001</v>
      </c>
      <c r="AC296" s="4">
        <f t="shared" si="58"/>
        <v>28.894999999999982</v>
      </c>
      <c r="AD296" s="25">
        <f t="shared" si="59"/>
        <v>28.894999999999982</v>
      </c>
      <c r="AE296" s="34">
        <f t="shared" si="50"/>
        <v>834.92102499999896</v>
      </c>
      <c r="AF296" s="30"/>
    </row>
    <row r="297" spans="1:32" ht="17.399999999999999" x14ac:dyDescent="0.3">
      <c r="A297" s="13"/>
      <c r="B297" s="13"/>
      <c r="C297" s="13"/>
      <c r="D297" s="13"/>
      <c r="E297" s="13"/>
      <c r="F297" s="13"/>
      <c r="G297" s="32">
        <v>296</v>
      </c>
      <c r="H297" s="11" t="s">
        <v>612</v>
      </c>
      <c r="I297" s="14">
        <v>1691.28</v>
      </c>
      <c r="J297" s="34">
        <f t="shared" si="51"/>
        <v>1682.25</v>
      </c>
      <c r="K297" s="34">
        <f t="shared" si="52"/>
        <v>9.0299999999999727</v>
      </c>
      <c r="L297" s="25">
        <f t="shared" si="53"/>
        <v>9.0299999999999727</v>
      </c>
      <c r="M297" s="34">
        <f t="shared" si="48"/>
        <v>81.54089999999951</v>
      </c>
      <c r="N297" s="33"/>
      <c r="O297" s="33"/>
      <c r="P297" s="32">
        <v>296</v>
      </c>
      <c r="Q297" s="11" t="s">
        <v>612</v>
      </c>
      <c r="R297" s="4">
        <v>1350.52</v>
      </c>
      <c r="S297" s="34">
        <f t="shared" si="54"/>
        <v>1352.32</v>
      </c>
      <c r="T297" s="34">
        <f t="shared" si="55"/>
        <v>-1.7999999999999545</v>
      </c>
      <c r="U297" s="25">
        <f t="shared" si="56"/>
        <v>1.7999999999999545</v>
      </c>
      <c r="V297" s="34">
        <f t="shared" si="49"/>
        <v>3.2399999999998363</v>
      </c>
      <c r="W297" s="33"/>
      <c r="X297" s="33"/>
      <c r="Y297" s="32">
        <v>296</v>
      </c>
      <c r="Z297" s="11" t="s">
        <v>612</v>
      </c>
      <c r="AA297" s="4">
        <v>1528.85</v>
      </c>
      <c r="AB297" s="34">
        <f t="shared" si="57"/>
        <v>1515</v>
      </c>
      <c r="AC297" s="4">
        <f t="shared" si="58"/>
        <v>13.849999999999909</v>
      </c>
      <c r="AD297" s="25">
        <f t="shared" si="59"/>
        <v>13.849999999999909</v>
      </c>
      <c r="AE297" s="34">
        <f t="shared" si="50"/>
        <v>191.82249999999749</v>
      </c>
      <c r="AF297" s="30"/>
    </row>
    <row r="298" spans="1:32" ht="17.399999999999999" x14ac:dyDescent="0.3">
      <c r="A298" s="13"/>
      <c r="B298" s="13"/>
      <c r="C298" s="13"/>
      <c r="D298" s="13"/>
      <c r="E298" s="13"/>
      <c r="F298" s="13"/>
      <c r="G298" s="32">
        <v>297</v>
      </c>
      <c r="H298" s="11" t="s">
        <v>613</v>
      </c>
      <c r="I298" s="14">
        <v>1622.2</v>
      </c>
      <c r="J298" s="34">
        <f t="shared" si="51"/>
        <v>1699.2049999999999</v>
      </c>
      <c r="K298" s="34">
        <f t="shared" si="52"/>
        <v>-77.004999999999882</v>
      </c>
      <c r="L298" s="25">
        <f t="shared" si="53"/>
        <v>77.004999999999882</v>
      </c>
      <c r="M298" s="34">
        <f t="shared" si="48"/>
        <v>5929.7700249999816</v>
      </c>
      <c r="N298" s="33"/>
      <c r="O298" s="33"/>
      <c r="P298" s="32">
        <v>297</v>
      </c>
      <c r="Q298" s="11" t="s">
        <v>613</v>
      </c>
      <c r="R298" s="4">
        <v>1331.99</v>
      </c>
      <c r="S298" s="34">
        <f t="shared" si="54"/>
        <v>1351.6849999999999</v>
      </c>
      <c r="T298" s="34">
        <f t="shared" si="55"/>
        <v>-19.694999999999936</v>
      </c>
      <c r="U298" s="25">
        <f t="shared" si="56"/>
        <v>19.694999999999936</v>
      </c>
      <c r="V298" s="34">
        <f t="shared" si="49"/>
        <v>387.89302499999746</v>
      </c>
      <c r="W298" s="33"/>
      <c r="X298" s="33"/>
      <c r="Y298" s="32">
        <v>297</v>
      </c>
      <c r="Z298" s="11" t="s">
        <v>613</v>
      </c>
      <c r="AA298" s="4">
        <v>1458.22</v>
      </c>
      <c r="AB298" s="34">
        <f t="shared" si="57"/>
        <v>1535.655</v>
      </c>
      <c r="AC298" s="4">
        <f t="shared" si="58"/>
        <v>-77.434999999999945</v>
      </c>
      <c r="AD298" s="25">
        <f t="shared" si="59"/>
        <v>77.434999999999945</v>
      </c>
      <c r="AE298" s="34">
        <f t="shared" si="50"/>
        <v>5996.1792249999917</v>
      </c>
      <c r="AF298" s="30"/>
    </row>
    <row r="299" spans="1:32" ht="17.399999999999999" x14ac:dyDescent="0.3">
      <c r="A299" s="13"/>
      <c r="B299" s="13"/>
      <c r="C299" s="13"/>
      <c r="D299" s="13"/>
      <c r="E299" s="13"/>
      <c r="F299" s="13"/>
      <c r="G299" s="32">
        <v>298</v>
      </c>
      <c r="H299" s="11" t="s">
        <v>614</v>
      </c>
      <c r="I299" s="14">
        <v>1591.34</v>
      </c>
      <c r="J299" s="34">
        <f t="shared" si="51"/>
        <v>1656.74</v>
      </c>
      <c r="K299" s="34">
        <f t="shared" si="52"/>
        <v>-65.400000000000091</v>
      </c>
      <c r="L299" s="25">
        <f t="shared" si="53"/>
        <v>65.400000000000091</v>
      </c>
      <c r="M299" s="34">
        <f t="shared" si="48"/>
        <v>4277.1600000000117</v>
      </c>
      <c r="N299" s="33"/>
      <c r="O299" s="33"/>
      <c r="P299" s="32">
        <v>298</v>
      </c>
      <c r="Q299" s="11" t="s">
        <v>614</v>
      </c>
      <c r="R299" s="4">
        <v>1310.04</v>
      </c>
      <c r="S299" s="34">
        <f t="shared" si="54"/>
        <v>1341.2550000000001</v>
      </c>
      <c r="T299" s="34">
        <f t="shared" si="55"/>
        <v>-31.215000000000146</v>
      </c>
      <c r="U299" s="25">
        <f t="shared" si="56"/>
        <v>31.215000000000146</v>
      </c>
      <c r="V299" s="34">
        <f t="shared" si="49"/>
        <v>974.37622500000907</v>
      </c>
      <c r="W299" s="33"/>
      <c r="X299" s="33"/>
      <c r="Y299" s="32">
        <v>298</v>
      </c>
      <c r="Z299" s="11" t="s">
        <v>614</v>
      </c>
      <c r="AA299" s="4">
        <v>1421.44</v>
      </c>
      <c r="AB299" s="34">
        <f t="shared" si="57"/>
        <v>1493.5349999999999</v>
      </c>
      <c r="AC299" s="4">
        <f t="shared" si="58"/>
        <v>-72.0949999999998</v>
      </c>
      <c r="AD299" s="25">
        <f t="shared" si="59"/>
        <v>72.0949999999998</v>
      </c>
      <c r="AE299" s="34">
        <f t="shared" si="50"/>
        <v>5197.6890249999715</v>
      </c>
      <c r="AF299" s="30"/>
    </row>
    <row r="300" spans="1:32" ht="17.399999999999999" x14ac:dyDescent="0.3">
      <c r="A300" s="13"/>
      <c r="B300" s="13"/>
      <c r="C300" s="13"/>
      <c r="D300" s="13"/>
      <c r="E300" s="13"/>
      <c r="F300" s="13"/>
      <c r="G300" s="32">
        <v>299</v>
      </c>
      <c r="H300" s="11" t="s">
        <v>615</v>
      </c>
      <c r="I300" s="14">
        <v>1628.29</v>
      </c>
      <c r="J300" s="34">
        <f t="shared" si="51"/>
        <v>1606.77</v>
      </c>
      <c r="K300" s="34">
        <f t="shared" si="52"/>
        <v>21.519999999999982</v>
      </c>
      <c r="L300" s="25">
        <f t="shared" si="53"/>
        <v>21.519999999999982</v>
      </c>
      <c r="M300" s="34">
        <f t="shared" si="48"/>
        <v>463.11039999999923</v>
      </c>
      <c r="N300" s="33"/>
      <c r="O300" s="33"/>
      <c r="P300" s="32">
        <v>299</v>
      </c>
      <c r="Q300" s="11" t="s">
        <v>615</v>
      </c>
      <c r="R300" s="4">
        <v>1309.76</v>
      </c>
      <c r="S300" s="34">
        <f t="shared" si="54"/>
        <v>1321.0149999999999</v>
      </c>
      <c r="T300" s="34">
        <f t="shared" si="55"/>
        <v>-11.254999999999882</v>
      </c>
      <c r="U300" s="25">
        <f t="shared" si="56"/>
        <v>11.254999999999882</v>
      </c>
      <c r="V300" s="34">
        <f t="shared" si="49"/>
        <v>126.67502499999733</v>
      </c>
      <c r="W300" s="33"/>
      <c r="X300" s="33"/>
      <c r="Y300" s="32">
        <v>299</v>
      </c>
      <c r="Z300" s="11" t="s">
        <v>615</v>
      </c>
      <c r="AA300" s="4">
        <v>1461.04</v>
      </c>
      <c r="AB300" s="34">
        <f t="shared" si="57"/>
        <v>1439.83</v>
      </c>
      <c r="AC300" s="4">
        <f t="shared" si="58"/>
        <v>21.210000000000036</v>
      </c>
      <c r="AD300" s="25">
        <f t="shared" si="59"/>
        <v>21.210000000000036</v>
      </c>
      <c r="AE300" s="34">
        <f t="shared" si="50"/>
        <v>449.86410000000154</v>
      </c>
      <c r="AF300" s="30"/>
    </row>
    <row r="301" spans="1:32" ht="17.399999999999999" x14ac:dyDescent="0.3">
      <c r="A301" s="13"/>
      <c r="B301" s="13"/>
      <c r="C301" s="13"/>
      <c r="D301" s="13"/>
      <c r="E301" s="13"/>
      <c r="F301" s="13"/>
      <c r="G301" s="32">
        <v>300</v>
      </c>
      <c r="H301" s="11" t="s">
        <v>616</v>
      </c>
      <c r="I301" s="14">
        <v>1653.64</v>
      </c>
      <c r="J301" s="34">
        <f t="shared" si="51"/>
        <v>1609.8150000000001</v>
      </c>
      <c r="K301" s="34">
        <f t="shared" si="52"/>
        <v>43.825000000000045</v>
      </c>
      <c r="L301" s="25">
        <f t="shared" si="53"/>
        <v>43.825000000000045</v>
      </c>
      <c r="M301" s="34">
        <f t="shared" si="48"/>
        <v>1920.6306250000039</v>
      </c>
      <c r="N301" s="33"/>
      <c r="O301" s="33"/>
      <c r="P301" s="32">
        <v>300</v>
      </c>
      <c r="Q301" s="11" t="s">
        <v>616</v>
      </c>
      <c r="R301" s="4">
        <v>1312.61</v>
      </c>
      <c r="S301" s="34">
        <f t="shared" si="54"/>
        <v>1309.9000000000001</v>
      </c>
      <c r="T301" s="34">
        <f t="shared" si="55"/>
        <v>2.709999999999809</v>
      </c>
      <c r="U301" s="25">
        <f t="shared" si="56"/>
        <v>2.709999999999809</v>
      </c>
      <c r="V301" s="34">
        <f t="shared" si="49"/>
        <v>7.3440999999989645</v>
      </c>
      <c r="W301" s="33"/>
      <c r="X301" s="33"/>
      <c r="Y301" s="32">
        <v>300</v>
      </c>
      <c r="Z301" s="11" t="s">
        <v>616</v>
      </c>
      <c r="AA301" s="4">
        <v>1497.25</v>
      </c>
      <c r="AB301" s="34">
        <f t="shared" si="57"/>
        <v>1441.24</v>
      </c>
      <c r="AC301" s="4">
        <f t="shared" si="58"/>
        <v>56.009999999999991</v>
      </c>
      <c r="AD301" s="25">
        <f t="shared" si="59"/>
        <v>56.009999999999991</v>
      </c>
      <c r="AE301" s="34">
        <f t="shared" si="50"/>
        <v>3137.1200999999992</v>
      </c>
      <c r="AF301" s="30"/>
    </row>
    <row r="302" spans="1:32" ht="17.399999999999999" x14ac:dyDescent="0.3">
      <c r="A302" s="13"/>
      <c r="B302" s="13"/>
      <c r="C302" s="13"/>
      <c r="D302" s="13"/>
      <c r="E302" s="13"/>
      <c r="F302" s="13"/>
      <c r="G302" s="32">
        <v>301</v>
      </c>
      <c r="H302" s="11" t="s">
        <v>617</v>
      </c>
      <c r="I302" s="14">
        <v>1709.29</v>
      </c>
      <c r="J302" s="34">
        <f t="shared" si="51"/>
        <v>1640.9650000000001</v>
      </c>
      <c r="K302" s="34">
        <f t="shared" si="52"/>
        <v>68.324999999999818</v>
      </c>
      <c r="L302" s="25">
        <f t="shared" si="53"/>
        <v>68.324999999999818</v>
      </c>
      <c r="M302" s="34">
        <f t="shared" si="48"/>
        <v>4668.3056249999754</v>
      </c>
      <c r="N302" s="33"/>
      <c r="O302" s="33"/>
      <c r="P302" s="32">
        <v>301</v>
      </c>
      <c r="Q302" s="11" t="s">
        <v>617</v>
      </c>
      <c r="R302" s="4">
        <v>1327.91</v>
      </c>
      <c r="S302" s="34">
        <f t="shared" si="54"/>
        <v>1311.1849999999999</v>
      </c>
      <c r="T302" s="34">
        <f t="shared" si="55"/>
        <v>16.725000000000136</v>
      </c>
      <c r="U302" s="25">
        <f t="shared" si="56"/>
        <v>16.725000000000136</v>
      </c>
      <c r="V302" s="34">
        <f t="shared" si="49"/>
        <v>279.72562500000458</v>
      </c>
      <c r="W302" s="33"/>
      <c r="X302" s="33"/>
      <c r="Y302" s="32">
        <v>301</v>
      </c>
      <c r="Z302" s="11" t="s">
        <v>617</v>
      </c>
      <c r="AA302" s="4">
        <v>1563.53</v>
      </c>
      <c r="AB302" s="34">
        <f t="shared" si="57"/>
        <v>1479.145</v>
      </c>
      <c r="AC302" s="4">
        <f t="shared" si="58"/>
        <v>84.384999999999991</v>
      </c>
      <c r="AD302" s="25">
        <f t="shared" si="59"/>
        <v>84.384999999999991</v>
      </c>
      <c r="AE302" s="34">
        <f t="shared" si="50"/>
        <v>7120.8282249999984</v>
      </c>
      <c r="AF302" s="30"/>
    </row>
    <row r="303" spans="1:32" ht="17.399999999999999" x14ac:dyDescent="0.3">
      <c r="A303" s="13"/>
      <c r="B303" s="13"/>
      <c r="C303" s="13"/>
      <c r="D303" s="13"/>
      <c r="E303" s="13"/>
      <c r="F303" s="13"/>
      <c r="G303" s="32">
        <v>302</v>
      </c>
      <c r="H303" s="11" t="s">
        <v>618</v>
      </c>
      <c r="I303" s="14">
        <v>1728.26</v>
      </c>
      <c r="J303" s="34">
        <f t="shared" si="51"/>
        <v>1681.4650000000001</v>
      </c>
      <c r="K303" s="34">
        <f t="shared" si="52"/>
        <v>46.794999999999845</v>
      </c>
      <c r="L303" s="25">
        <f t="shared" si="53"/>
        <v>46.794999999999845</v>
      </c>
      <c r="M303" s="34">
        <f t="shared" si="48"/>
        <v>2189.7720249999857</v>
      </c>
      <c r="N303" s="33"/>
      <c r="O303" s="33"/>
      <c r="P303" s="32">
        <v>302</v>
      </c>
      <c r="Q303" s="11" t="s">
        <v>618</v>
      </c>
      <c r="R303" s="4">
        <v>1341.41</v>
      </c>
      <c r="S303" s="34">
        <f t="shared" si="54"/>
        <v>1320.26</v>
      </c>
      <c r="T303" s="34">
        <f t="shared" si="55"/>
        <v>21.150000000000091</v>
      </c>
      <c r="U303" s="25">
        <f t="shared" si="56"/>
        <v>21.150000000000091</v>
      </c>
      <c r="V303" s="34">
        <f t="shared" si="49"/>
        <v>447.32250000000386</v>
      </c>
      <c r="W303" s="33"/>
      <c r="X303" s="33"/>
      <c r="Y303" s="32">
        <v>302</v>
      </c>
      <c r="Z303" s="11" t="s">
        <v>618</v>
      </c>
      <c r="AA303" s="4">
        <v>1594.01</v>
      </c>
      <c r="AB303" s="34">
        <f t="shared" si="57"/>
        <v>1530.3899999999999</v>
      </c>
      <c r="AC303" s="4">
        <f t="shared" si="58"/>
        <v>63.620000000000118</v>
      </c>
      <c r="AD303" s="25">
        <f t="shared" si="59"/>
        <v>63.620000000000118</v>
      </c>
      <c r="AE303" s="34">
        <f t="shared" si="50"/>
        <v>4047.5044000000153</v>
      </c>
      <c r="AF303" s="30"/>
    </row>
    <row r="304" spans="1:32" ht="17.399999999999999" x14ac:dyDescent="0.3">
      <c r="A304" s="13"/>
      <c r="B304" s="13"/>
      <c r="C304" s="13"/>
      <c r="D304" s="13"/>
      <c r="E304" s="13"/>
      <c r="F304" s="13"/>
      <c r="G304" s="32">
        <v>303</v>
      </c>
      <c r="H304" s="11" t="s">
        <v>619</v>
      </c>
      <c r="I304" s="14">
        <v>1688.93</v>
      </c>
      <c r="J304" s="34">
        <f t="shared" si="51"/>
        <v>1718.7750000000001</v>
      </c>
      <c r="K304" s="34">
        <f t="shared" si="52"/>
        <v>-29.845000000000027</v>
      </c>
      <c r="L304" s="25">
        <f t="shared" si="53"/>
        <v>29.845000000000027</v>
      </c>
      <c r="M304" s="34">
        <f t="shared" si="48"/>
        <v>890.72402500000157</v>
      </c>
      <c r="N304" s="33"/>
      <c r="O304" s="33"/>
      <c r="P304" s="32">
        <v>303</v>
      </c>
      <c r="Q304" s="11" t="s">
        <v>619</v>
      </c>
      <c r="R304" s="4">
        <v>1332.88</v>
      </c>
      <c r="S304" s="34">
        <f t="shared" si="54"/>
        <v>1334.66</v>
      </c>
      <c r="T304" s="34">
        <f t="shared" si="55"/>
        <v>-1.7799999999999727</v>
      </c>
      <c r="U304" s="25">
        <f t="shared" si="56"/>
        <v>1.7799999999999727</v>
      </c>
      <c r="V304" s="34">
        <f t="shared" si="49"/>
        <v>3.1683999999999028</v>
      </c>
      <c r="W304" s="33"/>
      <c r="X304" s="33"/>
      <c r="Y304" s="32">
        <v>303</v>
      </c>
      <c r="Z304" s="11" t="s">
        <v>619</v>
      </c>
      <c r="AA304" s="4">
        <v>1555.03</v>
      </c>
      <c r="AB304" s="34">
        <f t="shared" si="57"/>
        <v>1578.77</v>
      </c>
      <c r="AC304" s="4">
        <f t="shared" si="58"/>
        <v>-23.740000000000009</v>
      </c>
      <c r="AD304" s="25">
        <f t="shared" si="59"/>
        <v>23.740000000000009</v>
      </c>
      <c r="AE304" s="34">
        <f t="shared" si="50"/>
        <v>563.58760000000041</v>
      </c>
      <c r="AF304" s="30"/>
    </row>
    <row r="305" spans="1:32" ht="17.399999999999999" x14ac:dyDescent="0.3">
      <c r="A305" s="13"/>
      <c r="B305" s="13"/>
      <c r="C305" s="13"/>
      <c r="D305" s="13"/>
      <c r="E305" s="13"/>
      <c r="F305" s="13"/>
      <c r="G305" s="32">
        <v>304</v>
      </c>
      <c r="H305" s="11" t="s">
        <v>620</v>
      </c>
      <c r="I305" s="14">
        <v>1646.69</v>
      </c>
      <c r="J305" s="34">
        <f t="shared" si="51"/>
        <v>1708.595</v>
      </c>
      <c r="K305" s="34">
        <f t="shared" si="52"/>
        <v>-61.904999999999973</v>
      </c>
      <c r="L305" s="25">
        <f t="shared" si="53"/>
        <v>61.904999999999973</v>
      </c>
      <c r="M305" s="34">
        <f t="shared" si="48"/>
        <v>3832.2290249999965</v>
      </c>
      <c r="N305" s="33"/>
      <c r="O305" s="33"/>
      <c r="P305" s="32">
        <v>304</v>
      </c>
      <c r="Q305" s="11" t="s">
        <v>620</v>
      </c>
      <c r="R305" s="4">
        <v>1317.01</v>
      </c>
      <c r="S305" s="34">
        <f t="shared" si="54"/>
        <v>1337.145</v>
      </c>
      <c r="T305" s="34">
        <f t="shared" si="55"/>
        <v>-20.134999999999991</v>
      </c>
      <c r="U305" s="25">
        <f t="shared" si="56"/>
        <v>20.134999999999991</v>
      </c>
      <c r="V305" s="34">
        <f t="shared" si="49"/>
        <v>405.41822499999961</v>
      </c>
      <c r="W305" s="33"/>
      <c r="X305" s="33"/>
      <c r="Y305" s="32">
        <v>304</v>
      </c>
      <c r="Z305" s="11" t="s">
        <v>620</v>
      </c>
      <c r="AA305" s="4">
        <v>1513.21</v>
      </c>
      <c r="AB305" s="34">
        <f t="shared" si="57"/>
        <v>1574.52</v>
      </c>
      <c r="AC305" s="4">
        <f t="shared" si="58"/>
        <v>-61.309999999999945</v>
      </c>
      <c r="AD305" s="25">
        <f t="shared" si="59"/>
        <v>61.309999999999945</v>
      </c>
      <c r="AE305" s="34">
        <f t="shared" si="50"/>
        <v>3758.9160999999931</v>
      </c>
      <c r="AF305" s="30"/>
    </row>
    <row r="306" spans="1:32" ht="17.399999999999999" x14ac:dyDescent="0.3">
      <c r="A306" s="13"/>
      <c r="B306" s="13"/>
      <c r="C306" s="13"/>
      <c r="D306" s="13"/>
      <c r="E306" s="13"/>
      <c r="F306" s="13"/>
      <c r="G306" s="32">
        <v>305</v>
      </c>
      <c r="H306" s="11" t="s">
        <v>621</v>
      </c>
      <c r="I306" s="14">
        <v>1636.45</v>
      </c>
      <c r="J306" s="34">
        <f t="shared" si="51"/>
        <v>1667.81</v>
      </c>
      <c r="K306" s="34">
        <f t="shared" si="52"/>
        <v>-31.3599999999999</v>
      </c>
      <c r="L306" s="25">
        <f t="shared" si="53"/>
        <v>31.3599999999999</v>
      </c>
      <c r="M306" s="34">
        <f t="shared" si="48"/>
        <v>983.44959999999378</v>
      </c>
      <c r="N306" s="33"/>
      <c r="O306" s="33"/>
      <c r="P306" s="32">
        <v>305</v>
      </c>
      <c r="Q306" s="11" t="s">
        <v>621</v>
      </c>
      <c r="R306" s="4">
        <v>1305.96</v>
      </c>
      <c r="S306" s="34">
        <f t="shared" si="54"/>
        <v>1324.9450000000002</v>
      </c>
      <c r="T306" s="34">
        <f t="shared" si="55"/>
        <v>-18.985000000000127</v>
      </c>
      <c r="U306" s="25">
        <f t="shared" si="56"/>
        <v>18.985000000000127</v>
      </c>
      <c r="V306" s="34">
        <f t="shared" si="49"/>
        <v>360.43022500000484</v>
      </c>
      <c r="W306" s="33"/>
      <c r="X306" s="33"/>
      <c r="Y306" s="32">
        <v>305</v>
      </c>
      <c r="Z306" s="11" t="s">
        <v>621</v>
      </c>
      <c r="AA306" s="4">
        <v>1502.15</v>
      </c>
      <c r="AB306" s="34">
        <f t="shared" si="57"/>
        <v>1534.12</v>
      </c>
      <c r="AC306" s="4">
        <f t="shared" si="58"/>
        <v>-31.9699999999998</v>
      </c>
      <c r="AD306" s="25">
        <f t="shared" si="59"/>
        <v>31.9699999999998</v>
      </c>
      <c r="AE306" s="34">
        <f t="shared" si="50"/>
        <v>1022.0808999999872</v>
      </c>
      <c r="AF306" s="30"/>
    </row>
    <row r="307" spans="1:32" ht="17.399999999999999" x14ac:dyDescent="0.3">
      <c r="A307" s="13"/>
      <c r="B307" s="13"/>
      <c r="C307" s="13"/>
      <c r="D307" s="13"/>
      <c r="E307" s="13"/>
      <c r="F307" s="13"/>
      <c r="G307" s="32">
        <v>306</v>
      </c>
      <c r="H307" s="11" t="s">
        <v>622</v>
      </c>
      <c r="I307" s="14">
        <v>1642.08</v>
      </c>
      <c r="J307" s="34">
        <f t="shared" si="51"/>
        <v>1641.5700000000002</v>
      </c>
      <c r="K307" s="34">
        <f t="shared" si="52"/>
        <v>0.50999999999976353</v>
      </c>
      <c r="L307" s="25">
        <f t="shared" si="53"/>
        <v>0.50999999999976353</v>
      </c>
      <c r="M307" s="34">
        <f t="shared" si="48"/>
        <v>0.2600999999997588</v>
      </c>
      <c r="N307" s="33"/>
      <c r="O307" s="33"/>
      <c r="P307" s="32">
        <v>306</v>
      </c>
      <c r="Q307" s="11" t="s">
        <v>622</v>
      </c>
      <c r="R307" s="4">
        <v>1296.1099999999999</v>
      </c>
      <c r="S307" s="34">
        <f t="shared" si="54"/>
        <v>1311.4850000000001</v>
      </c>
      <c r="T307" s="34">
        <f>R307-S307</f>
        <v>-15.375000000000227</v>
      </c>
      <c r="U307" s="25">
        <f t="shared" si="56"/>
        <v>15.375000000000227</v>
      </c>
      <c r="V307" s="34">
        <f t="shared" si="49"/>
        <v>236.39062500000699</v>
      </c>
      <c r="W307" s="33"/>
      <c r="X307" s="33"/>
      <c r="Y307" s="32">
        <v>306</v>
      </c>
      <c r="Z307" s="11" t="s">
        <v>622</v>
      </c>
      <c r="AA307" s="4">
        <v>1505.43</v>
      </c>
      <c r="AB307" s="34">
        <f t="shared" si="57"/>
        <v>1507.68</v>
      </c>
      <c r="AC307" s="4">
        <f t="shared" si="58"/>
        <v>-2.25</v>
      </c>
      <c r="AD307" s="25">
        <f t="shared" si="59"/>
        <v>2.25</v>
      </c>
      <c r="AE307" s="34">
        <f t="shared" si="50"/>
        <v>5.0625</v>
      </c>
      <c r="AF307" s="30"/>
    </row>
    <row r="308" spans="1:32" ht="17.399999999999999" x14ac:dyDescent="0.3">
      <c r="A308" s="13"/>
      <c r="B308" s="13"/>
      <c r="C308" s="13"/>
      <c r="D308" s="13"/>
      <c r="E308" s="13"/>
      <c r="F308" s="13"/>
      <c r="G308" s="30"/>
      <c r="H308" s="30"/>
      <c r="I308" s="30"/>
      <c r="K308" s="10" t="s">
        <v>636</v>
      </c>
      <c r="L308" s="25">
        <f>AVERAGE(L4:L307)</f>
        <v>41.21044407894739</v>
      </c>
      <c r="M308" s="4">
        <f>AVERAGE(M4:M307)</f>
        <v>3608.5612819901298</v>
      </c>
      <c r="N308" s="30"/>
      <c r="O308" s="30"/>
      <c r="P308" s="30"/>
      <c r="Q308" s="30"/>
      <c r="R308" s="30"/>
      <c r="T308" s="10" t="s">
        <v>636</v>
      </c>
      <c r="U308" s="25">
        <f>AVERAGE(U4:U307)</f>
        <v>30.334473684210504</v>
      </c>
      <c r="V308" s="4">
        <f>AVERAGE(V4:V307)</f>
        <v>2451.7254041118422</v>
      </c>
      <c r="W308" s="30"/>
      <c r="X308" s="30"/>
      <c r="Y308" s="30"/>
      <c r="Z308" s="30"/>
      <c r="AA308" s="30"/>
      <c r="AC308" s="10" t="s">
        <v>636</v>
      </c>
      <c r="AD308" s="25">
        <f>AVERAGE(AD4:AD307)</f>
        <v>44.18243421052631</v>
      </c>
      <c r="AE308" s="4">
        <f>AVERAGE(AE4:AE307)</f>
        <v>4126.4078777960513</v>
      </c>
      <c r="AF308" s="30"/>
    </row>
    <row r="309" spans="1:32" ht="17.399999999999999" x14ac:dyDescent="0.3">
      <c r="A309" s="13"/>
      <c r="B309" s="13"/>
      <c r="C309" s="13"/>
      <c r="D309" s="13"/>
      <c r="E309" s="13"/>
      <c r="F309" s="13"/>
      <c r="G309" s="30"/>
      <c r="H309" s="30"/>
      <c r="I309" s="30"/>
      <c r="N309" s="30"/>
      <c r="O309" s="30"/>
      <c r="P309" s="30"/>
      <c r="Q309" s="30"/>
      <c r="R309" s="30"/>
      <c r="W309" s="30"/>
      <c r="X309" s="30"/>
      <c r="Y309" s="30"/>
      <c r="Z309" s="30"/>
      <c r="AA309" s="30"/>
      <c r="AF309" s="30"/>
    </row>
    <row r="310" spans="1:32" ht="17.399999999999999" x14ac:dyDescent="0.3">
      <c r="A310" s="13"/>
      <c r="B310" s="13"/>
      <c r="C310" s="13"/>
      <c r="D310" s="13"/>
      <c r="E310" s="13"/>
      <c r="F310" s="13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</row>
    <row r="311" spans="1:32" ht="17.399999999999999" x14ac:dyDescent="0.3">
      <c r="A311" s="13"/>
      <c r="B311" s="13"/>
      <c r="C311" s="13"/>
      <c r="D311" s="13"/>
      <c r="E311" s="13"/>
      <c r="F311" s="13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</row>
    <row r="312" spans="1:32" ht="17.399999999999999" x14ac:dyDescent="0.3">
      <c r="A312" s="13"/>
      <c r="B312" s="13"/>
      <c r="C312" s="13"/>
      <c r="D312" s="13"/>
      <c r="E312" s="13"/>
      <c r="F312" s="13"/>
      <c r="G312" s="30"/>
      <c r="H312" s="37"/>
      <c r="I312" s="37"/>
      <c r="J312" s="30"/>
      <c r="K312" s="30"/>
      <c r="L312" s="30"/>
      <c r="M312" s="30"/>
      <c r="N312" s="37"/>
      <c r="O312" s="37"/>
      <c r="P312" s="30"/>
      <c r="Q312" s="30"/>
      <c r="R312" s="30"/>
      <c r="S312" s="30"/>
      <c r="T312" s="37"/>
      <c r="U312" s="37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</row>
    <row r="313" spans="1:32" ht="17.399999999999999" x14ac:dyDescent="0.3">
      <c r="A313" s="13"/>
      <c r="B313" s="13"/>
      <c r="C313" s="13"/>
      <c r="D313" s="13"/>
      <c r="E313" s="13"/>
      <c r="F313" s="13"/>
      <c r="G313" s="30"/>
      <c r="H313" s="37"/>
      <c r="I313" s="37"/>
      <c r="J313" s="29"/>
      <c r="K313" s="29"/>
      <c r="L313" s="31"/>
      <c r="M313" s="30"/>
      <c r="N313" s="37"/>
      <c r="O313" s="37"/>
      <c r="P313" s="29"/>
      <c r="Q313" s="29"/>
      <c r="R313" s="31"/>
      <c r="S313" s="30"/>
      <c r="T313" s="37"/>
      <c r="U313" s="37"/>
      <c r="V313" s="29"/>
      <c r="W313" s="29"/>
      <c r="X313" s="31"/>
      <c r="Y313" s="30"/>
      <c r="Z313" s="30"/>
      <c r="AA313" s="30"/>
      <c r="AB313" s="30"/>
      <c r="AC313" s="30"/>
      <c r="AD313" s="30"/>
      <c r="AE313" s="30"/>
      <c r="AF313" s="30"/>
    </row>
    <row r="314" spans="1:32" ht="17.399999999999999" x14ac:dyDescent="0.3">
      <c r="A314" s="13"/>
      <c r="B314" s="13"/>
      <c r="C314" s="13"/>
      <c r="D314" s="13"/>
      <c r="E314" s="13"/>
      <c r="F314" s="13"/>
      <c r="G314" s="30"/>
      <c r="H314" s="37"/>
      <c r="I314" s="37"/>
      <c r="J314" s="29"/>
      <c r="K314" s="29"/>
      <c r="L314" s="31"/>
      <c r="M314" s="30"/>
      <c r="N314" s="37"/>
      <c r="O314" s="37"/>
      <c r="P314" s="29"/>
      <c r="Q314" s="29"/>
      <c r="R314" s="31"/>
      <c r="S314" s="30"/>
      <c r="T314" s="37"/>
      <c r="U314" s="37"/>
      <c r="V314" s="29"/>
      <c r="W314" s="29"/>
      <c r="X314" s="31"/>
      <c r="Y314" s="30"/>
      <c r="Z314" s="30"/>
      <c r="AA314" s="30"/>
      <c r="AB314" s="30"/>
      <c r="AC314" s="30"/>
      <c r="AD314" s="30"/>
      <c r="AE314" s="30"/>
      <c r="AF314" s="30"/>
    </row>
    <row r="315" spans="1:32" ht="17.399999999999999" x14ac:dyDescent="0.3">
      <c r="A315" s="13"/>
      <c r="B315" s="13"/>
      <c r="C315" s="13"/>
      <c r="D315" s="13"/>
      <c r="E315" s="13"/>
      <c r="F315" s="13"/>
      <c r="G315" s="30"/>
      <c r="H315" s="37"/>
      <c r="I315" s="37"/>
      <c r="J315" s="29"/>
      <c r="K315" s="29"/>
      <c r="L315" s="31"/>
      <c r="M315" s="30"/>
      <c r="N315" s="37"/>
      <c r="O315" s="37"/>
      <c r="P315" s="29"/>
      <c r="Q315" s="29"/>
      <c r="R315" s="31"/>
      <c r="S315" s="30"/>
      <c r="T315" s="37"/>
      <c r="U315" s="37"/>
      <c r="V315" s="29"/>
      <c r="W315" s="29"/>
      <c r="X315" s="31"/>
      <c r="Y315" s="30"/>
      <c r="Z315" s="30"/>
      <c r="AA315" s="30"/>
      <c r="AB315" s="30"/>
      <c r="AC315" s="30"/>
      <c r="AD315" s="30"/>
      <c r="AE315" s="30"/>
      <c r="AF315" s="30"/>
    </row>
    <row r="316" spans="1:32" ht="17.399999999999999" x14ac:dyDescent="0.3">
      <c r="A316" s="13"/>
      <c r="B316" s="13"/>
      <c r="C316" s="13"/>
      <c r="D316" s="13"/>
      <c r="E316" s="13"/>
      <c r="F316" s="13"/>
      <c r="G316" s="30"/>
      <c r="H316" s="37"/>
      <c r="I316" s="37"/>
      <c r="J316" s="29"/>
      <c r="K316" s="29"/>
      <c r="L316" s="31"/>
      <c r="M316" s="30"/>
      <c r="N316" s="37"/>
      <c r="O316" s="37"/>
      <c r="P316" s="29"/>
      <c r="Q316" s="29"/>
      <c r="R316" s="31"/>
      <c r="S316" s="30"/>
      <c r="T316" s="37"/>
      <c r="U316" s="37"/>
      <c r="V316" s="29"/>
      <c r="W316" s="29"/>
      <c r="X316" s="31"/>
      <c r="Y316" s="30"/>
      <c r="Z316" s="30"/>
      <c r="AA316" s="30"/>
      <c r="AB316" s="30"/>
      <c r="AC316" s="30"/>
      <c r="AD316" s="30"/>
      <c r="AE316" s="30"/>
      <c r="AF316" s="30"/>
    </row>
    <row r="317" spans="1:32" ht="17.399999999999999" x14ac:dyDescent="0.3">
      <c r="A317" s="13"/>
      <c r="B317" s="13"/>
      <c r="C317" s="13"/>
      <c r="D317" s="13"/>
      <c r="E317" s="13"/>
      <c r="F317" s="13"/>
      <c r="G317" s="30"/>
      <c r="H317" s="37"/>
      <c r="I317" s="37"/>
      <c r="J317" s="29"/>
      <c r="K317" s="29"/>
      <c r="L317" s="31"/>
      <c r="M317" s="30"/>
      <c r="N317" s="37"/>
      <c r="O317" s="37"/>
      <c r="P317" s="29"/>
      <c r="Q317" s="29"/>
      <c r="R317" s="31"/>
      <c r="S317" s="30"/>
      <c r="T317" s="37"/>
      <c r="U317" s="37"/>
      <c r="V317" s="29"/>
      <c r="W317" s="29"/>
      <c r="X317" s="31"/>
      <c r="Y317" s="30"/>
      <c r="Z317" s="30"/>
      <c r="AA317" s="30"/>
      <c r="AB317" s="30"/>
      <c r="AC317" s="30"/>
      <c r="AD317" s="30"/>
      <c r="AE317" s="30"/>
      <c r="AF317" s="30"/>
    </row>
    <row r="318" spans="1:32" ht="17.399999999999999" x14ac:dyDescent="0.3">
      <c r="A318" s="13"/>
      <c r="B318" s="13"/>
      <c r="C318" s="13"/>
      <c r="D318" s="13"/>
      <c r="E318" s="13"/>
      <c r="F318" s="13"/>
      <c r="G318" s="30"/>
      <c r="H318" s="37"/>
      <c r="I318" s="37"/>
      <c r="J318" s="29"/>
      <c r="K318" s="29"/>
      <c r="L318" s="31"/>
      <c r="M318" s="30"/>
      <c r="N318" s="37"/>
      <c r="O318" s="37"/>
      <c r="P318" s="29"/>
      <c r="Q318" s="29"/>
      <c r="R318" s="31"/>
      <c r="S318" s="30"/>
      <c r="T318" s="37"/>
      <c r="U318" s="37"/>
      <c r="V318" s="29"/>
      <c r="W318" s="29"/>
      <c r="X318" s="31"/>
      <c r="Y318" s="30"/>
      <c r="Z318" s="30"/>
      <c r="AA318" s="30"/>
      <c r="AB318" s="30"/>
      <c r="AC318" s="30"/>
      <c r="AD318" s="30"/>
      <c r="AE318" s="30"/>
      <c r="AF318" s="30"/>
    </row>
    <row r="319" spans="1:32" ht="17.399999999999999" x14ac:dyDescent="0.3">
      <c r="A319" s="13"/>
      <c r="B319" s="13"/>
      <c r="C319" s="13"/>
      <c r="D319" s="13"/>
      <c r="E319" s="13"/>
      <c r="F319" s="13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</row>
    <row r="320" spans="1:32" ht="17.399999999999999" x14ac:dyDescent="0.3">
      <c r="A320" s="13"/>
      <c r="B320" s="13"/>
      <c r="C320" s="13"/>
      <c r="D320" s="13"/>
      <c r="E320" s="13"/>
      <c r="F320" s="13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</row>
    <row r="321" spans="1:32" ht="17.399999999999999" x14ac:dyDescent="0.3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</row>
    <row r="322" spans="1:32" ht="17.399999999999999" x14ac:dyDescent="0.3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</row>
    <row r="323" spans="1:32" ht="17.399999999999999" x14ac:dyDescent="0.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</row>
    <row r="324" spans="1:32" ht="17.399999999999999" x14ac:dyDescent="0.3">
      <c r="A324" s="13"/>
      <c r="B324" s="13"/>
      <c r="C324" s="13"/>
      <c r="D324" s="13"/>
      <c r="E324" s="13"/>
      <c r="F324" s="13"/>
      <c r="G324" s="32" t="s">
        <v>651</v>
      </c>
      <c r="H324" s="11" t="s">
        <v>316</v>
      </c>
      <c r="I324" s="11" t="s">
        <v>1</v>
      </c>
      <c r="J324" s="10" t="s">
        <v>652</v>
      </c>
      <c r="K324" s="10" t="s">
        <v>653</v>
      </c>
      <c r="L324" s="10" t="s">
        <v>668</v>
      </c>
      <c r="M324" s="10" t="s">
        <v>654</v>
      </c>
      <c r="N324" s="30"/>
      <c r="O324" s="30"/>
      <c r="P324" s="32" t="s">
        <v>651</v>
      </c>
      <c r="Q324" s="11" t="s">
        <v>316</v>
      </c>
      <c r="R324" s="10" t="s">
        <v>2</v>
      </c>
      <c r="S324" s="10" t="s">
        <v>652</v>
      </c>
      <c r="T324" s="10" t="s">
        <v>653</v>
      </c>
      <c r="U324" s="10" t="s">
        <v>668</v>
      </c>
      <c r="V324" s="10" t="s">
        <v>654</v>
      </c>
      <c r="W324" s="30"/>
      <c r="X324" s="30"/>
      <c r="Y324" s="32" t="s">
        <v>651</v>
      </c>
      <c r="Z324" s="11" t="s">
        <v>316</v>
      </c>
      <c r="AA324" s="10" t="s">
        <v>4</v>
      </c>
      <c r="AB324" s="10" t="s">
        <v>652</v>
      </c>
      <c r="AC324" s="10" t="s">
        <v>653</v>
      </c>
      <c r="AD324" s="10" t="s">
        <v>668</v>
      </c>
      <c r="AE324" s="10" t="s">
        <v>654</v>
      </c>
      <c r="AF324" s="13"/>
    </row>
    <row r="325" spans="1:32" ht="17.399999999999999" x14ac:dyDescent="0.3">
      <c r="A325" s="13"/>
      <c r="B325" s="13"/>
      <c r="C325" s="13"/>
      <c r="D325" s="13"/>
      <c r="E325" s="13"/>
      <c r="F325" s="13"/>
      <c r="G325" s="32">
        <v>1</v>
      </c>
      <c r="H325" s="11" t="s">
        <v>317</v>
      </c>
      <c r="I325" s="14">
        <v>1220.3399999999999</v>
      </c>
      <c r="J325" s="10"/>
      <c r="K325" s="10"/>
      <c r="L325" s="14"/>
      <c r="M325" s="32"/>
      <c r="N325" s="30"/>
      <c r="O325" s="30"/>
      <c r="P325" s="32">
        <v>1</v>
      </c>
      <c r="Q325" s="11" t="s">
        <v>317</v>
      </c>
      <c r="R325" s="4">
        <v>548.91999999999996</v>
      </c>
      <c r="S325" s="10"/>
      <c r="T325" s="10"/>
      <c r="U325" s="14"/>
      <c r="V325" s="32"/>
      <c r="W325" s="30"/>
      <c r="X325" s="30"/>
      <c r="Y325" s="32">
        <v>1</v>
      </c>
      <c r="Z325" s="11" t="s">
        <v>317</v>
      </c>
      <c r="AA325" s="4">
        <v>583.35</v>
      </c>
      <c r="AB325" s="10"/>
      <c r="AC325" s="10"/>
      <c r="AD325" s="14"/>
      <c r="AE325" s="32"/>
      <c r="AF325" s="13"/>
    </row>
    <row r="326" spans="1:32" ht="17.399999999999999" x14ac:dyDescent="0.3">
      <c r="A326" s="13"/>
      <c r="B326" s="13"/>
      <c r="C326" s="13"/>
      <c r="D326" s="13"/>
      <c r="E326" s="13"/>
      <c r="F326" s="13"/>
      <c r="G326" s="32">
        <v>2</v>
      </c>
      <c r="H326" s="11" t="s">
        <v>318</v>
      </c>
      <c r="I326" s="14">
        <v>1214</v>
      </c>
      <c r="J326" s="4">
        <f>I325</f>
        <v>1220.3399999999999</v>
      </c>
      <c r="K326" s="4">
        <f>I326-J326</f>
        <v>-6.3399999999999181</v>
      </c>
      <c r="L326" s="14">
        <f>ABS(K326)</f>
        <v>6.3399999999999181</v>
      </c>
      <c r="M326" s="34">
        <f>K326^2</f>
        <v>40.195599999998961</v>
      </c>
      <c r="N326" s="30"/>
      <c r="O326" s="30"/>
      <c r="P326" s="32">
        <v>2</v>
      </c>
      <c r="Q326" s="11" t="s">
        <v>318</v>
      </c>
      <c r="R326" s="4">
        <v>545.86</v>
      </c>
      <c r="S326" s="4">
        <f>R325</f>
        <v>548.91999999999996</v>
      </c>
      <c r="T326" s="4">
        <f>R326-S326</f>
        <v>-3.0599999999999454</v>
      </c>
      <c r="U326" s="14">
        <f>ABS(T326)</f>
        <v>3.0599999999999454</v>
      </c>
      <c r="V326" s="34">
        <f>T326^2</f>
        <v>9.363599999999666</v>
      </c>
      <c r="W326" s="30"/>
      <c r="X326" s="30"/>
      <c r="Y326" s="32">
        <v>2</v>
      </c>
      <c r="Z326" s="11" t="s">
        <v>318</v>
      </c>
      <c r="AA326" s="4">
        <v>578.77</v>
      </c>
      <c r="AB326" s="4">
        <f>AA325</f>
        <v>583.35</v>
      </c>
      <c r="AC326" s="4">
        <f>AA326-AB326</f>
        <v>-4.5800000000000409</v>
      </c>
      <c r="AD326" s="14">
        <f>ABS(AC326)</f>
        <v>4.5800000000000409</v>
      </c>
      <c r="AE326" s="34">
        <f>AC326^2</f>
        <v>20.976400000000375</v>
      </c>
      <c r="AF326" s="13"/>
    </row>
    <row r="327" spans="1:32" ht="17.399999999999999" x14ac:dyDescent="0.3">
      <c r="A327" s="13"/>
      <c r="B327" s="13"/>
      <c r="C327" s="13"/>
      <c r="D327" s="13"/>
      <c r="E327" s="13"/>
      <c r="F327" s="13"/>
      <c r="G327" s="32">
        <v>3</v>
      </c>
      <c r="H327" s="11" t="s">
        <v>319</v>
      </c>
      <c r="I327" s="14">
        <v>1212.51</v>
      </c>
      <c r="J327" s="4">
        <f t="shared" ref="J327:J390" si="60">I326</f>
        <v>1214</v>
      </c>
      <c r="K327" s="4">
        <f t="shared" ref="K327:K390" si="61">I327-J327</f>
        <v>-1.4900000000000091</v>
      </c>
      <c r="L327" s="14">
        <f t="shared" ref="L327:L390" si="62">ABS(K327)</f>
        <v>1.4900000000000091</v>
      </c>
      <c r="M327" s="34">
        <f t="shared" ref="M327:M390" si="63">K327^2</f>
        <v>2.2201000000000271</v>
      </c>
      <c r="N327" s="30"/>
      <c r="O327" s="30"/>
      <c r="P327" s="32">
        <v>3</v>
      </c>
      <c r="Q327" s="11" t="s">
        <v>319</v>
      </c>
      <c r="R327" s="4">
        <v>545.01</v>
      </c>
      <c r="S327" s="4">
        <f t="shared" ref="S327:S390" si="64">R326</f>
        <v>545.86</v>
      </c>
      <c r="T327" s="4">
        <f t="shared" ref="T327:T390" si="65">R327-S327</f>
        <v>-0.85000000000002274</v>
      </c>
      <c r="U327" s="14">
        <f t="shared" ref="U327:U390" si="66">ABS(T327)</f>
        <v>0.85000000000002274</v>
      </c>
      <c r="V327" s="34">
        <f t="shared" ref="V327:V390" si="67">T327^2</f>
        <v>0.72250000000003867</v>
      </c>
      <c r="W327" s="30"/>
      <c r="X327" s="30"/>
      <c r="Y327" s="32">
        <v>3</v>
      </c>
      <c r="Z327" s="11" t="s">
        <v>319</v>
      </c>
      <c r="AA327" s="4">
        <v>578.12</v>
      </c>
      <c r="AB327" s="4">
        <f t="shared" ref="AB327:AB390" si="68">AA326</f>
        <v>578.77</v>
      </c>
      <c r="AC327" s="4">
        <f t="shared" ref="AC327:AC390" si="69">AA327-AB327</f>
        <v>-0.64999999999997726</v>
      </c>
      <c r="AD327" s="14">
        <f t="shared" ref="AD327:AD390" si="70">ABS(AC327)</f>
        <v>0.64999999999997726</v>
      </c>
      <c r="AE327" s="34">
        <f t="shared" ref="AE327:AE390" si="71">AC327^2</f>
        <v>0.42249999999997045</v>
      </c>
      <c r="AF327" s="13"/>
    </row>
    <row r="328" spans="1:32" ht="17.399999999999999" x14ac:dyDescent="0.3">
      <c r="A328" s="13"/>
      <c r="B328" s="13"/>
      <c r="C328" s="13"/>
      <c r="D328" s="13"/>
      <c r="E328" s="13"/>
      <c r="F328" s="13"/>
      <c r="G328" s="32">
        <v>4</v>
      </c>
      <c r="H328" s="11" t="s">
        <v>320</v>
      </c>
      <c r="I328" s="14">
        <v>1190.17</v>
      </c>
      <c r="J328" s="4">
        <f t="shared" si="60"/>
        <v>1212.51</v>
      </c>
      <c r="K328" s="4">
        <f t="shared" si="61"/>
        <v>-22.339999999999918</v>
      </c>
      <c r="L328" s="14">
        <f t="shared" si="62"/>
        <v>22.339999999999918</v>
      </c>
      <c r="M328" s="34">
        <f t="shared" si="63"/>
        <v>499.07559999999637</v>
      </c>
      <c r="N328" s="30"/>
      <c r="O328" s="30"/>
      <c r="P328" s="32">
        <v>4</v>
      </c>
      <c r="Q328" s="11" t="s">
        <v>320</v>
      </c>
      <c r="R328" s="4">
        <v>502.68</v>
      </c>
      <c r="S328" s="4">
        <f t="shared" si="64"/>
        <v>545.01</v>
      </c>
      <c r="T328" s="4">
        <f t="shared" si="65"/>
        <v>-42.329999999999984</v>
      </c>
      <c r="U328" s="14">
        <f t="shared" si="66"/>
        <v>42.329999999999984</v>
      </c>
      <c r="V328" s="34">
        <f t="shared" si="67"/>
        <v>1791.8288999999986</v>
      </c>
      <c r="W328" s="30"/>
      <c r="X328" s="30"/>
      <c r="Y328" s="32">
        <v>4</v>
      </c>
      <c r="Z328" s="11" t="s">
        <v>320</v>
      </c>
      <c r="AA328" s="4">
        <v>566.99</v>
      </c>
      <c r="AB328" s="4">
        <f t="shared" si="68"/>
        <v>578.12</v>
      </c>
      <c r="AC328" s="4">
        <f t="shared" si="69"/>
        <v>-11.129999999999995</v>
      </c>
      <c r="AD328" s="14">
        <f t="shared" si="70"/>
        <v>11.129999999999995</v>
      </c>
      <c r="AE328" s="34">
        <f t="shared" si="71"/>
        <v>123.87689999999989</v>
      </c>
      <c r="AF328" s="13"/>
    </row>
    <row r="329" spans="1:32" ht="17.399999999999999" x14ac:dyDescent="0.3">
      <c r="A329" s="13"/>
      <c r="B329" s="13"/>
      <c r="C329" s="13"/>
      <c r="D329" s="13"/>
      <c r="E329" s="13"/>
      <c r="F329" s="13"/>
      <c r="G329" s="32">
        <v>5</v>
      </c>
      <c r="H329" s="11" t="s">
        <v>321</v>
      </c>
      <c r="I329" s="14">
        <v>1187.77</v>
      </c>
      <c r="J329" s="4">
        <f t="shared" si="60"/>
        <v>1190.17</v>
      </c>
      <c r="K329" s="4">
        <f t="shared" si="61"/>
        <v>-2.4000000000000909</v>
      </c>
      <c r="L329" s="14">
        <f t="shared" si="62"/>
        <v>2.4000000000000909</v>
      </c>
      <c r="M329" s="34">
        <f t="shared" si="63"/>
        <v>5.7600000000004368</v>
      </c>
      <c r="N329" s="30"/>
      <c r="O329" s="30"/>
      <c r="P329" s="32">
        <v>5</v>
      </c>
      <c r="Q329" s="11" t="s">
        <v>321</v>
      </c>
      <c r="R329" s="4">
        <v>482.54</v>
      </c>
      <c r="S329" s="4">
        <f t="shared" si="64"/>
        <v>502.68</v>
      </c>
      <c r="T329" s="4">
        <f t="shared" si="65"/>
        <v>-20.139999999999986</v>
      </c>
      <c r="U329" s="14">
        <f t="shared" si="66"/>
        <v>20.139999999999986</v>
      </c>
      <c r="V329" s="34">
        <f t="shared" si="67"/>
        <v>405.61959999999942</v>
      </c>
      <c r="W329" s="30"/>
      <c r="X329" s="30"/>
      <c r="Y329" s="32">
        <v>5</v>
      </c>
      <c r="Z329" s="11" t="s">
        <v>321</v>
      </c>
      <c r="AA329" s="4">
        <v>548.97</v>
      </c>
      <c r="AB329" s="4">
        <f t="shared" si="68"/>
        <v>566.99</v>
      </c>
      <c r="AC329" s="4">
        <f t="shared" si="69"/>
        <v>-18.019999999999982</v>
      </c>
      <c r="AD329" s="14">
        <f t="shared" si="70"/>
        <v>18.019999999999982</v>
      </c>
      <c r="AE329" s="34">
        <f t="shared" si="71"/>
        <v>324.72039999999936</v>
      </c>
      <c r="AF329" s="13"/>
    </row>
    <row r="330" spans="1:32" ht="17.399999999999999" x14ac:dyDescent="0.3">
      <c r="A330" s="13"/>
      <c r="B330" s="13"/>
      <c r="C330" s="13"/>
      <c r="D330" s="13"/>
      <c r="E330" s="13"/>
      <c r="F330" s="13"/>
      <c r="G330" s="32">
        <v>6</v>
      </c>
      <c r="H330" s="11" t="s">
        <v>322</v>
      </c>
      <c r="I330" s="14">
        <v>1246.45</v>
      </c>
      <c r="J330" s="4">
        <f t="shared" si="60"/>
        <v>1187.77</v>
      </c>
      <c r="K330" s="4">
        <f t="shared" si="61"/>
        <v>58.680000000000064</v>
      </c>
      <c r="L330" s="14">
        <f t="shared" si="62"/>
        <v>58.680000000000064</v>
      </c>
      <c r="M330" s="34">
        <f t="shared" si="63"/>
        <v>3443.3424000000073</v>
      </c>
      <c r="N330" s="30"/>
      <c r="O330" s="30"/>
      <c r="P330" s="32">
        <v>6</v>
      </c>
      <c r="Q330" s="11" t="s">
        <v>322</v>
      </c>
      <c r="R330" s="4">
        <v>520</v>
      </c>
      <c r="S330" s="4">
        <f t="shared" si="64"/>
        <v>482.54</v>
      </c>
      <c r="T330" s="4">
        <f t="shared" si="65"/>
        <v>37.45999999999998</v>
      </c>
      <c r="U330" s="14">
        <f t="shared" si="66"/>
        <v>37.45999999999998</v>
      </c>
      <c r="V330" s="34">
        <f t="shared" si="67"/>
        <v>1403.2515999999985</v>
      </c>
      <c r="W330" s="30"/>
      <c r="X330" s="30"/>
      <c r="Y330" s="32">
        <v>6</v>
      </c>
      <c r="Z330" s="11" t="s">
        <v>322</v>
      </c>
      <c r="AA330" s="4">
        <v>584.16999999999996</v>
      </c>
      <c r="AB330" s="4">
        <f t="shared" si="68"/>
        <v>548.97</v>
      </c>
      <c r="AC330" s="4">
        <f t="shared" si="69"/>
        <v>35.199999999999932</v>
      </c>
      <c r="AD330" s="14">
        <f t="shared" si="70"/>
        <v>35.199999999999932</v>
      </c>
      <c r="AE330" s="34">
        <f t="shared" si="71"/>
        <v>1239.0399999999952</v>
      </c>
      <c r="AF330" s="13"/>
    </row>
    <row r="331" spans="1:32" ht="17.399999999999999" x14ac:dyDescent="0.3">
      <c r="A331" s="13"/>
      <c r="B331" s="13"/>
      <c r="C331" s="13"/>
      <c r="D331" s="13"/>
      <c r="E331" s="13"/>
      <c r="F331" s="13"/>
      <c r="G331" s="32">
        <v>7</v>
      </c>
      <c r="H331" s="11" t="s">
        <v>323</v>
      </c>
      <c r="I331" s="14">
        <v>1244.3800000000001</v>
      </c>
      <c r="J331" s="4">
        <f t="shared" si="60"/>
        <v>1246.45</v>
      </c>
      <c r="K331" s="4">
        <f t="shared" si="61"/>
        <v>-2.0699999999999363</v>
      </c>
      <c r="L331" s="14">
        <f t="shared" si="62"/>
        <v>2.0699999999999363</v>
      </c>
      <c r="M331" s="34">
        <f t="shared" si="63"/>
        <v>4.2848999999997366</v>
      </c>
      <c r="N331" s="30"/>
      <c r="O331" s="30"/>
      <c r="P331" s="32">
        <v>7</v>
      </c>
      <c r="Q331" s="11" t="s">
        <v>323</v>
      </c>
      <c r="R331" s="4">
        <v>520.24</v>
      </c>
      <c r="S331" s="4">
        <f t="shared" si="64"/>
        <v>520</v>
      </c>
      <c r="T331" s="4">
        <f t="shared" si="65"/>
        <v>0.24000000000000909</v>
      </c>
      <c r="U331" s="14">
        <f t="shared" si="66"/>
        <v>0.24000000000000909</v>
      </c>
      <c r="V331" s="34">
        <f t="shared" si="67"/>
        <v>5.7600000000004363E-2</v>
      </c>
      <c r="W331" s="30"/>
      <c r="X331" s="30"/>
      <c r="Y331" s="32">
        <v>7</v>
      </c>
      <c r="Z331" s="11" t="s">
        <v>323</v>
      </c>
      <c r="AA331" s="4">
        <v>581.66</v>
      </c>
      <c r="AB331" s="4">
        <f t="shared" si="68"/>
        <v>584.16999999999996</v>
      </c>
      <c r="AC331" s="4">
        <f t="shared" si="69"/>
        <v>-2.5099999999999909</v>
      </c>
      <c r="AD331" s="14">
        <f t="shared" si="70"/>
        <v>2.5099999999999909</v>
      </c>
      <c r="AE331" s="34">
        <f t="shared" si="71"/>
        <v>6.3000999999999543</v>
      </c>
      <c r="AF331" s="13"/>
    </row>
    <row r="332" spans="1:32" ht="17.399999999999999" x14ac:dyDescent="0.3">
      <c r="A332" s="13"/>
      <c r="B332" s="13"/>
      <c r="C332" s="13"/>
      <c r="D332" s="13"/>
      <c r="E332" s="13"/>
      <c r="F332" s="13"/>
      <c r="G332" s="32">
        <v>8</v>
      </c>
      <c r="H332" s="11" t="s">
        <v>324</v>
      </c>
      <c r="I332" s="14">
        <v>1275.6500000000001</v>
      </c>
      <c r="J332" s="4">
        <f t="shared" si="60"/>
        <v>1244.3800000000001</v>
      </c>
      <c r="K332" s="4">
        <f t="shared" si="61"/>
        <v>31.269999999999982</v>
      </c>
      <c r="L332" s="14">
        <f t="shared" si="62"/>
        <v>31.269999999999982</v>
      </c>
      <c r="M332" s="34">
        <f t="shared" si="63"/>
        <v>977.81289999999888</v>
      </c>
      <c r="N332" s="30"/>
      <c r="O332" s="30"/>
      <c r="P332" s="32">
        <v>8</v>
      </c>
      <c r="Q332" s="11" t="s">
        <v>324</v>
      </c>
      <c r="R332" s="4">
        <v>553.57000000000005</v>
      </c>
      <c r="S332" s="4">
        <f t="shared" si="64"/>
        <v>520.24</v>
      </c>
      <c r="T332" s="4">
        <f t="shared" si="65"/>
        <v>33.330000000000041</v>
      </c>
      <c r="U332" s="14">
        <f t="shared" si="66"/>
        <v>33.330000000000041</v>
      </c>
      <c r="V332" s="34">
        <f t="shared" si="67"/>
        <v>1110.8889000000026</v>
      </c>
      <c r="W332" s="30"/>
      <c r="X332" s="30"/>
      <c r="Y332" s="32">
        <v>8</v>
      </c>
      <c r="Z332" s="11" t="s">
        <v>324</v>
      </c>
      <c r="AA332" s="4">
        <v>618.67999999999995</v>
      </c>
      <c r="AB332" s="4">
        <f t="shared" si="68"/>
        <v>581.66</v>
      </c>
      <c r="AC332" s="4">
        <f t="shared" si="69"/>
        <v>37.019999999999982</v>
      </c>
      <c r="AD332" s="14">
        <f t="shared" si="70"/>
        <v>37.019999999999982</v>
      </c>
      <c r="AE332" s="34">
        <f t="shared" si="71"/>
        <v>1370.4803999999986</v>
      </c>
      <c r="AF332" s="13"/>
    </row>
    <row r="333" spans="1:32" ht="17.399999999999999" x14ac:dyDescent="0.3">
      <c r="A333" s="13"/>
      <c r="B333" s="13"/>
      <c r="C333" s="13"/>
      <c r="D333" s="13"/>
      <c r="E333" s="13"/>
      <c r="F333" s="13"/>
      <c r="G333" s="32">
        <v>9</v>
      </c>
      <c r="H333" s="11" t="s">
        <v>325</v>
      </c>
      <c r="I333" s="14">
        <v>1306.92</v>
      </c>
      <c r="J333" s="4">
        <f t="shared" si="60"/>
        <v>1275.6500000000001</v>
      </c>
      <c r="K333" s="4">
        <f t="shared" si="61"/>
        <v>31.269999999999982</v>
      </c>
      <c r="L333" s="14">
        <f t="shared" si="62"/>
        <v>31.269999999999982</v>
      </c>
      <c r="M333" s="34">
        <f t="shared" si="63"/>
        <v>977.81289999999888</v>
      </c>
      <c r="N333" s="30"/>
      <c r="O333" s="30"/>
      <c r="P333" s="32">
        <v>9</v>
      </c>
      <c r="Q333" s="11" t="s">
        <v>325</v>
      </c>
      <c r="R333" s="4">
        <v>582.17999999999995</v>
      </c>
      <c r="S333" s="4">
        <f t="shared" si="64"/>
        <v>553.57000000000005</v>
      </c>
      <c r="T333" s="4">
        <f t="shared" si="65"/>
        <v>28.6099999999999</v>
      </c>
      <c r="U333" s="14">
        <f t="shared" si="66"/>
        <v>28.6099999999999</v>
      </c>
      <c r="V333" s="34">
        <f t="shared" si="67"/>
        <v>818.53209999999433</v>
      </c>
      <c r="W333" s="30"/>
      <c r="X333" s="30"/>
      <c r="Y333" s="32">
        <v>9</v>
      </c>
      <c r="Z333" s="11" t="s">
        <v>325</v>
      </c>
      <c r="AA333" s="4">
        <v>648.05999999999995</v>
      </c>
      <c r="AB333" s="4">
        <f t="shared" si="68"/>
        <v>618.67999999999995</v>
      </c>
      <c r="AC333" s="4">
        <f t="shared" si="69"/>
        <v>29.379999999999995</v>
      </c>
      <c r="AD333" s="14">
        <f t="shared" si="70"/>
        <v>29.379999999999995</v>
      </c>
      <c r="AE333" s="34">
        <f t="shared" si="71"/>
        <v>863.18439999999975</v>
      </c>
      <c r="AF333" s="13"/>
    </row>
    <row r="334" spans="1:32" ht="17.399999999999999" x14ac:dyDescent="0.3">
      <c r="A334" s="13"/>
      <c r="B334" s="13"/>
      <c r="C334" s="13"/>
      <c r="D334" s="13"/>
      <c r="E334" s="13"/>
      <c r="F334" s="13"/>
      <c r="G334" s="32">
        <v>10</v>
      </c>
      <c r="H334" s="11" t="s">
        <v>326</v>
      </c>
      <c r="I334" s="14">
        <v>1306.1500000000001</v>
      </c>
      <c r="J334" s="4">
        <f t="shared" si="60"/>
        <v>1306.92</v>
      </c>
      <c r="K334" s="4">
        <f t="shared" si="61"/>
        <v>-0.76999999999998181</v>
      </c>
      <c r="L334" s="14">
        <f t="shared" si="62"/>
        <v>0.76999999999998181</v>
      </c>
      <c r="M334" s="34">
        <f t="shared" si="63"/>
        <v>0.592899999999972</v>
      </c>
      <c r="N334" s="30"/>
      <c r="O334" s="30"/>
      <c r="P334" s="32">
        <v>10</v>
      </c>
      <c r="Q334" s="11" t="s">
        <v>326</v>
      </c>
      <c r="R334" s="4">
        <v>630.34</v>
      </c>
      <c r="S334" s="4">
        <f t="shared" si="64"/>
        <v>582.17999999999995</v>
      </c>
      <c r="T334" s="4">
        <f t="shared" si="65"/>
        <v>48.160000000000082</v>
      </c>
      <c r="U334" s="14">
        <f t="shared" si="66"/>
        <v>48.160000000000082</v>
      </c>
      <c r="V334" s="34">
        <f t="shared" si="67"/>
        <v>2319.3856000000078</v>
      </c>
      <c r="W334" s="30"/>
      <c r="X334" s="30"/>
      <c r="Y334" s="32">
        <v>10</v>
      </c>
      <c r="Z334" s="11" t="s">
        <v>326</v>
      </c>
      <c r="AA334" s="4">
        <v>692.18</v>
      </c>
      <c r="AB334" s="4">
        <f t="shared" si="68"/>
        <v>648.05999999999995</v>
      </c>
      <c r="AC334" s="4">
        <f t="shared" si="69"/>
        <v>44.120000000000005</v>
      </c>
      <c r="AD334" s="14">
        <f t="shared" si="70"/>
        <v>44.120000000000005</v>
      </c>
      <c r="AE334" s="34">
        <f t="shared" si="71"/>
        <v>1946.5744000000004</v>
      </c>
      <c r="AF334" s="13"/>
    </row>
    <row r="335" spans="1:32" ht="17.399999999999999" x14ac:dyDescent="0.3">
      <c r="A335" s="13"/>
      <c r="B335" s="13"/>
      <c r="C335" s="13"/>
      <c r="D335" s="13"/>
      <c r="E335" s="13"/>
      <c r="F335" s="13"/>
      <c r="G335" s="32">
        <v>11</v>
      </c>
      <c r="H335" s="11" t="s">
        <v>327</v>
      </c>
      <c r="I335" s="14">
        <v>1277.8599999999999</v>
      </c>
      <c r="J335" s="4">
        <f t="shared" si="60"/>
        <v>1306.1500000000001</v>
      </c>
      <c r="K335" s="4">
        <f t="shared" si="61"/>
        <v>-28.290000000000191</v>
      </c>
      <c r="L335" s="14">
        <f t="shared" si="62"/>
        <v>28.290000000000191</v>
      </c>
      <c r="M335" s="34">
        <f t="shared" si="63"/>
        <v>800.32410000001084</v>
      </c>
      <c r="N335" s="30"/>
      <c r="O335" s="30"/>
      <c r="P335" s="32">
        <v>11</v>
      </c>
      <c r="Q335" s="11" t="s">
        <v>327</v>
      </c>
      <c r="R335" s="4">
        <v>644.26</v>
      </c>
      <c r="S335" s="4">
        <f t="shared" si="64"/>
        <v>630.34</v>
      </c>
      <c r="T335" s="4">
        <f t="shared" si="65"/>
        <v>13.919999999999959</v>
      </c>
      <c r="U335" s="14">
        <f t="shared" si="66"/>
        <v>13.919999999999959</v>
      </c>
      <c r="V335" s="34">
        <f t="shared" si="67"/>
        <v>193.76639999999887</v>
      </c>
      <c r="W335" s="30"/>
      <c r="X335" s="30"/>
      <c r="Y335" s="32">
        <v>11</v>
      </c>
      <c r="Z335" s="11" t="s">
        <v>327</v>
      </c>
      <c r="AA335" s="4">
        <v>689.9</v>
      </c>
      <c r="AB335" s="4">
        <f t="shared" si="68"/>
        <v>692.18</v>
      </c>
      <c r="AC335" s="4">
        <f t="shared" si="69"/>
        <v>-2.2799999999999727</v>
      </c>
      <c r="AD335" s="14">
        <f t="shared" si="70"/>
        <v>2.2799999999999727</v>
      </c>
      <c r="AE335" s="34">
        <f t="shared" si="71"/>
        <v>5.198399999999876</v>
      </c>
      <c r="AF335" s="13"/>
    </row>
    <row r="336" spans="1:32" ht="17.399999999999999" x14ac:dyDescent="0.3">
      <c r="A336" s="13"/>
      <c r="B336" s="13"/>
      <c r="C336" s="13"/>
      <c r="D336" s="13"/>
      <c r="E336" s="13"/>
      <c r="F336" s="13"/>
      <c r="G336" s="32">
        <v>12</v>
      </c>
      <c r="H336" s="11" t="s">
        <v>328</v>
      </c>
      <c r="I336" s="14">
        <v>1298.02</v>
      </c>
      <c r="J336" s="4">
        <f t="shared" si="60"/>
        <v>1277.8599999999999</v>
      </c>
      <c r="K336" s="4">
        <f t="shared" si="61"/>
        <v>20.160000000000082</v>
      </c>
      <c r="L336" s="14">
        <f t="shared" si="62"/>
        <v>20.160000000000082</v>
      </c>
      <c r="M336" s="34">
        <f t="shared" si="63"/>
        <v>406.42560000000333</v>
      </c>
      <c r="N336" s="30"/>
      <c r="O336" s="30"/>
      <c r="P336" s="32">
        <v>12</v>
      </c>
      <c r="Q336" s="11" t="s">
        <v>328</v>
      </c>
      <c r="R336" s="4">
        <v>639.29</v>
      </c>
      <c r="S336" s="4">
        <f t="shared" si="64"/>
        <v>644.26</v>
      </c>
      <c r="T336" s="4">
        <f t="shared" si="65"/>
        <v>-4.9700000000000273</v>
      </c>
      <c r="U336" s="14">
        <f t="shared" si="66"/>
        <v>4.9700000000000273</v>
      </c>
      <c r="V336" s="34">
        <f t="shared" si="67"/>
        <v>24.700900000000271</v>
      </c>
      <c r="W336" s="30"/>
      <c r="X336" s="30"/>
      <c r="Y336" s="32">
        <v>12</v>
      </c>
      <c r="Z336" s="11" t="s">
        <v>328</v>
      </c>
      <c r="AA336" s="4">
        <v>682.46</v>
      </c>
      <c r="AB336" s="4">
        <f t="shared" si="68"/>
        <v>689.9</v>
      </c>
      <c r="AC336" s="4">
        <f t="shared" si="69"/>
        <v>-7.4399999999999409</v>
      </c>
      <c r="AD336" s="14">
        <f t="shared" si="70"/>
        <v>7.4399999999999409</v>
      </c>
      <c r="AE336" s="34">
        <f t="shared" si="71"/>
        <v>55.353599999999119</v>
      </c>
      <c r="AF336" s="13"/>
    </row>
    <row r="337" spans="1:32" ht="17.399999999999999" x14ac:dyDescent="0.3">
      <c r="A337" s="13"/>
      <c r="B337" s="13"/>
      <c r="C337" s="13"/>
      <c r="D337" s="13"/>
      <c r="E337" s="13"/>
      <c r="F337" s="13"/>
      <c r="G337" s="32">
        <v>13</v>
      </c>
      <c r="H337" s="11" t="s">
        <v>329</v>
      </c>
      <c r="I337" s="14">
        <v>1287.02</v>
      </c>
      <c r="J337" s="4">
        <f t="shared" si="60"/>
        <v>1298.02</v>
      </c>
      <c r="K337" s="4">
        <f t="shared" si="61"/>
        <v>-11</v>
      </c>
      <c r="L337" s="14">
        <f t="shared" si="62"/>
        <v>11</v>
      </c>
      <c r="M337" s="34">
        <f t="shared" si="63"/>
        <v>121</v>
      </c>
      <c r="N337" s="30"/>
      <c r="O337" s="30"/>
      <c r="P337" s="32">
        <v>13</v>
      </c>
      <c r="Q337" s="11" t="s">
        <v>329</v>
      </c>
      <c r="R337" s="4">
        <v>613.6</v>
      </c>
      <c r="S337" s="4">
        <f t="shared" si="64"/>
        <v>639.29</v>
      </c>
      <c r="T337" s="4">
        <f t="shared" si="65"/>
        <v>-25.689999999999941</v>
      </c>
      <c r="U337" s="14">
        <f t="shared" si="66"/>
        <v>25.689999999999941</v>
      </c>
      <c r="V337" s="34">
        <f t="shared" si="67"/>
        <v>659.97609999999702</v>
      </c>
      <c r="W337" s="30"/>
      <c r="X337" s="30"/>
      <c r="Y337" s="32">
        <v>13</v>
      </c>
      <c r="Z337" s="11" t="s">
        <v>329</v>
      </c>
      <c r="AA337" s="4">
        <v>660.99</v>
      </c>
      <c r="AB337" s="4">
        <f t="shared" si="68"/>
        <v>682.46</v>
      </c>
      <c r="AC337" s="4">
        <f t="shared" si="69"/>
        <v>-21.470000000000027</v>
      </c>
      <c r="AD337" s="14">
        <f t="shared" si="70"/>
        <v>21.470000000000027</v>
      </c>
      <c r="AE337" s="34">
        <f t="shared" si="71"/>
        <v>460.96090000000117</v>
      </c>
      <c r="AF337" s="13"/>
    </row>
    <row r="338" spans="1:32" ht="17.399999999999999" x14ac:dyDescent="0.3">
      <c r="A338" s="13"/>
      <c r="B338" s="13"/>
      <c r="C338" s="13"/>
      <c r="D338" s="13"/>
      <c r="E338" s="13"/>
      <c r="F338" s="13"/>
      <c r="G338" s="32">
        <v>14</v>
      </c>
      <c r="H338" s="11" t="s">
        <v>330</v>
      </c>
      <c r="I338" s="14">
        <v>1285.3399999999999</v>
      </c>
      <c r="J338" s="4">
        <f t="shared" si="60"/>
        <v>1287.02</v>
      </c>
      <c r="K338" s="4">
        <f t="shared" si="61"/>
        <v>-1.6800000000000637</v>
      </c>
      <c r="L338" s="14">
        <f t="shared" si="62"/>
        <v>1.6800000000000637</v>
      </c>
      <c r="M338" s="34">
        <f t="shared" si="63"/>
        <v>2.8224000000002141</v>
      </c>
      <c r="N338" s="30"/>
      <c r="O338" s="30"/>
      <c r="P338" s="32">
        <v>14</v>
      </c>
      <c r="Q338" s="11" t="s">
        <v>330</v>
      </c>
      <c r="R338" s="4">
        <v>611.36</v>
      </c>
      <c r="S338" s="4">
        <f t="shared" si="64"/>
        <v>613.6</v>
      </c>
      <c r="T338" s="4">
        <f t="shared" si="65"/>
        <v>-2.2400000000000091</v>
      </c>
      <c r="U338" s="14">
        <f t="shared" si="66"/>
        <v>2.2400000000000091</v>
      </c>
      <c r="V338" s="34">
        <f t="shared" si="67"/>
        <v>5.0176000000000407</v>
      </c>
      <c r="W338" s="30"/>
      <c r="X338" s="30"/>
      <c r="Y338" s="32">
        <v>14</v>
      </c>
      <c r="Z338" s="11" t="s">
        <v>330</v>
      </c>
      <c r="AA338" s="4">
        <v>658.18</v>
      </c>
      <c r="AB338" s="4">
        <f t="shared" si="68"/>
        <v>660.99</v>
      </c>
      <c r="AC338" s="4">
        <f t="shared" si="69"/>
        <v>-2.8100000000000591</v>
      </c>
      <c r="AD338" s="14">
        <f t="shared" si="70"/>
        <v>2.8100000000000591</v>
      </c>
      <c r="AE338" s="34">
        <f t="shared" si="71"/>
        <v>7.8961000000003319</v>
      </c>
      <c r="AF338" s="13"/>
    </row>
    <row r="339" spans="1:32" ht="17.399999999999999" x14ac:dyDescent="0.3">
      <c r="A339" s="13"/>
      <c r="B339" s="13"/>
      <c r="C339" s="13"/>
      <c r="D339" s="13"/>
      <c r="E339" s="13"/>
      <c r="F339" s="13"/>
      <c r="G339" s="32">
        <v>15</v>
      </c>
      <c r="H339" s="11" t="s">
        <v>331</v>
      </c>
      <c r="I339" s="14">
        <v>1284.8499999999999</v>
      </c>
      <c r="J339" s="4">
        <f t="shared" si="60"/>
        <v>1285.3399999999999</v>
      </c>
      <c r="K339" s="4">
        <f t="shared" si="61"/>
        <v>-0.49000000000000909</v>
      </c>
      <c r="L339" s="14">
        <f t="shared" si="62"/>
        <v>0.49000000000000909</v>
      </c>
      <c r="M339" s="34">
        <f t="shared" si="63"/>
        <v>0.24010000000000892</v>
      </c>
      <c r="N339" s="30"/>
      <c r="O339" s="30"/>
      <c r="P339" s="32">
        <v>15</v>
      </c>
      <c r="Q339" s="11" t="s">
        <v>331</v>
      </c>
      <c r="R339" s="4">
        <v>610.6</v>
      </c>
      <c r="S339" s="4">
        <f t="shared" si="64"/>
        <v>611.36</v>
      </c>
      <c r="T339" s="4">
        <f t="shared" si="65"/>
        <v>-0.75999999999999091</v>
      </c>
      <c r="U339" s="14">
        <f t="shared" si="66"/>
        <v>0.75999999999999091</v>
      </c>
      <c r="V339" s="34">
        <f t="shared" si="67"/>
        <v>0.57759999999998612</v>
      </c>
      <c r="W339" s="30"/>
      <c r="X339" s="30"/>
      <c r="Y339" s="32">
        <v>15</v>
      </c>
      <c r="Z339" s="11" t="s">
        <v>331</v>
      </c>
      <c r="AA339" s="4">
        <v>656.25</v>
      </c>
      <c r="AB339" s="4">
        <f t="shared" si="68"/>
        <v>658.18</v>
      </c>
      <c r="AC339" s="4">
        <f t="shared" si="69"/>
        <v>-1.92999999999995</v>
      </c>
      <c r="AD339" s="14">
        <f t="shared" si="70"/>
        <v>1.92999999999995</v>
      </c>
      <c r="AE339" s="34">
        <f t="shared" si="71"/>
        <v>3.7248999999998067</v>
      </c>
      <c r="AF339" s="13"/>
    </row>
    <row r="340" spans="1:32" ht="17.399999999999999" x14ac:dyDescent="0.3">
      <c r="A340" s="13"/>
      <c r="B340" s="13"/>
      <c r="C340" s="13"/>
      <c r="D340" s="13"/>
      <c r="E340" s="13"/>
      <c r="F340" s="13"/>
      <c r="G340" s="32">
        <v>16</v>
      </c>
      <c r="H340" s="11" t="s">
        <v>332</v>
      </c>
      <c r="I340" s="14">
        <v>1294.67</v>
      </c>
      <c r="J340" s="4">
        <f t="shared" si="60"/>
        <v>1284.8499999999999</v>
      </c>
      <c r="K340" s="4">
        <f t="shared" si="61"/>
        <v>9.8200000000001637</v>
      </c>
      <c r="L340" s="14">
        <f t="shared" si="62"/>
        <v>9.8200000000001637</v>
      </c>
      <c r="M340" s="34">
        <f t="shared" si="63"/>
        <v>96.432400000003213</v>
      </c>
      <c r="N340" s="30"/>
      <c r="O340" s="30"/>
      <c r="P340" s="32">
        <v>16</v>
      </c>
      <c r="Q340" s="11" t="s">
        <v>332</v>
      </c>
      <c r="R340" s="4">
        <v>609.58000000000004</v>
      </c>
      <c r="S340" s="4">
        <f t="shared" si="64"/>
        <v>610.6</v>
      </c>
      <c r="T340" s="4">
        <f t="shared" si="65"/>
        <v>-1.0199999999999818</v>
      </c>
      <c r="U340" s="14">
        <f t="shared" si="66"/>
        <v>1.0199999999999818</v>
      </c>
      <c r="V340" s="34">
        <f t="shared" si="67"/>
        <v>1.0403999999999629</v>
      </c>
      <c r="W340" s="30"/>
      <c r="X340" s="30"/>
      <c r="Y340" s="32">
        <v>16</v>
      </c>
      <c r="Z340" s="11" t="s">
        <v>332</v>
      </c>
      <c r="AA340" s="4">
        <v>663.57</v>
      </c>
      <c r="AB340" s="4">
        <f t="shared" si="68"/>
        <v>656.25</v>
      </c>
      <c r="AC340" s="4">
        <f t="shared" si="69"/>
        <v>7.32000000000005</v>
      </c>
      <c r="AD340" s="14">
        <f t="shared" si="70"/>
        <v>7.32000000000005</v>
      </c>
      <c r="AE340" s="34">
        <f t="shared" si="71"/>
        <v>53.582400000000732</v>
      </c>
      <c r="AF340" s="13"/>
    </row>
    <row r="341" spans="1:32" ht="17.399999999999999" x14ac:dyDescent="0.3">
      <c r="A341" s="13"/>
      <c r="B341" s="13"/>
      <c r="C341" s="13"/>
      <c r="D341" s="13"/>
      <c r="E341" s="13"/>
      <c r="F341" s="13"/>
      <c r="G341" s="32">
        <v>17</v>
      </c>
      <c r="H341" s="11" t="s">
        <v>333</v>
      </c>
      <c r="I341" s="14">
        <v>1292.3399999999999</v>
      </c>
      <c r="J341" s="4">
        <f t="shared" si="60"/>
        <v>1294.67</v>
      </c>
      <c r="K341" s="4">
        <f t="shared" si="61"/>
        <v>-2.3300000000001546</v>
      </c>
      <c r="L341" s="14">
        <f t="shared" si="62"/>
        <v>2.3300000000001546</v>
      </c>
      <c r="M341" s="34">
        <f t="shared" si="63"/>
        <v>5.4289000000007208</v>
      </c>
      <c r="N341" s="30"/>
      <c r="O341" s="30"/>
      <c r="P341" s="32">
        <v>17</v>
      </c>
      <c r="Q341" s="11" t="s">
        <v>333</v>
      </c>
      <c r="R341" s="4">
        <v>593.58000000000004</v>
      </c>
      <c r="S341" s="4">
        <f t="shared" si="64"/>
        <v>609.58000000000004</v>
      </c>
      <c r="T341" s="4">
        <f t="shared" si="65"/>
        <v>-16</v>
      </c>
      <c r="U341" s="14">
        <f t="shared" si="66"/>
        <v>16</v>
      </c>
      <c r="V341" s="34">
        <f t="shared" si="67"/>
        <v>256</v>
      </c>
      <c r="W341" s="30"/>
      <c r="X341" s="30"/>
      <c r="Y341" s="32">
        <v>17</v>
      </c>
      <c r="Z341" s="11" t="s">
        <v>333</v>
      </c>
      <c r="AA341" s="4">
        <v>645.4</v>
      </c>
      <c r="AB341" s="4">
        <f t="shared" si="68"/>
        <v>663.57</v>
      </c>
      <c r="AC341" s="4">
        <f t="shared" si="69"/>
        <v>-18.170000000000073</v>
      </c>
      <c r="AD341" s="14">
        <f t="shared" si="70"/>
        <v>18.170000000000073</v>
      </c>
      <c r="AE341" s="34">
        <f t="shared" si="71"/>
        <v>330.14890000000264</v>
      </c>
      <c r="AF341" s="13"/>
    </row>
    <row r="342" spans="1:32" ht="17.399999999999999" x14ac:dyDescent="0.3">
      <c r="A342" s="13"/>
      <c r="B342" s="13"/>
      <c r="C342" s="13"/>
      <c r="D342" s="13"/>
      <c r="E342" s="13"/>
      <c r="F342" s="13"/>
      <c r="G342" s="32">
        <v>18</v>
      </c>
      <c r="H342" s="11" t="s">
        <v>334</v>
      </c>
      <c r="I342" s="14">
        <v>1301.1500000000001</v>
      </c>
      <c r="J342" s="4">
        <f t="shared" si="60"/>
        <v>1292.3399999999999</v>
      </c>
      <c r="K342" s="4">
        <f t="shared" si="61"/>
        <v>8.8100000000001728</v>
      </c>
      <c r="L342" s="14">
        <f t="shared" si="62"/>
        <v>8.8100000000001728</v>
      </c>
      <c r="M342" s="34">
        <f t="shared" si="63"/>
        <v>77.616100000003044</v>
      </c>
      <c r="N342" s="30"/>
      <c r="O342" s="30"/>
      <c r="P342" s="32">
        <v>18</v>
      </c>
      <c r="Q342" s="11" t="s">
        <v>334</v>
      </c>
      <c r="R342" s="4">
        <v>592.80999999999995</v>
      </c>
      <c r="S342" s="4">
        <f t="shared" si="64"/>
        <v>593.58000000000004</v>
      </c>
      <c r="T342" s="4">
        <f t="shared" si="65"/>
        <v>-0.7700000000000955</v>
      </c>
      <c r="U342" s="14">
        <f t="shared" si="66"/>
        <v>0.7700000000000955</v>
      </c>
      <c r="V342" s="34">
        <f t="shared" si="67"/>
        <v>0.59290000000014709</v>
      </c>
      <c r="W342" s="30"/>
      <c r="X342" s="30"/>
      <c r="Y342" s="32">
        <v>18</v>
      </c>
      <c r="Z342" s="11" t="s">
        <v>334</v>
      </c>
      <c r="AA342" s="4">
        <v>644.54999999999995</v>
      </c>
      <c r="AB342" s="4">
        <f t="shared" si="68"/>
        <v>645.4</v>
      </c>
      <c r="AC342" s="4">
        <f t="shared" si="69"/>
        <v>-0.85000000000002274</v>
      </c>
      <c r="AD342" s="14">
        <f t="shared" si="70"/>
        <v>0.85000000000002274</v>
      </c>
      <c r="AE342" s="34">
        <f t="shared" si="71"/>
        <v>0.72250000000003867</v>
      </c>
      <c r="AF342" s="13"/>
    </row>
    <row r="343" spans="1:32" ht="17.399999999999999" x14ac:dyDescent="0.3">
      <c r="A343" s="13"/>
      <c r="B343" s="13"/>
      <c r="C343" s="13"/>
      <c r="D343" s="13"/>
      <c r="E343" s="13"/>
      <c r="F343" s="13"/>
      <c r="G343" s="32">
        <v>19</v>
      </c>
      <c r="H343" s="11" t="s">
        <v>335</v>
      </c>
      <c r="I343" s="14">
        <v>1302.25</v>
      </c>
      <c r="J343" s="4">
        <f t="shared" si="60"/>
        <v>1301.1500000000001</v>
      </c>
      <c r="K343" s="4">
        <f t="shared" si="61"/>
        <v>1.0999999999999091</v>
      </c>
      <c r="L343" s="14">
        <f t="shared" si="62"/>
        <v>1.0999999999999091</v>
      </c>
      <c r="M343" s="34">
        <f t="shared" si="63"/>
        <v>1.2099999999997999</v>
      </c>
      <c r="N343" s="30"/>
      <c r="O343" s="30"/>
      <c r="P343" s="32">
        <v>19</v>
      </c>
      <c r="Q343" s="11" t="s">
        <v>335</v>
      </c>
      <c r="R343" s="4">
        <v>592.29999999999995</v>
      </c>
      <c r="S343" s="4">
        <f t="shared" si="64"/>
        <v>592.80999999999995</v>
      </c>
      <c r="T343" s="4">
        <f t="shared" si="65"/>
        <v>-0.50999999999999091</v>
      </c>
      <c r="U343" s="14">
        <f t="shared" si="66"/>
        <v>0.50999999999999091</v>
      </c>
      <c r="V343" s="34">
        <f t="shared" si="67"/>
        <v>0.26009999999999073</v>
      </c>
      <c r="W343" s="30"/>
      <c r="X343" s="30"/>
      <c r="Y343" s="32">
        <v>19</v>
      </c>
      <c r="Z343" s="11" t="s">
        <v>335</v>
      </c>
      <c r="AA343" s="4">
        <v>651.61</v>
      </c>
      <c r="AB343" s="4">
        <f t="shared" si="68"/>
        <v>644.54999999999995</v>
      </c>
      <c r="AC343" s="4">
        <f t="shared" si="69"/>
        <v>7.0600000000000591</v>
      </c>
      <c r="AD343" s="14">
        <f t="shared" si="70"/>
        <v>7.0600000000000591</v>
      </c>
      <c r="AE343" s="34">
        <f t="shared" si="71"/>
        <v>49.843600000000833</v>
      </c>
      <c r="AF343" s="13"/>
    </row>
    <row r="344" spans="1:32" ht="17.399999999999999" x14ac:dyDescent="0.3">
      <c r="A344" s="13"/>
      <c r="B344" s="13"/>
      <c r="C344" s="13"/>
      <c r="D344" s="13"/>
      <c r="E344" s="13"/>
      <c r="F344" s="13"/>
      <c r="G344" s="32">
        <v>20</v>
      </c>
      <c r="H344" s="11" t="s">
        <v>336</v>
      </c>
      <c r="I344" s="14">
        <v>1291.8699999999999</v>
      </c>
      <c r="J344" s="4">
        <f t="shared" si="60"/>
        <v>1302.25</v>
      </c>
      <c r="K344" s="4">
        <f t="shared" si="61"/>
        <v>-10.380000000000109</v>
      </c>
      <c r="L344" s="14">
        <f t="shared" si="62"/>
        <v>10.380000000000109</v>
      </c>
      <c r="M344" s="34">
        <f t="shared" si="63"/>
        <v>107.74440000000227</v>
      </c>
      <c r="N344" s="30"/>
      <c r="O344" s="30"/>
      <c r="P344" s="32">
        <v>20</v>
      </c>
      <c r="Q344" s="11" t="s">
        <v>336</v>
      </c>
      <c r="R344" s="4">
        <v>574.76</v>
      </c>
      <c r="S344" s="4">
        <f t="shared" si="64"/>
        <v>592.29999999999995</v>
      </c>
      <c r="T344" s="4">
        <f t="shared" si="65"/>
        <v>-17.539999999999964</v>
      </c>
      <c r="U344" s="14">
        <f t="shared" si="66"/>
        <v>17.539999999999964</v>
      </c>
      <c r="V344" s="34">
        <f t="shared" si="67"/>
        <v>307.65159999999872</v>
      </c>
      <c r="W344" s="30"/>
      <c r="X344" s="30"/>
      <c r="Y344" s="32">
        <v>20</v>
      </c>
      <c r="Z344" s="11" t="s">
        <v>336</v>
      </c>
      <c r="AA344" s="4">
        <v>649.42999999999995</v>
      </c>
      <c r="AB344" s="4">
        <f t="shared" si="68"/>
        <v>651.61</v>
      </c>
      <c r="AC344" s="4">
        <f t="shared" si="69"/>
        <v>-2.1800000000000637</v>
      </c>
      <c r="AD344" s="14">
        <f t="shared" si="70"/>
        <v>2.1800000000000637</v>
      </c>
      <c r="AE344" s="34">
        <f t="shared" si="71"/>
        <v>4.7524000000002777</v>
      </c>
      <c r="AF344" s="13"/>
    </row>
    <row r="345" spans="1:32" ht="17.399999999999999" x14ac:dyDescent="0.3">
      <c r="A345" s="13"/>
      <c r="B345" s="13"/>
      <c r="C345" s="13"/>
      <c r="D345" s="13"/>
      <c r="E345" s="13"/>
      <c r="F345" s="13"/>
      <c r="G345" s="32">
        <v>21</v>
      </c>
      <c r="H345" s="11" t="s">
        <v>337</v>
      </c>
      <c r="I345" s="14">
        <v>1278.93</v>
      </c>
      <c r="J345" s="4">
        <f t="shared" si="60"/>
        <v>1291.8699999999999</v>
      </c>
      <c r="K345" s="4">
        <f t="shared" si="61"/>
        <v>-12.939999999999827</v>
      </c>
      <c r="L345" s="14">
        <f t="shared" si="62"/>
        <v>12.939999999999827</v>
      </c>
      <c r="M345" s="34">
        <f t="shared" si="63"/>
        <v>167.44359999999554</v>
      </c>
      <c r="N345" s="30"/>
      <c r="O345" s="30"/>
      <c r="P345" s="32">
        <v>21</v>
      </c>
      <c r="Q345" s="11" t="s">
        <v>337</v>
      </c>
      <c r="R345" s="4">
        <v>567.45000000000005</v>
      </c>
      <c r="S345" s="4">
        <f t="shared" si="64"/>
        <v>574.76</v>
      </c>
      <c r="T345" s="4">
        <f t="shared" si="65"/>
        <v>-7.3099999999999454</v>
      </c>
      <c r="U345" s="14">
        <f t="shared" si="66"/>
        <v>7.3099999999999454</v>
      </c>
      <c r="V345" s="34">
        <f t="shared" si="67"/>
        <v>53.4360999999992</v>
      </c>
      <c r="W345" s="30"/>
      <c r="X345" s="30"/>
      <c r="Y345" s="32">
        <v>21</v>
      </c>
      <c r="Z345" s="11" t="s">
        <v>337</v>
      </c>
      <c r="AA345" s="4">
        <v>650.29</v>
      </c>
      <c r="AB345" s="4">
        <f t="shared" si="68"/>
        <v>649.42999999999995</v>
      </c>
      <c r="AC345" s="4">
        <f t="shared" si="69"/>
        <v>0.86000000000001364</v>
      </c>
      <c r="AD345" s="14">
        <f t="shared" si="70"/>
        <v>0.86000000000001364</v>
      </c>
      <c r="AE345" s="34">
        <f t="shared" si="71"/>
        <v>0.73960000000002346</v>
      </c>
      <c r="AF345" s="13"/>
    </row>
    <row r="346" spans="1:32" ht="17.399999999999999" x14ac:dyDescent="0.3">
      <c r="A346" s="13"/>
      <c r="B346" s="13"/>
      <c r="C346" s="13"/>
      <c r="D346" s="13"/>
      <c r="E346" s="13"/>
      <c r="F346" s="13"/>
      <c r="G346" s="32">
        <v>22</v>
      </c>
      <c r="H346" s="11" t="s">
        <v>338</v>
      </c>
      <c r="I346" s="14">
        <v>1273.23</v>
      </c>
      <c r="J346" s="4">
        <f t="shared" si="60"/>
        <v>1278.93</v>
      </c>
      <c r="K346" s="4">
        <f t="shared" si="61"/>
        <v>-5.7000000000000455</v>
      </c>
      <c r="L346" s="14">
        <f t="shared" si="62"/>
        <v>5.7000000000000455</v>
      </c>
      <c r="M346" s="34">
        <f t="shared" si="63"/>
        <v>32.490000000000521</v>
      </c>
      <c r="N346" s="30"/>
      <c r="O346" s="30"/>
      <c r="P346" s="32">
        <v>22</v>
      </c>
      <c r="Q346" s="11" t="s">
        <v>338</v>
      </c>
      <c r="R346" s="4">
        <v>564.59</v>
      </c>
      <c r="S346" s="4">
        <f t="shared" si="64"/>
        <v>567.45000000000005</v>
      </c>
      <c r="T346" s="4">
        <f t="shared" si="65"/>
        <v>-2.8600000000000136</v>
      </c>
      <c r="U346" s="14">
        <f t="shared" si="66"/>
        <v>2.8600000000000136</v>
      </c>
      <c r="V346" s="34">
        <f t="shared" si="67"/>
        <v>8.1796000000000788</v>
      </c>
      <c r="W346" s="30"/>
      <c r="X346" s="30"/>
      <c r="Y346" s="32">
        <v>22</v>
      </c>
      <c r="Z346" s="11" t="s">
        <v>338</v>
      </c>
      <c r="AA346" s="4">
        <v>651.45000000000005</v>
      </c>
      <c r="AB346" s="4">
        <f t="shared" si="68"/>
        <v>650.29</v>
      </c>
      <c r="AC346" s="4">
        <f t="shared" si="69"/>
        <v>1.1600000000000819</v>
      </c>
      <c r="AD346" s="14">
        <f t="shared" si="70"/>
        <v>1.1600000000000819</v>
      </c>
      <c r="AE346" s="34">
        <f t="shared" si="71"/>
        <v>1.34560000000019</v>
      </c>
      <c r="AF346" s="13"/>
    </row>
    <row r="347" spans="1:32" ht="17.399999999999999" x14ac:dyDescent="0.3">
      <c r="A347" s="13"/>
      <c r="B347" s="13"/>
      <c r="C347" s="13"/>
      <c r="D347" s="13"/>
      <c r="E347" s="13"/>
      <c r="F347" s="13"/>
      <c r="G347" s="32">
        <v>23</v>
      </c>
      <c r="H347" s="11" t="s">
        <v>339</v>
      </c>
      <c r="I347" s="14">
        <v>1248.47</v>
      </c>
      <c r="J347" s="4">
        <f t="shared" si="60"/>
        <v>1273.23</v>
      </c>
      <c r="K347" s="4">
        <f t="shared" si="61"/>
        <v>-24.759999999999991</v>
      </c>
      <c r="L347" s="14">
        <f t="shared" si="62"/>
        <v>24.759999999999991</v>
      </c>
      <c r="M347" s="34">
        <f t="shared" si="63"/>
        <v>613.05759999999952</v>
      </c>
      <c r="N347" s="30"/>
      <c r="O347" s="30"/>
      <c r="P347" s="32">
        <v>23</v>
      </c>
      <c r="Q347" s="11" t="s">
        <v>339</v>
      </c>
      <c r="R347" s="4">
        <v>532.03</v>
      </c>
      <c r="S347" s="4">
        <f t="shared" si="64"/>
        <v>564.59</v>
      </c>
      <c r="T347" s="4">
        <f t="shared" si="65"/>
        <v>-32.560000000000059</v>
      </c>
      <c r="U347" s="14">
        <f t="shared" si="66"/>
        <v>32.560000000000059</v>
      </c>
      <c r="V347" s="34">
        <f t="shared" si="67"/>
        <v>1060.153600000004</v>
      </c>
      <c r="W347" s="30"/>
      <c r="X347" s="30"/>
      <c r="Y347" s="32">
        <v>23</v>
      </c>
      <c r="Z347" s="11" t="s">
        <v>339</v>
      </c>
      <c r="AA347" s="4">
        <v>618.03</v>
      </c>
      <c r="AB347" s="4">
        <f t="shared" si="68"/>
        <v>651.45000000000005</v>
      </c>
      <c r="AC347" s="4">
        <f t="shared" si="69"/>
        <v>-33.420000000000073</v>
      </c>
      <c r="AD347" s="14">
        <f t="shared" si="70"/>
        <v>33.420000000000073</v>
      </c>
      <c r="AE347" s="34">
        <f t="shared" si="71"/>
        <v>1116.8964000000049</v>
      </c>
      <c r="AF347" s="13"/>
    </row>
    <row r="348" spans="1:32" ht="17.399999999999999" x14ac:dyDescent="0.3">
      <c r="A348" s="13"/>
      <c r="B348" s="13"/>
      <c r="C348" s="13"/>
      <c r="D348" s="13"/>
      <c r="E348" s="13"/>
      <c r="F348" s="13"/>
      <c r="G348" s="32">
        <v>24</v>
      </c>
      <c r="H348" s="11" t="s">
        <v>340</v>
      </c>
      <c r="I348" s="14">
        <v>1219.8699999999999</v>
      </c>
      <c r="J348" s="4">
        <f t="shared" si="60"/>
        <v>1248.47</v>
      </c>
      <c r="K348" s="4">
        <f t="shared" si="61"/>
        <v>-28.600000000000136</v>
      </c>
      <c r="L348" s="14">
        <f t="shared" si="62"/>
        <v>28.600000000000136</v>
      </c>
      <c r="M348" s="34">
        <f t="shared" si="63"/>
        <v>817.96000000000777</v>
      </c>
      <c r="N348" s="30"/>
      <c r="O348" s="30"/>
      <c r="P348" s="32">
        <v>24</v>
      </c>
      <c r="Q348" s="11" t="s">
        <v>340</v>
      </c>
      <c r="R348" s="4">
        <v>500.18</v>
      </c>
      <c r="S348" s="4">
        <f t="shared" si="64"/>
        <v>532.03</v>
      </c>
      <c r="T348" s="4">
        <f t="shared" si="65"/>
        <v>-31.849999999999966</v>
      </c>
      <c r="U348" s="14">
        <f t="shared" si="66"/>
        <v>31.849999999999966</v>
      </c>
      <c r="V348" s="34">
        <f t="shared" si="67"/>
        <v>1014.4224999999979</v>
      </c>
      <c r="W348" s="30"/>
      <c r="X348" s="30"/>
      <c r="Y348" s="32">
        <v>24</v>
      </c>
      <c r="Z348" s="11" t="s">
        <v>340</v>
      </c>
      <c r="AA348" s="4">
        <v>585.16999999999996</v>
      </c>
      <c r="AB348" s="4">
        <f t="shared" si="68"/>
        <v>618.03</v>
      </c>
      <c r="AC348" s="4">
        <f t="shared" si="69"/>
        <v>-32.860000000000014</v>
      </c>
      <c r="AD348" s="14">
        <f t="shared" si="70"/>
        <v>32.860000000000014</v>
      </c>
      <c r="AE348" s="34">
        <f t="shared" si="71"/>
        <v>1079.779600000001</v>
      </c>
      <c r="AF348" s="13"/>
    </row>
    <row r="349" spans="1:32" ht="17.399999999999999" x14ac:dyDescent="0.3">
      <c r="A349" s="13"/>
      <c r="B349" s="13"/>
      <c r="C349" s="13"/>
      <c r="D349" s="13"/>
      <c r="E349" s="13"/>
      <c r="F349" s="13"/>
      <c r="G349" s="32">
        <v>25</v>
      </c>
      <c r="H349" s="11" t="s">
        <v>341</v>
      </c>
      <c r="I349" s="14">
        <v>1227.5</v>
      </c>
      <c r="J349" s="4">
        <f t="shared" si="60"/>
        <v>1219.8699999999999</v>
      </c>
      <c r="K349" s="4">
        <f t="shared" si="61"/>
        <v>7.6300000000001091</v>
      </c>
      <c r="L349" s="14">
        <f t="shared" si="62"/>
        <v>7.6300000000001091</v>
      </c>
      <c r="M349" s="34">
        <f t="shared" si="63"/>
        <v>58.216900000001665</v>
      </c>
      <c r="N349" s="30"/>
      <c r="O349" s="30"/>
      <c r="P349" s="32">
        <v>25</v>
      </c>
      <c r="Q349" s="11" t="s">
        <v>341</v>
      </c>
      <c r="R349" s="4">
        <v>509.85</v>
      </c>
      <c r="S349" s="4">
        <f t="shared" si="64"/>
        <v>500.18</v>
      </c>
      <c r="T349" s="4">
        <f t="shared" si="65"/>
        <v>9.6700000000000159</v>
      </c>
      <c r="U349" s="14">
        <f t="shared" si="66"/>
        <v>9.6700000000000159</v>
      </c>
      <c r="V349" s="34">
        <f t="shared" si="67"/>
        <v>93.50890000000031</v>
      </c>
      <c r="W349" s="30"/>
      <c r="X349" s="30"/>
      <c r="Y349" s="32">
        <v>25</v>
      </c>
      <c r="Z349" s="11" t="s">
        <v>341</v>
      </c>
      <c r="AA349" s="4">
        <v>597.91</v>
      </c>
      <c r="AB349" s="4">
        <f t="shared" si="68"/>
        <v>585.16999999999996</v>
      </c>
      <c r="AC349" s="4">
        <f t="shared" si="69"/>
        <v>12.740000000000009</v>
      </c>
      <c r="AD349" s="14">
        <f t="shared" si="70"/>
        <v>12.740000000000009</v>
      </c>
      <c r="AE349" s="34">
        <f t="shared" si="71"/>
        <v>162.30760000000024</v>
      </c>
      <c r="AF349" s="13"/>
    </row>
    <row r="350" spans="1:32" ht="17.399999999999999" x14ac:dyDescent="0.3">
      <c r="A350" s="13"/>
      <c r="B350" s="13"/>
      <c r="C350" s="13"/>
      <c r="D350" s="13"/>
      <c r="E350" s="13"/>
      <c r="F350" s="13"/>
      <c r="G350" s="32">
        <v>26</v>
      </c>
      <c r="H350" s="11" t="s">
        <v>342</v>
      </c>
      <c r="I350" s="14">
        <v>1225.43</v>
      </c>
      <c r="J350" s="4">
        <f t="shared" si="60"/>
        <v>1227.5</v>
      </c>
      <c r="K350" s="4">
        <f t="shared" si="61"/>
        <v>-2.0699999999999363</v>
      </c>
      <c r="L350" s="14">
        <f t="shared" si="62"/>
        <v>2.0699999999999363</v>
      </c>
      <c r="M350" s="34">
        <f t="shared" si="63"/>
        <v>4.2848999999997366</v>
      </c>
      <c r="N350" s="30"/>
      <c r="O350" s="30"/>
      <c r="P350" s="32">
        <v>26</v>
      </c>
      <c r="Q350" s="11" t="s">
        <v>342</v>
      </c>
      <c r="R350" s="4">
        <v>509.6</v>
      </c>
      <c r="S350" s="4">
        <f t="shared" si="64"/>
        <v>509.85</v>
      </c>
      <c r="T350" s="4">
        <f t="shared" si="65"/>
        <v>-0.25</v>
      </c>
      <c r="U350" s="14">
        <f t="shared" si="66"/>
        <v>0.25</v>
      </c>
      <c r="V350" s="34">
        <f t="shared" si="67"/>
        <v>6.25E-2</v>
      </c>
      <c r="W350" s="30"/>
      <c r="X350" s="30"/>
      <c r="Y350" s="32">
        <v>26</v>
      </c>
      <c r="Z350" s="11" t="s">
        <v>342</v>
      </c>
      <c r="AA350" s="4">
        <v>600.11</v>
      </c>
      <c r="AB350" s="4">
        <f t="shared" si="68"/>
        <v>597.91</v>
      </c>
      <c r="AC350" s="4">
        <f t="shared" si="69"/>
        <v>2.2000000000000455</v>
      </c>
      <c r="AD350" s="14">
        <f t="shared" si="70"/>
        <v>2.2000000000000455</v>
      </c>
      <c r="AE350" s="34">
        <f t="shared" si="71"/>
        <v>4.8400000000001997</v>
      </c>
      <c r="AF350" s="13"/>
    </row>
    <row r="351" spans="1:32" ht="17.399999999999999" x14ac:dyDescent="0.3">
      <c r="A351" s="13"/>
      <c r="B351" s="13"/>
      <c r="C351" s="13"/>
      <c r="D351" s="13"/>
      <c r="E351" s="13"/>
      <c r="F351" s="13"/>
      <c r="G351" s="32">
        <v>27</v>
      </c>
      <c r="H351" s="11" t="s">
        <v>343</v>
      </c>
      <c r="I351" s="14">
        <v>1233.6199999999999</v>
      </c>
      <c r="J351" s="4">
        <f t="shared" si="60"/>
        <v>1225.43</v>
      </c>
      <c r="K351" s="4">
        <f t="shared" si="61"/>
        <v>8.1899999999998272</v>
      </c>
      <c r="L351" s="14">
        <f t="shared" si="62"/>
        <v>8.1899999999998272</v>
      </c>
      <c r="M351" s="34">
        <f t="shared" si="63"/>
        <v>67.076099999997169</v>
      </c>
      <c r="N351" s="30"/>
      <c r="O351" s="30"/>
      <c r="P351" s="32">
        <v>27</v>
      </c>
      <c r="Q351" s="11" t="s">
        <v>343</v>
      </c>
      <c r="R351" s="4">
        <v>512.47</v>
      </c>
      <c r="S351" s="4">
        <f t="shared" si="64"/>
        <v>509.6</v>
      </c>
      <c r="T351" s="4">
        <f t="shared" si="65"/>
        <v>2.8700000000000045</v>
      </c>
      <c r="U351" s="14">
        <f t="shared" si="66"/>
        <v>2.8700000000000045</v>
      </c>
      <c r="V351" s="34">
        <f t="shared" si="67"/>
        <v>8.236900000000027</v>
      </c>
      <c r="W351" s="30"/>
      <c r="X351" s="30"/>
      <c r="Y351" s="32">
        <v>27</v>
      </c>
      <c r="Z351" s="11" t="s">
        <v>343</v>
      </c>
      <c r="AA351" s="4">
        <v>609.21</v>
      </c>
      <c r="AB351" s="4">
        <f t="shared" si="68"/>
        <v>600.11</v>
      </c>
      <c r="AC351" s="4">
        <f t="shared" si="69"/>
        <v>9.1000000000000227</v>
      </c>
      <c r="AD351" s="14">
        <f t="shared" si="70"/>
        <v>9.1000000000000227</v>
      </c>
      <c r="AE351" s="34">
        <f t="shared" si="71"/>
        <v>82.810000000000414</v>
      </c>
      <c r="AF351" s="13"/>
    </row>
    <row r="352" spans="1:32" ht="17.399999999999999" x14ac:dyDescent="0.3">
      <c r="A352" s="13"/>
      <c r="B352" s="13"/>
      <c r="C352" s="13"/>
      <c r="D352" s="13"/>
      <c r="E352" s="13"/>
      <c r="F352" s="13"/>
      <c r="G352" s="32">
        <v>28</v>
      </c>
      <c r="H352" s="11" t="s">
        <v>344</v>
      </c>
      <c r="I352" s="14">
        <v>1265.08</v>
      </c>
      <c r="J352" s="4">
        <f t="shared" si="60"/>
        <v>1233.6199999999999</v>
      </c>
      <c r="K352" s="4">
        <f t="shared" si="61"/>
        <v>31.460000000000036</v>
      </c>
      <c r="L352" s="14">
        <f t="shared" si="62"/>
        <v>31.460000000000036</v>
      </c>
      <c r="M352" s="34">
        <f t="shared" si="63"/>
        <v>989.73160000000235</v>
      </c>
      <c r="N352" s="30"/>
      <c r="O352" s="30"/>
      <c r="P352" s="32">
        <v>28</v>
      </c>
      <c r="Q352" s="11" t="s">
        <v>344</v>
      </c>
      <c r="R352" s="4">
        <v>536.59</v>
      </c>
      <c r="S352" s="4">
        <f t="shared" si="64"/>
        <v>512.47</v>
      </c>
      <c r="T352" s="4">
        <f t="shared" si="65"/>
        <v>24.120000000000005</v>
      </c>
      <c r="U352" s="14">
        <f t="shared" si="66"/>
        <v>24.120000000000005</v>
      </c>
      <c r="V352" s="34">
        <f t="shared" si="67"/>
        <v>581.77440000000024</v>
      </c>
      <c r="W352" s="30"/>
      <c r="X352" s="30"/>
      <c r="Y352" s="32">
        <v>28</v>
      </c>
      <c r="Z352" s="11" t="s">
        <v>344</v>
      </c>
      <c r="AA352" s="4">
        <v>652.75</v>
      </c>
      <c r="AB352" s="4">
        <f t="shared" si="68"/>
        <v>609.21</v>
      </c>
      <c r="AC352" s="4">
        <f t="shared" si="69"/>
        <v>43.539999999999964</v>
      </c>
      <c r="AD352" s="14">
        <f t="shared" si="70"/>
        <v>43.539999999999964</v>
      </c>
      <c r="AE352" s="34">
        <f t="shared" si="71"/>
        <v>1895.7315999999969</v>
      </c>
      <c r="AF352" s="13"/>
    </row>
    <row r="353" spans="1:32" ht="17.399999999999999" x14ac:dyDescent="0.3">
      <c r="A353" s="13"/>
      <c r="B353" s="13"/>
      <c r="C353" s="13"/>
      <c r="D353" s="13"/>
      <c r="E353" s="13"/>
      <c r="F353" s="13"/>
      <c r="G353" s="32">
        <v>29</v>
      </c>
      <c r="H353" s="11" t="s">
        <v>345</v>
      </c>
      <c r="I353" s="14">
        <v>1293.46</v>
      </c>
      <c r="J353" s="4">
        <f t="shared" si="60"/>
        <v>1265.08</v>
      </c>
      <c r="K353" s="4">
        <f t="shared" si="61"/>
        <v>28.380000000000109</v>
      </c>
      <c r="L353" s="14">
        <f t="shared" si="62"/>
        <v>28.380000000000109</v>
      </c>
      <c r="M353" s="34">
        <f t="shared" si="63"/>
        <v>805.42440000000624</v>
      </c>
      <c r="N353" s="30"/>
      <c r="O353" s="30"/>
      <c r="P353" s="32">
        <v>29</v>
      </c>
      <c r="Q353" s="11" t="s">
        <v>345</v>
      </c>
      <c r="R353" s="4">
        <v>548.88</v>
      </c>
      <c r="S353" s="4">
        <f t="shared" si="64"/>
        <v>536.59</v>
      </c>
      <c r="T353" s="4">
        <f t="shared" si="65"/>
        <v>12.289999999999964</v>
      </c>
      <c r="U353" s="14">
        <f t="shared" si="66"/>
        <v>12.289999999999964</v>
      </c>
      <c r="V353" s="34">
        <f t="shared" si="67"/>
        <v>151.0440999999991</v>
      </c>
      <c r="W353" s="30"/>
      <c r="X353" s="30"/>
      <c r="Y353" s="32">
        <v>29</v>
      </c>
      <c r="Z353" s="11" t="s">
        <v>345</v>
      </c>
      <c r="AA353" s="4">
        <v>681.37</v>
      </c>
      <c r="AB353" s="4">
        <f t="shared" si="68"/>
        <v>652.75</v>
      </c>
      <c r="AC353" s="4">
        <f t="shared" si="69"/>
        <v>28.620000000000005</v>
      </c>
      <c r="AD353" s="14">
        <f t="shared" si="70"/>
        <v>28.620000000000005</v>
      </c>
      <c r="AE353" s="34">
        <f t="shared" si="71"/>
        <v>819.10440000000028</v>
      </c>
      <c r="AF353" s="13"/>
    </row>
    <row r="354" spans="1:32" ht="17.399999999999999" x14ac:dyDescent="0.3">
      <c r="A354" s="13"/>
      <c r="B354" s="13"/>
      <c r="C354" s="13"/>
      <c r="D354" s="13"/>
      <c r="E354" s="13"/>
      <c r="F354" s="13"/>
      <c r="G354" s="32">
        <v>30</v>
      </c>
      <c r="H354" s="11" t="s">
        <v>346</v>
      </c>
      <c r="I354" s="14">
        <v>1289.42</v>
      </c>
      <c r="J354" s="4">
        <f t="shared" si="60"/>
        <v>1293.46</v>
      </c>
      <c r="K354" s="4">
        <f t="shared" si="61"/>
        <v>-4.0399999999999636</v>
      </c>
      <c r="L354" s="14">
        <f t="shared" si="62"/>
        <v>4.0399999999999636</v>
      </c>
      <c r="M354" s="34">
        <f t="shared" si="63"/>
        <v>16.321599999999705</v>
      </c>
      <c r="N354" s="30"/>
      <c r="O354" s="30"/>
      <c r="P354" s="32">
        <v>30</v>
      </c>
      <c r="Q354" s="11" t="s">
        <v>346</v>
      </c>
      <c r="R354" s="4">
        <v>549.23</v>
      </c>
      <c r="S354" s="4">
        <f t="shared" si="64"/>
        <v>548.88</v>
      </c>
      <c r="T354" s="4">
        <f t="shared" si="65"/>
        <v>0.35000000000002274</v>
      </c>
      <c r="U354" s="14">
        <f t="shared" si="66"/>
        <v>0.35000000000002274</v>
      </c>
      <c r="V354" s="34">
        <f t="shared" si="67"/>
        <v>0.12250000000001592</v>
      </c>
      <c r="W354" s="30"/>
      <c r="X354" s="30"/>
      <c r="Y354" s="32">
        <v>30</v>
      </c>
      <c r="Z354" s="11" t="s">
        <v>346</v>
      </c>
      <c r="AA354" s="4">
        <v>679.23</v>
      </c>
      <c r="AB354" s="4">
        <f t="shared" si="68"/>
        <v>681.37</v>
      </c>
      <c r="AC354" s="4">
        <f t="shared" si="69"/>
        <v>-2.1399999999999864</v>
      </c>
      <c r="AD354" s="14">
        <f t="shared" si="70"/>
        <v>2.1399999999999864</v>
      </c>
      <c r="AE354" s="34">
        <f t="shared" si="71"/>
        <v>4.5795999999999415</v>
      </c>
      <c r="AF354" s="13"/>
    </row>
    <row r="355" spans="1:32" ht="17.399999999999999" x14ac:dyDescent="0.3">
      <c r="A355" s="13"/>
      <c r="B355" s="13"/>
      <c r="C355" s="13"/>
      <c r="D355" s="13"/>
      <c r="E355" s="13"/>
      <c r="F355" s="13"/>
      <c r="G355" s="32">
        <v>31</v>
      </c>
      <c r="H355" s="11" t="s">
        <v>347</v>
      </c>
      <c r="I355" s="14">
        <v>1278.72</v>
      </c>
      <c r="J355" s="4">
        <f t="shared" si="60"/>
        <v>1289.42</v>
      </c>
      <c r="K355" s="4">
        <f t="shared" si="61"/>
        <v>-10.700000000000045</v>
      </c>
      <c r="L355" s="14">
        <f t="shared" si="62"/>
        <v>10.700000000000045</v>
      </c>
      <c r="M355" s="34">
        <f t="shared" si="63"/>
        <v>114.49000000000098</v>
      </c>
      <c r="N355" s="30"/>
      <c r="O355" s="30"/>
      <c r="P355" s="32">
        <v>31</v>
      </c>
      <c r="Q355" s="11" t="s">
        <v>347</v>
      </c>
      <c r="R355" s="4">
        <v>553.20000000000005</v>
      </c>
      <c r="S355" s="4">
        <f t="shared" si="64"/>
        <v>549.23</v>
      </c>
      <c r="T355" s="4">
        <f t="shared" si="65"/>
        <v>3.9700000000000273</v>
      </c>
      <c r="U355" s="14">
        <f t="shared" si="66"/>
        <v>3.9700000000000273</v>
      </c>
      <c r="V355" s="34">
        <f t="shared" si="67"/>
        <v>15.760900000000216</v>
      </c>
      <c r="W355" s="30"/>
      <c r="X355" s="30"/>
      <c r="Y355" s="32">
        <v>31</v>
      </c>
      <c r="Z355" s="11" t="s">
        <v>347</v>
      </c>
      <c r="AA355" s="4">
        <v>698.63</v>
      </c>
      <c r="AB355" s="4">
        <f t="shared" si="68"/>
        <v>679.23</v>
      </c>
      <c r="AC355" s="4">
        <f t="shared" si="69"/>
        <v>19.399999999999977</v>
      </c>
      <c r="AD355" s="14">
        <f t="shared" si="70"/>
        <v>19.399999999999977</v>
      </c>
      <c r="AE355" s="34">
        <f t="shared" si="71"/>
        <v>376.3599999999991</v>
      </c>
      <c r="AF355" s="13"/>
    </row>
    <row r="356" spans="1:32" ht="17.399999999999999" x14ac:dyDescent="0.3">
      <c r="A356" s="13"/>
      <c r="B356" s="13"/>
      <c r="C356" s="13"/>
      <c r="D356" s="13"/>
      <c r="E356" s="13"/>
      <c r="F356" s="13"/>
      <c r="G356" s="32">
        <v>32</v>
      </c>
      <c r="H356" s="11" t="s">
        <v>348</v>
      </c>
      <c r="I356" s="14">
        <v>1269.97</v>
      </c>
      <c r="J356" s="4">
        <f t="shared" si="60"/>
        <v>1278.72</v>
      </c>
      <c r="K356" s="4">
        <f t="shared" si="61"/>
        <v>-8.75</v>
      </c>
      <c r="L356" s="14">
        <f t="shared" si="62"/>
        <v>8.75</v>
      </c>
      <c r="M356" s="34">
        <f t="shared" si="63"/>
        <v>76.5625</v>
      </c>
      <c r="N356" s="30"/>
      <c r="O356" s="30"/>
      <c r="P356" s="32">
        <v>32</v>
      </c>
      <c r="Q356" s="11" t="s">
        <v>348</v>
      </c>
      <c r="R356" s="4">
        <v>552.49</v>
      </c>
      <c r="S356" s="4">
        <f t="shared" si="64"/>
        <v>553.20000000000005</v>
      </c>
      <c r="T356" s="4">
        <f t="shared" si="65"/>
        <v>-0.71000000000003638</v>
      </c>
      <c r="U356" s="14">
        <f t="shared" si="66"/>
        <v>0.71000000000003638</v>
      </c>
      <c r="V356" s="34">
        <f t="shared" si="67"/>
        <v>0.50410000000005162</v>
      </c>
      <c r="W356" s="30"/>
      <c r="X356" s="30"/>
      <c r="Y356" s="32">
        <v>32</v>
      </c>
      <c r="Z356" s="11" t="s">
        <v>348</v>
      </c>
      <c r="AA356" s="4">
        <v>696.58</v>
      </c>
      <c r="AB356" s="4">
        <f t="shared" si="68"/>
        <v>698.63</v>
      </c>
      <c r="AC356" s="4">
        <f t="shared" si="69"/>
        <v>-2.0499999999999545</v>
      </c>
      <c r="AD356" s="14">
        <f t="shared" si="70"/>
        <v>2.0499999999999545</v>
      </c>
      <c r="AE356" s="34">
        <f t="shared" si="71"/>
        <v>4.2024999999998132</v>
      </c>
      <c r="AF356" s="13"/>
    </row>
    <row r="357" spans="1:32" ht="17.399999999999999" x14ac:dyDescent="0.3">
      <c r="A357" s="13"/>
      <c r="B357" s="13"/>
      <c r="C357" s="13"/>
      <c r="D357" s="13"/>
      <c r="E357" s="13"/>
      <c r="F357" s="13"/>
      <c r="G357" s="32">
        <v>33</v>
      </c>
      <c r="H357" s="11" t="s">
        <v>349</v>
      </c>
      <c r="I357" s="14">
        <v>1267.72</v>
      </c>
      <c r="J357" s="4">
        <f t="shared" si="60"/>
        <v>1269.97</v>
      </c>
      <c r="K357" s="4">
        <f t="shared" si="61"/>
        <v>-2.25</v>
      </c>
      <c r="L357" s="14">
        <f t="shared" si="62"/>
        <v>2.25</v>
      </c>
      <c r="M357" s="34">
        <f t="shared" si="63"/>
        <v>5.0625</v>
      </c>
      <c r="N357" s="30"/>
      <c r="O357" s="30"/>
      <c r="P357" s="32">
        <v>33</v>
      </c>
      <c r="Q357" s="11" t="s">
        <v>349</v>
      </c>
      <c r="R357" s="4">
        <v>560.58000000000004</v>
      </c>
      <c r="S357" s="4">
        <f t="shared" si="64"/>
        <v>552.49</v>
      </c>
      <c r="T357" s="4">
        <f t="shared" si="65"/>
        <v>8.0900000000000318</v>
      </c>
      <c r="U357" s="14">
        <f t="shared" si="66"/>
        <v>8.0900000000000318</v>
      </c>
      <c r="V357" s="34">
        <f t="shared" si="67"/>
        <v>65.448100000000508</v>
      </c>
      <c r="W357" s="30"/>
      <c r="X357" s="30"/>
      <c r="Y357" s="32">
        <v>33</v>
      </c>
      <c r="Z357" s="11" t="s">
        <v>349</v>
      </c>
      <c r="AA357" s="4">
        <v>696.55</v>
      </c>
      <c r="AB357" s="4">
        <f t="shared" si="68"/>
        <v>696.58</v>
      </c>
      <c r="AC357" s="4">
        <f t="shared" si="69"/>
        <v>-3.0000000000086402E-2</v>
      </c>
      <c r="AD357" s="14">
        <f t="shared" si="70"/>
        <v>3.0000000000086402E-2</v>
      </c>
      <c r="AE357" s="34">
        <f t="shared" si="71"/>
        <v>9.0000000000518409E-4</v>
      </c>
      <c r="AF357" s="13"/>
    </row>
    <row r="358" spans="1:32" ht="17.399999999999999" x14ac:dyDescent="0.3">
      <c r="A358" s="13"/>
      <c r="B358" s="13"/>
      <c r="C358" s="13"/>
      <c r="D358" s="13"/>
      <c r="E358" s="13"/>
      <c r="F358" s="13"/>
      <c r="G358" s="32">
        <v>34</v>
      </c>
      <c r="H358" s="11" t="s">
        <v>350</v>
      </c>
      <c r="I358" s="14">
        <v>1291.0899999999999</v>
      </c>
      <c r="J358" s="4">
        <f t="shared" si="60"/>
        <v>1267.72</v>
      </c>
      <c r="K358" s="4">
        <f t="shared" si="61"/>
        <v>23.369999999999891</v>
      </c>
      <c r="L358" s="14">
        <f t="shared" si="62"/>
        <v>23.369999999999891</v>
      </c>
      <c r="M358" s="34">
        <f t="shared" si="63"/>
        <v>546.15689999999495</v>
      </c>
      <c r="N358" s="30"/>
      <c r="O358" s="30"/>
      <c r="P358" s="32">
        <v>34</v>
      </c>
      <c r="Q358" s="11" t="s">
        <v>350</v>
      </c>
      <c r="R358" s="4">
        <v>597.41</v>
      </c>
      <c r="S358" s="4">
        <f t="shared" si="64"/>
        <v>560.58000000000004</v>
      </c>
      <c r="T358" s="4">
        <f t="shared" si="65"/>
        <v>36.829999999999927</v>
      </c>
      <c r="U358" s="14">
        <f t="shared" si="66"/>
        <v>36.829999999999927</v>
      </c>
      <c r="V358" s="34">
        <f t="shared" si="67"/>
        <v>1356.4488999999946</v>
      </c>
      <c r="W358" s="30"/>
      <c r="X358" s="30"/>
      <c r="Y358" s="32">
        <v>34</v>
      </c>
      <c r="Z358" s="11" t="s">
        <v>350</v>
      </c>
      <c r="AA358" s="4">
        <v>725.88</v>
      </c>
      <c r="AB358" s="4">
        <f t="shared" si="68"/>
        <v>696.55</v>
      </c>
      <c r="AC358" s="4">
        <f t="shared" si="69"/>
        <v>29.330000000000041</v>
      </c>
      <c r="AD358" s="14">
        <f t="shared" si="70"/>
        <v>29.330000000000041</v>
      </c>
      <c r="AE358" s="34">
        <f t="shared" si="71"/>
        <v>860.24890000000244</v>
      </c>
      <c r="AF358" s="13"/>
    </row>
    <row r="359" spans="1:32" ht="17.399999999999999" x14ac:dyDescent="0.3">
      <c r="A359" s="13"/>
      <c r="B359" s="13"/>
      <c r="C359" s="13"/>
      <c r="D359" s="13"/>
      <c r="E359" s="13"/>
      <c r="F359" s="13"/>
      <c r="G359" s="32">
        <v>35</v>
      </c>
      <c r="H359" s="11" t="s">
        <v>351</v>
      </c>
      <c r="I359" s="14">
        <v>1300.54</v>
      </c>
      <c r="J359" s="4">
        <f t="shared" si="60"/>
        <v>1291.0899999999999</v>
      </c>
      <c r="K359" s="4">
        <f t="shared" si="61"/>
        <v>9.4500000000000455</v>
      </c>
      <c r="L359" s="14">
        <f t="shared" si="62"/>
        <v>9.4500000000000455</v>
      </c>
      <c r="M359" s="34">
        <f t="shared" si="63"/>
        <v>89.302500000000862</v>
      </c>
      <c r="N359" s="30"/>
      <c r="O359" s="30"/>
      <c r="P359" s="32">
        <v>35</v>
      </c>
      <c r="Q359" s="11" t="s">
        <v>351</v>
      </c>
      <c r="R359" s="4">
        <v>617.73</v>
      </c>
      <c r="S359" s="4">
        <f t="shared" si="64"/>
        <v>597.41</v>
      </c>
      <c r="T359" s="4">
        <f t="shared" si="65"/>
        <v>20.32000000000005</v>
      </c>
      <c r="U359" s="14">
        <f t="shared" si="66"/>
        <v>20.32000000000005</v>
      </c>
      <c r="V359" s="34">
        <f t="shared" si="67"/>
        <v>412.90240000000205</v>
      </c>
      <c r="W359" s="30"/>
      <c r="X359" s="30"/>
      <c r="Y359" s="32">
        <v>35</v>
      </c>
      <c r="Z359" s="11" t="s">
        <v>351</v>
      </c>
      <c r="AA359" s="4">
        <v>752.05</v>
      </c>
      <c r="AB359" s="4">
        <f t="shared" si="68"/>
        <v>725.88</v>
      </c>
      <c r="AC359" s="4">
        <f t="shared" si="69"/>
        <v>26.169999999999959</v>
      </c>
      <c r="AD359" s="14">
        <f t="shared" si="70"/>
        <v>26.169999999999959</v>
      </c>
      <c r="AE359" s="34">
        <f t="shared" si="71"/>
        <v>684.86889999999789</v>
      </c>
      <c r="AF359" s="13"/>
    </row>
    <row r="360" spans="1:32" ht="17.399999999999999" x14ac:dyDescent="0.3">
      <c r="A360" s="13"/>
      <c r="B360" s="13"/>
      <c r="C360" s="13"/>
      <c r="D360" s="13"/>
      <c r="E360" s="13"/>
      <c r="F360" s="13"/>
      <c r="G360" s="32">
        <v>36</v>
      </c>
      <c r="H360" s="11" t="s">
        <v>352</v>
      </c>
      <c r="I360" s="14">
        <v>1286.6600000000001</v>
      </c>
      <c r="J360" s="4">
        <f t="shared" si="60"/>
        <v>1300.54</v>
      </c>
      <c r="K360" s="4">
        <f t="shared" si="61"/>
        <v>-13.879999999999882</v>
      </c>
      <c r="L360" s="14">
        <f t="shared" si="62"/>
        <v>13.879999999999882</v>
      </c>
      <c r="M360" s="34">
        <f t="shared" si="63"/>
        <v>192.65439999999671</v>
      </c>
      <c r="N360" s="30"/>
      <c r="O360" s="30"/>
      <c r="P360" s="32">
        <v>36</v>
      </c>
      <c r="Q360" s="11" t="s">
        <v>352</v>
      </c>
      <c r="R360" s="4">
        <v>605.14</v>
      </c>
      <c r="S360" s="4">
        <f t="shared" si="64"/>
        <v>617.73</v>
      </c>
      <c r="T360" s="4">
        <f t="shared" si="65"/>
        <v>-12.590000000000032</v>
      </c>
      <c r="U360" s="14">
        <f t="shared" si="66"/>
        <v>12.590000000000032</v>
      </c>
      <c r="V360" s="34">
        <f t="shared" si="67"/>
        <v>158.50810000000081</v>
      </c>
      <c r="W360" s="30"/>
      <c r="X360" s="30"/>
      <c r="Y360" s="32">
        <v>36</v>
      </c>
      <c r="Z360" s="11" t="s">
        <v>352</v>
      </c>
      <c r="AA360" s="4">
        <v>740.7</v>
      </c>
      <c r="AB360" s="4">
        <f t="shared" si="68"/>
        <v>752.05</v>
      </c>
      <c r="AC360" s="4">
        <f t="shared" si="69"/>
        <v>-11.349999999999909</v>
      </c>
      <c r="AD360" s="14">
        <f t="shared" si="70"/>
        <v>11.349999999999909</v>
      </c>
      <c r="AE360" s="34">
        <f t="shared" si="71"/>
        <v>128.82249999999794</v>
      </c>
      <c r="AF360" s="13"/>
    </row>
    <row r="361" spans="1:32" ht="17.399999999999999" x14ac:dyDescent="0.3">
      <c r="A361" s="13"/>
      <c r="B361" s="13"/>
      <c r="C361" s="13"/>
      <c r="D361" s="13"/>
      <c r="E361" s="13"/>
      <c r="F361" s="13"/>
      <c r="G361" s="32">
        <v>37</v>
      </c>
      <c r="H361" s="11" t="s">
        <v>353</v>
      </c>
      <c r="I361" s="14">
        <v>1300.81</v>
      </c>
      <c r="J361" s="4">
        <f t="shared" si="60"/>
        <v>1286.6600000000001</v>
      </c>
      <c r="K361" s="4">
        <f t="shared" si="61"/>
        <v>14.149999999999864</v>
      </c>
      <c r="L361" s="14">
        <f t="shared" si="62"/>
        <v>14.149999999999864</v>
      </c>
      <c r="M361" s="34">
        <f t="shared" si="63"/>
        <v>200.22249999999613</v>
      </c>
      <c r="N361" s="30"/>
      <c r="O361" s="30"/>
      <c r="P361" s="32">
        <v>37</v>
      </c>
      <c r="Q361" s="11" t="s">
        <v>353</v>
      </c>
      <c r="R361" s="4">
        <v>630.80999999999995</v>
      </c>
      <c r="S361" s="4">
        <f t="shared" si="64"/>
        <v>605.14</v>
      </c>
      <c r="T361" s="4">
        <f t="shared" si="65"/>
        <v>25.669999999999959</v>
      </c>
      <c r="U361" s="14">
        <f t="shared" si="66"/>
        <v>25.669999999999959</v>
      </c>
      <c r="V361" s="34">
        <f t="shared" si="67"/>
        <v>658.94889999999793</v>
      </c>
      <c r="W361" s="30"/>
      <c r="X361" s="30"/>
      <c r="Y361" s="32">
        <v>37</v>
      </c>
      <c r="Z361" s="11" t="s">
        <v>353</v>
      </c>
      <c r="AA361" s="4">
        <v>766.26</v>
      </c>
      <c r="AB361" s="4">
        <f t="shared" si="68"/>
        <v>740.7</v>
      </c>
      <c r="AC361" s="4">
        <f t="shared" si="69"/>
        <v>25.559999999999945</v>
      </c>
      <c r="AD361" s="14">
        <f t="shared" si="70"/>
        <v>25.559999999999945</v>
      </c>
      <c r="AE361" s="34">
        <f t="shared" si="71"/>
        <v>653.31359999999722</v>
      </c>
      <c r="AF361" s="13"/>
    </row>
    <row r="362" spans="1:32" ht="17.399999999999999" x14ac:dyDescent="0.3">
      <c r="A362" s="13"/>
      <c r="B362" s="13"/>
      <c r="C362" s="13"/>
      <c r="D362" s="13"/>
      <c r="E362" s="13"/>
      <c r="F362" s="13"/>
      <c r="G362" s="32">
        <v>38</v>
      </c>
      <c r="H362" s="11" t="s">
        <v>354</v>
      </c>
      <c r="I362" s="14">
        <v>1329.15</v>
      </c>
      <c r="J362" s="4">
        <f t="shared" si="60"/>
        <v>1300.81</v>
      </c>
      <c r="K362" s="4">
        <f t="shared" si="61"/>
        <v>28.340000000000146</v>
      </c>
      <c r="L362" s="14">
        <f t="shared" si="62"/>
        <v>28.340000000000146</v>
      </c>
      <c r="M362" s="34">
        <f t="shared" si="63"/>
        <v>803.15560000000823</v>
      </c>
      <c r="N362" s="30"/>
      <c r="O362" s="30"/>
      <c r="P362" s="32">
        <v>38</v>
      </c>
      <c r="Q362" s="11" t="s">
        <v>354</v>
      </c>
      <c r="R362" s="4">
        <v>656.28</v>
      </c>
      <c r="S362" s="4">
        <f t="shared" si="64"/>
        <v>630.80999999999995</v>
      </c>
      <c r="T362" s="4">
        <f t="shared" si="65"/>
        <v>25.470000000000027</v>
      </c>
      <c r="U362" s="14">
        <f t="shared" si="66"/>
        <v>25.470000000000027</v>
      </c>
      <c r="V362" s="34">
        <f t="shared" si="67"/>
        <v>648.72090000000139</v>
      </c>
      <c r="W362" s="30"/>
      <c r="X362" s="30"/>
      <c r="Y362" s="32">
        <v>38</v>
      </c>
      <c r="Z362" s="11" t="s">
        <v>354</v>
      </c>
      <c r="AA362" s="4">
        <v>790.05</v>
      </c>
      <c r="AB362" s="4">
        <f t="shared" si="68"/>
        <v>766.26</v>
      </c>
      <c r="AC362" s="4">
        <f t="shared" si="69"/>
        <v>23.789999999999964</v>
      </c>
      <c r="AD362" s="14">
        <f t="shared" si="70"/>
        <v>23.789999999999964</v>
      </c>
      <c r="AE362" s="34">
        <f t="shared" si="71"/>
        <v>565.96409999999833</v>
      </c>
      <c r="AF362" s="13"/>
    </row>
    <row r="363" spans="1:32" ht="17.399999999999999" x14ac:dyDescent="0.3">
      <c r="A363" s="13"/>
      <c r="B363" s="13"/>
      <c r="C363" s="13"/>
      <c r="D363" s="13"/>
      <c r="E363" s="13"/>
      <c r="F363" s="13"/>
      <c r="G363" s="32">
        <v>39</v>
      </c>
      <c r="H363" s="11" t="s">
        <v>355</v>
      </c>
      <c r="I363" s="14">
        <v>1352.22</v>
      </c>
      <c r="J363" s="4">
        <f t="shared" si="60"/>
        <v>1329.15</v>
      </c>
      <c r="K363" s="4">
        <f t="shared" si="61"/>
        <v>23.069999999999936</v>
      </c>
      <c r="L363" s="14">
        <f t="shared" si="62"/>
        <v>23.069999999999936</v>
      </c>
      <c r="M363" s="34">
        <f t="shared" si="63"/>
        <v>532.22489999999709</v>
      </c>
      <c r="N363" s="30"/>
      <c r="O363" s="30"/>
      <c r="P363" s="32">
        <v>39</v>
      </c>
      <c r="Q363" s="11" t="s">
        <v>355</v>
      </c>
      <c r="R363" s="4">
        <v>675.87</v>
      </c>
      <c r="S363" s="4">
        <f t="shared" si="64"/>
        <v>656.28</v>
      </c>
      <c r="T363" s="4">
        <f t="shared" si="65"/>
        <v>19.590000000000032</v>
      </c>
      <c r="U363" s="14">
        <f t="shared" si="66"/>
        <v>19.590000000000032</v>
      </c>
      <c r="V363" s="34">
        <f t="shared" si="67"/>
        <v>383.76810000000125</v>
      </c>
      <c r="W363" s="30"/>
      <c r="X363" s="30"/>
      <c r="Y363" s="32">
        <v>39</v>
      </c>
      <c r="Z363" s="11" t="s">
        <v>355</v>
      </c>
      <c r="AA363" s="4">
        <v>811.52</v>
      </c>
      <c r="AB363" s="4">
        <f t="shared" si="68"/>
        <v>790.05</v>
      </c>
      <c r="AC363" s="4">
        <f t="shared" si="69"/>
        <v>21.470000000000027</v>
      </c>
      <c r="AD363" s="14">
        <f t="shared" si="70"/>
        <v>21.470000000000027</v>
      </c>
      <c r="AE363" s="34">
        <f t="shared" si="71"/>
        <v>460.96090000000117</v>
      </c>
      <c r="AF363" s="13"/>
    </row>
    <row r="364" spans="1:32" ht="17.399999999999999" x14ac:dyDescent="0.3">
      <c r="A364" s="13"/>
      <c r="B364" s="13"/>
      <c r="C364" s="13"/>
      <c r="D364" s="13"/>
      <c r="E364" s="13"/>
      <c r="F364" s="13"/>
      <c r="G364" s="32">
        <v>40</v>
      </c>
      <c r="H364" s="11" t="s">
        <v>356</v>
      </c>
      <c r="I364" s="14">
        <v>1316.61</v>
      </c>
      <c r="J364" s="4">
        <f t="shared" si="60"/>
        <v>1352.22</v>
      </c>
      <c r="K364" s="4">
        <f t="shared" si="61"/>
        <v>-35.610000000000127</v>
      </c>
      <c r="L364" s="14">
        <f t="shared" si="62"/>
        <v>35.610000000000127</v>
      </c>
      <c r="M364" s="34">
        <f t="shared" si="63"/>
        <v>1268.072100000009</v>
      </c>
      <c r="N364" s="30"/>
      <c r="O364" s="30"/>
      <c r="P364" s="32">
        <v>40</v>
      </c>
      <c r="Q364" s="11" t="s">
        <v>356</v>
      </c>
      <c r="R364" s="4">
        <v>644.63</v>
      </c>
      <c r="S364" s="4">
        <f t="shared" si="64"/>
        <v>675.87</v>
      </c>
      <c r="T364" s="4">
        <f t="shared" si="65"/>
        <v>-31.240000000000009</v>
      </c>
      <c r="U364" s="14">
        <f t="shared" si="66"/>
        <v>31.240000000000009</v>
      </c>
      <c r="V364" s="34">
        <f t="shared" si="67"/>
        <v>975.93760000000054</v>
      </c>
      <c r="W364" s="30"/>
      <c r="X364" s="30"/>
      <c r="Y364" s="32">
        <v>40</v>
      </c>
      <c r="Z364" s="11" t="s">
        <v>356</v>
      </c>
      <c r="AA364" s="4">
        <v>774.6</v>
      </c>
      <c r="AB364" s="4">
        <f t="shared" si="68"/>
        <v>811.52</v>
      </c>
      <c r="AC364" s="4">
        <f t="shared" si="69"/>
        <v>-36.919999999999959</v>
      </c>
      <c r="AD364" s="14">
        <f t="shared" si="70"/>
        <v>36.919999999999959</v>
      </c>
      <c r="AE364" s="34">
        <f t="shared" si="71"/>
        <v>1363.086399999997</v>
      </c>
      <c r="AF364" s="13"/>
    </row>
    <row r="365" spans="1:32" ht="17.399999999999999" x14ac:dyDescent="0.3">
      <c r="A365" s="13"/>
      <c r="B365" s="13"/>
      <c r="C365" s="13"/>
      <c r="D365" s="13"/>
      <c r="E365" s="13"/>
      <c r="F365" s="13"/>
      <c r="G365" s="32">
        <v>41</v>
      </c>
      <c r="H365" s="11" t="s">
        <v>357</v>
      </c>
      <c r="I365" s="14">
        <v>1288.79</v>
      </c>
      <c r="J365" s="4">
        <f t="shared" si="60"/>
        <v>1316.61</v>
      </c>
      <c r="K365" s="4">
        <f t="shared" si="61"/>
        <v>-27.819999999999936</v>
      </c>
      <c r="L365" s="14">
        <f t="shared" si="62"/>
        <v>27.819999999999936</v>
      </c>
      <c r="M365" s="34">
        <f t="shared" si="63"/>
        <v>773.95239999999649</v>
      </c>
      <c r="N365" s="30"/>
      <c r="O365" s="30"/>
      <c r="P365" s="32">
        <v>41</v>
      </c>
      <c r="Q365" s="11" t="s">
        <v>357</v>
      </c>
      <c r="R365" s="4">
        <v>619.85</v>
      </c>
      <c r="S365" s="4">
        <f t="shared" si="64"/>
        <v>644.63</v>
      </c>
      <c r="T365" s="4">
        <f t="shared" si="65"/>
        <v>-24.779999999999973</v>
      </c>
      <c r="U365" s="14">
        <f t="shared" si="66"/>
        <v>24.779999999999973</v>
      </c>
      <c r="V365" s="34">
        <f t="shared" si="67"/>
        <v>614.04839999999865</v>
      </c>
      <c r="W365" s="30"/>
      <c r="X365" s="30"/>
      <c r="Y365" s="32">
        <v>41</v>
      </c>
      <c r="Z365" s="11" t="s">
        <v>357</v>
      </c>
      <c r="AA365" s="4">
        <v>741.85</v>
      </c>
      <c r="AB365" s="4">
        <f t="shared" si="68"/>
        <v>774.6</v>
      </c>
      <c r="AC365" s="4">
        <f t="shared" si="69"/>
        <v>-32.75</v>
      </c>
      <c r="AD365" s="14">
        <f t="shared" si="70"/>
        <v>32.75</v>
      </c>
      <c r="AE365" s="34">
        <f t="shared" si="71"/>
        <v>1072.5625</v>
      </c>
      <c r="AF365" s="13"/>
    </row>
    <row r="366" spans="1:32" ht="17.399999999999999" x14ac:dyDescent="0.3">
      <c r="A366" s="13"/>
      <c r="B366" s="13"/>
      <c r="C366" s="13"/>
      <c r="D366" s="13"/>
      <c r="E366" s="13"/>
      <c r="F366" s="13"/>
      <c r="G366" s="32">
        <v>42</v>
      </c>
      <c r="H366" s="11" t="s">
        <v>358</v>
      </c>
      <c r="I366" s="14">
        <v>1280.4000000000001</v>
      </c>
      <c r="J366" s="4">
        <f t="shared" si="60"/>
        <v>1288.79</v>
      </c>
      <c r="K366" s="4">
        <f t="shared" si="61"/>
        <v>-8.3899999999998727</v>
      </c>
      <c r="L366" s="14">
        <f t="shared" si="62"/>
        <v>8.3899999999998727</v>
      </c>
      <c r="M366" s="34">
        <f t="shared" si="63"/>
        <v>70.392099999997868</v>
      </c>
      <c r="N366" s="30"/>
      <c r="O366" s="30"/>
      <c r="P366" s="32">
        <v>42</v>
      </c>
      <c r="Q366" s="11" t="s">
        <v>358</v>
      </c>
      <c r="R366" s="4">
        <v>614.58000000000004</v>
      </c>
      <c r="S366" s="4">
        <f t="shared" si="64"/>
        <v>619.85</v>
      </c>
      <c r="T366" s="4">
        <f t="shared" si="65"/>
        <v>-5.2699999999999818</v>
      </c>
      <c r="U366" s="14">
        <f t="shared" si="66"/>
        <v>5.2699999999999818</v>
      </c>
      <c r="V366" s="34">
        <f t="shared" si="67"/>
        <v>27.772899999999808</v>
      </c>
      <c r="W366" s="30"/>
      <c r="X366" s="30"/>
      <c r="Y366" s="32">
        <v>42</v>
      </c>
      <c r="Z366" s="11" t="s">
        <v>358</v>
      </c>
      <c r="AA366" s="4">
        <v>731.73</v>
      </c>
      <c r="AB366" s="4">
        <f t="shared" si="68"/>
        <v>741.85</v>
      </c>
      <c r="AC366" s="4">
        <f t="shared" si="69"/>
        <v>-10.120000000000005</v>
      </c>
      <c r="AD366" s="14">
        <f t="shared" si="70"/>
        <v>10.120000000000005</v>
      </c>
      <c r="AE366" s="34">
        <f t="shared" si="71"/>
        <v>102.41440000000009</v>
      </c>
      <c r="AF366" s="13"/>
    </row>
    <row r="367" spans="1:32" ht="17.399999999999999" x14ac:dyDescent="0.3">
      <c r="A367" s="13"/>
      <c r="B367" s="13"/>
      <c r="C367" s="13"/>
      <c r="D367" s="13"/>
      <c r="E367" s="13"/>
      <c r="F367" s="13"/>
      <c r="G367" s="32">
        <v>43</v>
      </c>
      <c r="H367" s="11" t="s">
        <v>359</v>
      </c>
      <c r="I367" s="14">
        <v>1271.0999999999999</v>
      </c>
      <c r="J367" s="4">
        <f t="shared" si="60"/>
        <v>1280.4000000000001</v>
      </c>
      <c r="K367" s="4">
        <f t="shared" si="61"/>
        <v>-9.3000000000001819</v>
      </c>
      <c r="L367" s="14">
        <f t="shared" si="62"/>
        <v>9.3000000000001819</v>
      </c>
      <c r="M367" s="34">
        <f t="shared" si="63"/>
        <v>86.490000000003377</v>
      </c>
      <c r="N367" s="30"/>
      <c r="O367" s="30"/>
      <c r="P367" s="32">
        <v>43</v>
      </c>
      <c r="Q367" s="11" t="s">
        <v>359</v>
      </c>
      <c r="R367" s="4">
        <v>625.4</v>
      </c>
      <c r="S367" s="4">
        <f t="shared" si="64"/>
        <v>614.58000000000004</v>
      </c>
      <c r="T367" s="4">
        <f t="shared" si="65"/>
        <v>10.819999999999936</v>
      </c>
      <c r="U367" s="14">
        <f t="shared" si="66"/>
        <v>10.819999999999936</v>
      </c>
      <c r="V367" s="34">
        <f t="shared" si="67"/>
        <v>117.07239999999862</v>
      </c>
      <c r="W367" s="30"/>
      <c r="X367" s="30"/>
      <c r="Y367" s="32">
        <v>43</v>
      </c>
      <c r="Z367" s="11" t="s">
        <v>359</v>
      </c>
      <c r="AA367" s="4">
        <v>757.67</v>
      </c>
      <c r="AB367" s="4">
        <f t="shared" si="68"/>
        <v>731.73</v>
      </c>
      <c r="AC367" s="4">
        <f t="shared" si="69"/>
        <v>25.939999999999941</v>
      </c>
      <c r="AD367" s="14">
        <f t="shared" si="70"/>
        <v>25.939999999999941</v>
      </c>
      <c r="AE367" s="34">
        <f t="shared" si="71"/>
        <v>672.88359999999693</v>
      </c>
      <c r="AF367" s="13"/>
    </row>
    <row r="368" spans="1:32" ht="17.399999999999999" x14ac:dyDescent="0.3">
      <c r="A368" s="13"/>
      <c r="B368" s="13"/>
      <c r="C368" s="13"/>
      <c r="D368" s="13"/>
      <c r="E368" s="13"/>
      <c r="F368" s="13"/>
      <c r="G368" s="32">
        <v>44</v>
      </c>
      <c r="H368" s="11" t="s">
        <v>360</v>
      </c>
      <c r="I368" s="14">
        <v>1268.17</v>
      </c>
      <c r="J368" s="4">
        <f t="shared" si="60"/>
        <v>1271.0999999999999</v>
      </c>
      <c r="K368" s="4">
        <f t="shared" si="61"/>
        <v>-2.9299999999998363</v>
      </c>
      <c r="L368" s="14">
        <f t="shared" si="62"/>
        <v>2.9299999999998363</v>
      </c>
      <c r="M368" s="34">
        <f t="shared" si="63"/>
        <v>8.5848999999990401</v>
      </c>
      <c r="N368" s="30"/>
      <c r="O368" s="30"/>
      <c r="P368" s="32">
        <v>44</v>
      </c>
      <c r="Q368" s="11" t="s">
        <v>360</v>
      </c>
      <c r="R368" s="4">
        <v>625.88</v>
      </c>
      <c r="S368" s="4">
        <f t="shared" si="64"/>
        <v>625.4</v>
      </c>
      <c r="T368" s="4">
        <f t="shared" si="65"/>
        <v>0.48000000000001819</v>
      </c>
      <c r="U368" s="14">
        <f t="shared" si="66"/>
        <v>0.48000000000001819</v>
      </c>
      <c r="V368" s="34">
        <f t="shared" si="67"/>
        <v>0.23040000000001745</v>
      </c>
      <c r="W368" s="30"/>
      <c r="X368" s="30"/>
      <c r="Y368" s="32">
        <v>44</v>
      </c>
      <c r="Z368" s="11" t="s">
        <v>360</v>
      </c>
      <c r="AA368" s="4">
        <v>760.28</v>
      </c>
      <c r="AB368" s="4">
        <f t="shared" si="68"/>
        <v>757.67</v>
      </c>
      <c r="AC368" s="4">
        <f t="shared" si="69"/>
        <v>2.6100000000000136</v>
      </c>
      <c r="AD368" s="14">
        <f t="shared" si="70"/>
        <v>2.6100000000000136</v>
      </c>
      <c r="AE368" s="34">
        <f t="shared" si="71"/>
        <v>6.8121000000000711</v>
      </c>
      <c r="AF368" s="13"/>
    </row>
    <row r="369" spans="1:32" ht="17.399999999999999" x14ac:dyDescent="0.3">
      <c r="A369" s="13"/>
      <c r="B369" s="13"/>
      <c r="C369" s="13"/>
      <c r="D369" s="13"/>
      <c r="E369" s="13"/>
      <c r="F369" s="13"/>
      <c r="G369" s="32">
        <v>45</v>
      </c>
      <c r="H369" s="11" t="s">
        <v>361</v>
      </c>
      <c r="I369" s="14">
        <v>1267.51</v>
      </c>
      <c r="J369" s="4">
        <f t="shared" si="60"/>
        <v>1268.17</v>
      </c>
      <c r="K369" s="4">
        <f t="shared" si="61"/>
        <v>-0.66000000000008185</v>
      </c>
      <c r="L369" s="14">
        <f t="shared" si="62"/>
        <v>0.66000000000008185</v>
      </c>
      <c r="M369" s="34">
        <f t="shared" si="63"/>
        <v>0.43560000000010807</v>
      </c>
      <c r="N369" s="30"/>
      <c r="O369" s="30"/>
      <c r="P369" s="32">
        <v>45</v>
      </c>
      <c r="Q369" s="11" t="s">
        <v>361</v>
      </c>
      <c r="R369" s="4">
        <v>626.66999999999996</v>
      </c>
      <c r="S369" s="4">
        <f t="shared" si="64"/>
        <v>625.88</v>
      </c>
      <c r="T369" s="4">
        <f t="shared" si="65"/>
        <v>0.78999999999996362</v>
      </c>
      <c r="U369" s="14">
        <f t="shared" si="66"/>
        <v>0.78999999999996362</v>
      </c>
      <c r="V369" s="34">
        <f t="shared" si="67"/>
        <v>0.62409999999994248</v>
      </c>
      <c r="W369" s="30"/>
      <c r="X369" s="30"/>
      <c r="Y369" s="32">
        <v>45</v>
      </c>
      <c r="Z369" s="11" t="s">
        <v>361</v>
      </c>
      <c r="AA369" s="4">
        <v>762.32</v>
      </c>
      <c r="AB369" s="4">
        <f t="shared" si="68"/>
        <v>760.28</v>
      </c>
      <c r="AC369" s="4">
        <f t="shared" si="69"/>
        <v>2.0400000000000773</v>
      </c>
      <c r="AD369" s="14">
        <f t="shared" si="70"/>
        <v>2.0400000000000773</v>
      </c>
      <c r="AE369" s="34">
        <f t="shared" si="71"/>
        <v>4.1616000000003153</v>
      </c>
      <c r="AF369" s="13"/>
    </row>
    <row r="370" spans="1:32" ht="17.399999999999999" x14ac:dyDescent="0.3">
      <c r="A370" s="13"/>
      <c r="B370" s="13"/>
      <c r="C370" s="13"/>
      <c r="D370" s="13"/>
      <c r="E370" s="13"/>
      <c r="F370" s="13"/>
      <c r="G370" s="32">
        <v>46</v>
      </c>
      <c r="H370" s="11" t="s">
        <v>362</v>
      </c>
      <c r="I370" s="14">
        <v>1270.49</v>
      </c>
      <c r="J370" s="4">
        <f t="shared" si="60"/>
        <v>1267.51</v>
      </c>
      <c r="K370" s="4">
        <f t="shared" si="61"/>
        <v>2.9800000000000182</v>
      </c>
      <c r="L370" s="14">
        <f t="shared" si="62"/>
        <v>2.9800000000000182</v>
      </c>
      <c r="M370" s="34">
        <f t="shared" si="63"/>
        <v>8.8804000000001082</v>
      </c>
      <c r="N370" s="30"/>
      <c r="O370" s="30"/>
      <c r="P370" s="32">
        <v>46</v>
      </c>
      <c r="Q370" s="11" t="s">
        <v>362</v>
      </c>
      <c r="R370" s="4">
        <v>627.91999999999996</v>
      </c>
      <c r="S370" s="4">
        <f t="shared" si="64"/>
        <v>626.66999999999996</v>
      </c>
      <c r="T370" s="4">
        <f t="shared" si="65"/>
        <v>1.25</v>
      </c>
      <c r="U370" s="14">
        <f t="shared" si="66"/>
        <v>1.25</v>
      </c>
      <c r="V370" s="34">
        <f t="shared" si="67"/>
        <v>1.5625</v>
      </c>
      <c r="W370" s="30"/>
      <c r="X370" s="30"/>
      <c r="Y370" s="32">
        <v>46</v>
      </c>
      <c r="Z370" s="11" t="s">
        <v>362</v>
      </c>
      <c r="AA370" s="4">
        <v>766.42</v>
      </c>
      <c r="AB370" s="4">
        <f t="shared" si="68"/>
        <v>762.32</v>
      </c>
      <c r="AC370" s="4">
        <f t="shared" si="69"/>
        <v>4.0999999999999091</v>
      </c>
      <c r="AD370" s="14">
        <f t="shared" si="70"/>
        <v>4.0999999999999091</v>
      </c>
      <c r="AE370" s="34">
        <f t="shared" si="71"/>
        <v>16.809999999999253</v>
      </c>
      <c r="AF370" s="13"/>
    </row>
    <row r="371" spans="1:32" ht="17.399999999999999" x14ac:dyDescent="0.3">
      <c r="A371" s="13"/>
      <c r="B371" s="13"/>
      <c r="C371" s="13"/>
      <c r="D371" s="13"/>
      <c r="E371" s="13"/>
      <c r="F371" s="13"/>
      <c r="G371" s="32">
        <v>47</v>
      </c>
      <c r="H371" s="11" t="s">
        <v>363</v>
      </c>
      <c r="I371" s="14">
        <v>1290.42</v>
      </c>
      <c r="J371" s="4">
        <f t="shared" si="60"/>
        <v>1270.49</v>
      </c>
      <c r="K371" s="4">
        <f t="shared" si="61"/>
        <v>19.930000000000064</v>
      </c>
      <c r="L371" s="14">
        <f t="shared" si="62"/>
        <v>19.930000000000064</v>
      </c>
      <c r="M371" s="34">
        <f t="shared" si="63"/>
        <v>397.20490000000251</v>
      </c>
      <c r="N371" s="30"/>
      <c r="O371" s="30"/>
      <c r="P371" s="32">
        <v>47</v>
      </c>
      <c r="Q371" s="11" t="s">
        <v>363</v>
      </c>
      <c r="R371" s="4">
        <v>645.79999999999995</v>
      </c>
      <c r="S371" s="4">
        <f t="shared" si="64"/>
        <v>627.91999999999996</v>
      </c>
      <c r="T371" s="4">
        <f t="shared" si="65"/>
        <v>17.879999999999995</v>
      </c>
      <c r="U371" s="14">
        <f t="shared" si="66"/>
        <v>17.879999999999995</v>
      </c>
      <c r="V371" s="34">
        <f t="shared" si="67"/>
        <v>319.69439999999986</v>
      </c>
      <c r="W371" s="30"/>
      <c r="X371" s="30"/>
      <c r="Y371" s="32">
        <v>47</v>
      </c>
      <c r="Z371" s="11" t="s">
        <v>363</v>
      </c>
      <c r="AA371" s="4">
        <v>791.54</v>
      </c>
      <c r="AB371" s="4">
        <f t="shared" si="68"/>
        <v>766.42</v>
      </c>
      <c r="AC371" s="4">
        <f t="shared" si="69"/>
        <v>25.120000000000005</v>
      </c>
      <c r="AD371" s="14">
        <f t="shared" si="70"/>
        <v>25.120000000000005</v>
      </c>
      <c r="AE371" s="34">
        <f t="shared" si="71"/>
        <v>631.01440000000025</v>
      </c>
      <c r="AF371" s="13"/>
    </row>
    <row r="372" spans="1:32" ht="17.399999999999999" x14ac:dyDescent="0.3">
      <c r="A372" s="13"/>
      <c r="B372" s="13"/>
      <c r="C372" s="13"/>
      <c r="D372" s="13"/>
      <c r="E372" s="13"/>
      <c r="F372" s="13"/>
      <c r="G372" s="32">
        <v>48</v>
      </c>
      <c r="H372" s="11" t="s">
        <v>364</v>
      </c>
      <c r="I372" s="14">
        <v>1301.49</v>
      </c>
      <c r="J372" s="4">
        <f t="shared" si="60"/>
        <v>1290.42</v>
      </c>
      <c r="K372" s="4">
        <f t="shared" si="61"/>
        <v>11.069999999999936</v>
      </c>
      <c r="L372" s="14">
        <f t="shared" si="62"/>
        <v>11.069999999999936</v>
      </c>
      <c r="M372" s="34">
        <f t="shared" si="63"/>
        <v>122.54489999999859</v>
      </c>
      <c r="N372" s="30"/>
      <c r="O372" s="30"/>
      <c r="P372" s="32">
        <v>48</v>
      </c>
      <c r="Q372" s="11" t="s">
        <v>364</v>
      </c>
      <c r="R372" s="4">
        <v>671.46</v>
      </c>
      <c r="S372" s="4">
        <f t="shared" si="64"/>
        <v>645.79999999999995</v>
      </c>
      <c r="T372" s="4">
        <f t="shared" si="65"/>
        <v>25.660000000000082</v>
      </c>
      <c r="U372" s="14">
        <f t="shared" si="66"/>
        <v>25.660000000000082</v>
      </c>
      <c r="V372" s="34">
        <f t="shared" si="67"/>
        <v>658.43560000000423</v>
      </c>
      <c r="W372" s="30"/>
      <c r="X372" s="30"/>
      <c r="Y372" s="32">
        <v>48</v>
      </c>
      <c r="Z372" s="11" t="s">
        <v>364</v>
      </c>
      <c r="AA372" s="4">
        <v>810.12</v>
      </c>
      <c r="AB372" s="4">
        <f t="shared" si="68"/>
        <v>791.54</v>
      </c>
      <c r="AC372" s="4">
        <f t="shared" si="69"/>
        <v>18.580000000000041</v>
      </c>
      <c r="AD372" s="14">
        <f t="shared" si="70"/>
        <v>18.580000000000041</v>
      </c>
      <c r="AE372" s="34">
        <f t="shared" si="71"/>
        <v>345.2164000000015</v>
      </c>
      <c r="AF372" s="13"/>
    </row>
    <row r="373" spans="1:32" ht="17.399999999999999" x14ac:dyDescent="0.3">
      <c r="A373" s="13"/>
      <c r="B373" s="13"/>
      <c r="C373" s="13"/>
      <c r="D373" s="13"/>
      <c r="E373" s="13"/>
      <c r="F373" s="13"/>
      <c r="G373" s="32">
        <v>49</v>
      </c>
      <c r="H373" s="11" t="s">
        <v>365</v>
      </c>
      <c r="I373" s="14">
        <v>1326.66</v>
      </c>
      <c r="J373" s="4">
        <f t="shared" si="60"/>
        <v>1301.49</v>
      </c>
      <c r="K373" s="4">
        <f t="shared" si="61"/>
        <v>25.170000000000073</v>
      </c>
      <c r="L373" s="14">
        <f t="shared" si="62"/>
        <v>25.170000000000073</v>
      </c>
      <c r="M373" s="34">
        <f t="shared" si="63"/>
        <v>633.52890000000366</v>
      </c>
      <c r="N373" s="30"/>
      <c r="O373" s="30"/>
      <c r="P373" s="32">
        <v>49</v>
      </c>
      <c r="Q373" s="11" t="s">
        <v>365</v>
      </c>
      <c r="R373" s="4">
        <v>695.4</v>
      </c>
      <c r="S373" s="4">
        <f t="shared" si="64"/>
        <v>671.46</v>
      </c>
      <c r="T373" s="4">
        <f t="shared" si="65"/>
        <v>23.939999999999941</v>
      </c>
      <c r="U373" s="14">
        <f t="shared" si="66"/>
        <v>23.939999999999941</v>
      </c>
      <c r="V373" s="34">
        <f t="shared" si="67"/>
        <v>573.12359999999717</v>
      </c>
      <c r="W373" s="30"/>
      <c r="X373" s="30"/>
      <c r="Y373" s="32">
        <v>49</v>
      </c>
      <c r="Z373" s="11" t="s">
        <v>365</v>
      </c>
      <c r="AA373" s="4">
        <v>832.71</v>
      </c>
      <c r="AB373" s="4">
        <f t="shared" si="68"/>
        <v>810.12</v>
      </c>
      <c r="AC373" s="4">
        <f t="shared" si="69"/>
        <v>22.590000000000032</v>
      </c>
      <c r="AD373" s="14">
        <f t="shared" si="70"/>
        <v>22.590000000000032</v>
      </c>
      <c r="AE373" s="34">
        <f t="shared" si="71"/>
        <v>510.30810000000145</v>
      </c>
      <c r="AF373" s="13"/>
    </row>
    <row r="374" spans="1:32" ht="17.399999999999999" x14ac:dyDescent="0.3">
      <c r="A374" s="13"/>
      <c r="B374" s="13"/>
      <c r="C374" s="13"/>
      <c r="D374" s="13"/>
      <c r="E374" s="13"/>
      <c r="F374" s="13"/>
      <c r="G374" s="32">
        <v>50</v>
      </c>
      <c r="H374" s="11" t="s">
        <v>366</v>
      </c>
      <c r="I374" s="14">
        <v>1345.82</v>
      </c>
      <c r="J374" s="4">
        <f t="shared" si="60"/>
        <v>1326.66</v>
      </c>
      <c r="K374" s="4">
        <f t="shared" si="61"/>
        <v>19.159999999999854</v>
      </c>
      <c r="L374" s="14">
        <f t="shared" si="62"/>
        <v>19.159999999999854</v>
      </c>
      <c r="M374" s="34">
        <f t="shared" si="63"/>
        <v>367.10559999999441</v>
      </c>
      <c r="N374" s="30"/>
      <c r="O374" s="30"/>
      <c r="P374" s="32">
        <v>50</v>
      </c>
      <c r="Q374" s="11" t="s">
        <v>366</v>
      </c>
      <c r="R374" s="4">
        <v>707.42</v>
      </c>
      <c r="S374" s="4">
        <f t="shared" si="64"/>
        <v>695.4</v>
      </c>
      <c r="T374" s="4">
        <f t="shared" si="65"/>
        <v>12.019999999999982</v>
      </c>
      <c r="U374" s="14">
        <f t="shared" si="66"/>
        <v>12.019999999999982</v>
      </c>
      <c r="V374" s="34">
        <f t="shared" si="67"/>
        <v>144.48039999999958</v>
      </c>
      <c r="W374" s="30"/>
      <c r="X374" s="30"/>
      <c r="Y374" s="32">
        <v>50</v>
      </c>
      <c r="Z374" s="11" t="s">
        <v>366</v>
      </c>
      <c r="AA374" s="4">
        <v>848.81</v>
      </c>
      <c r="AB374" s="4">
        <f t="shared" si="68"/>
        <v>832.71</v>
      </c>
      <c r="AC374" s="4">
        <f t="shared" si="69"/>
        <v>16.099999999999909</v>
      </c>
      <c r="AD374" s="14">
        <f t="shared" si="70"/>
        <v>16.099999999999909</v>
      </c>
      <c r="AE374" s="34">
        <f t="shared" si="71"/>
        <v>259.20999999999708</v>
      </c>
      <c r="AF374" s="13"/>
    </row>
    <row r="375" spans="1:32" ht="17.399999999999999" x14ac:dyDescent="0.3">
      <c r="A375" s="13"/>
      <c r="B375" s="13"/>
      <c r="C375" s="13"/>
      <c r="D375" s="13"/>
      <c r="E375" s="13"/>
      <c r="F375" s="13"/>
      <c r="G375" s="32">
        <v>51</v>
      </c>
      <c r="H375" s="11" t="s">
        <v>367</v>
      </c>
      <c r="I375" s="14">
        <v>1350.79</v>
      </c>
      <c r="J375" s="4">
        <f t="shared" si="60"/>
        <v>1345.82</v>
      </c>
      <c r="K375" s="4">
        <f t="shared" si="61"/>
        <v>4.9700000000000273</v>
      </c>
      <c r="L375" s="14">
        <f t="shared" si="62"/>
        <v>4.9700000000000273</v>
      </c>
      <c r="M375" s="34">
        <f t="shared" si="63"/>
        <v>24.700900000000271</v>
      </c>
      <c r="N375" s="30"/>
      <c r="O375" s="30"/>
      <c r="P375" s="32">
        <v>51</v>
      </c>
      <c r="Q375" s="11" t="s">
        <v>367</v>
      </c>
      <c r="R375" s="4">
        <v>709.65</v>
      </c>
      <c r="S375" s="4">
        <f t="shared" si="64"/>
        <v>707.42</v>
      </c>
      <c r="T375" s="4">
        <f t="shared" si="65"/>
        <v>2.2300000000000182</v>
      </c>
      <c r="U375" s="14">
        <f t="shared" si="66"/>
        <v>2.2300000000000182</v>
      </c>
      <c r="V375" s="34">
        <f t="shared" si="67"/>
        <v>4.9729000000000809</v>
      </c>
      <c r="W375" s="30"/>
      <c r="X375" s="30"/>
      <c r="Y375" s="32">
        <v>51</v>
      </c>
      <c r="Z375" s="11" t="s">
        <v>367</v>
      </c>
      <c r="AA375" s="4">
        <v>849.46</v>
      </c>
      <c r="AB375" s="4">
        <f t="shared" si="68"/>
        <v>848.81</v>
      </c>
      <c r="AC375" s="4">
        <f t="shared" si="69"/>
        <v>0.65000000000009095</v>
      </c>
      <c r="AD375" s="14">
        <f t="shared" si="70"/>
        <v>0.65000000000009095</v>
      </c>
      <c r="AE375" s="34">
        <f t="shared" si="71"/>
        <v>0.42250000000011823</v>
      </c>
      <c r="AF375" s="13"/>
    </row>
    <row r="376" spans="1:32" ht="17.399999999999999" x14ac:dyDescent="0.3">
      <c r="A376" s="13"/>
      <c r="B376" s="13"/>
      <c r="C376" s="13"/>
      <c r="D376" s="13"/>
      <c r="E376" s="13"/>
      <c r="F376" s="13"/>
      <c r="G376" s="32">
        <v>52</v>
      </c>
      <c r="H376" s="11" t="s">
        <v>368</v>
      </c>
      <c r="I376" s="14">
        <v>1353.33</v>
      </c>
      <c r="J376" s="4">
        <f t="shared" si="60"/>
        <v>1350.79</v>
      </c>
      <c r="K376" s="4">
        <f t="shared" si="61"/>
        <v>2.5399999999999636</v>
      </c>
      <c r="L376" s="14">
        <f t="shared" si="62"/>
        <v>2.5399999999999636</v>
      </c>
      <c r="M376" s="34">
        <f t="shared" si="63"/>
        <v>6.4515999999998153</v>
      </c>
      <c r="N376" s="30"/>
      <c r="O376" s="30"/>
      <c r="P376" s="32">
        <v>52</v>
      </c>
      <c r="Q376" s="11" t="s">
        <v>368</v>
      </c>
      <c r="R376" s="4">
        <v>712.22</v>
      </c>
      <c r="S376" s="4">
        <f t="shared" si="64"/>
        <v>709.65</v>
      </c>
      <c r="T376" s="4">
        <f t="shared" si="65"/>
        <v>2.57000000000005</v>
      </c>
      <c r="U376" s="14">
        <f t="shared" si="66"/>
        <v>2.57000000000005</v>
      </c>
      <c r="V376" s="34">
        <f t="shared" si="67"/>
        <v>6.6049000000002573</v>
      </c>
      <c r="W376" s="30"/>
      <c r="X376" s="30"/>
      <c r="Y376" s="32">
        <v>52</v>
      </c>
      <c r="Z376" s="11" t="s">
        <v>368</v>
      </c>
      <c r="AA376" s="4">
        <v>851.54</v>
      </c>
      <c r="AB376" s="4">
        <f t="shared" si="68"/>
        <v>849.46</v>
      </c>
      <c r="AC376" s="4">
        <f t="shared" si="69"/>
        <v>2.0799999999999272</v>
      </c>
      <c r="AD376" s="14">
        <f t="shared" si="70"/>
        <v>2.0799999999999272</v>
      </c>
      <c r="AE376" s="34">
        <f t="shared" si="71"/>
        <v>4.3263999999996976</v>
      </c>
      <c r="AF376" s="13"/>
    </row>
    <row r="377" spans="1:32" ht="17.399999999999999" x14ac:dyDescent="0.3">
      <c r="A377" s="13"/>
      <c r="B377" s="13"/>
      <c r="C377" s="13"/>
      <c r="D377" s="13"/>
      <c r="E377" s="13"/>
      <c r="F377" s="13"/>
      <c r="G377" s="32">
        <v>53</v>
      </c>
      <c r="H377" s="11" t="s">
        <v>369</v>
      </c>
      <c r="I377" s="14">
        <v>1367.11</v>
      </c>
      <c r="J377" s="4">
        <f t="shared" si="60"/>
        <v>1353.33</v>
      </c>
      <c r="K377" s="4">
        <f t="shared" si="61"/>
        <v>13.779999999999973</v>
      </c>
      <c r="L377" s="14">
        <f t="shared" si="62"/>
        <v>13.779999999999973</v>
      </c>
      <c r="M377" s="34">
        <f t="shared" si="63"/>
        <v>189.88839999999925</v>
      </c>
      <c r="N377" s="30"/>
      <c r="O377" s="30"/>
      <c r="P377" s="32">
        <v>53</v>
      </c>
      <c r="Q377" s="11" t="s">
        <v>369</v>
      </c>
      <c r="R377" s="4">
        <v>723.39</v>
      </c>
      <c r="S377" s="4">
        <f t="shared" si="64"/>
        <v>712.22</v>
      </c>
      <c r="T377" s="4">
        <f t="shared" si="65"/>
        <v>11.169999999999959</v>
      </c>
      <c r="U377" s="14">
        <f t="shared" si="66"/>
        <v>11.169999999999959</v>
      </c>
      <c r="V377" s="34">
        <f t="shared" si="67"/>
        <v>124.76889999999909</v>
      </c>
      <c r="W377" s="30"/>
      <c r="X377" s="30"/>
      <c r="Y377" s="32">
        <v>53</v>
      </c>
      <c r="Z377" s="11" t="s">
        <v>369</v>
      </c>
      <c r="AA377" s="4">
        <v>868.47</v>
      </c>
      <c r="AB377" s="4">
        <f t="shared" si="68"/>
        <v>851.54</v>
      </c>
      <c r="AC377" s="4">
        <f t="shared" si="69"/>
        <v>16.930000000000064</v>
      </c>
      <c r="AD377" s="14">
        <f t="shared" si="70"/>
        <v>16.930000000000064</v>
      </c>
      <c r="AE377" s="34">
        <f t="shared" si="71"/>
        <v>286.62490000000213</v>
      </c>
      <c r="AF377" s="13"/>
    </row>
    <row r="378" spans="1:32" ht="17.399999999999999" x14ac:dyDescent="0.3">
      <c r="A378" s="13"/>
      <c r="B378" s="13"/>
      <c r="C378" s="13"/>
      <c r="D378" s="13"/>
      <c r="E378" s="13"/>
      <c r="F378" s="13"/>
      <c r="G378" s="32">
        <v>54</v>
      </c>
      <c r="H378" s="11" t="s">
        <v>370</v>
      </c>
      <c r="I378" s="14">
        <v>1371.21</v>
      </c>
      <c r="J378" s="4">
        <f t="shared" si="60"/>
        <v>1367.11</v>
      </c>
      <c r="K378" s="4">
        <f t="shared" si="61"/>
        <v>4.1000000000001364</v>
      </c>
      <c r="L378" s="14">
        <f t="shared" si="62"/>
        <v>4.1000000000001364</v>
      </c>
      <c r="M378" s="34">
        <f t="shared" si="63"/>
        <v>16.810000000001118</v>
      </c>
      <c r="N378" s="30"/>
      <c r="O378" s="30"/>
      <c r="P378" s="32">
        <v>54</v>
      </c>
      <c r="Q378" s="11" t="s">
        <v>370</v>
      </c>
      <c r="R378" s="4">
        <v>728.61</v>
      </c>
      <c r="S378" s="4">
        <f t="shared" si="64"/>
        <v>723.39</v>
      </c>
      <c r="T378" s="4">
        <f t="shared" si="65"/>
        <v>5.2200000000000273</v>
      </c>
      <c r="U378" s="14">
        <f t="shared" si="66"/>
        <v>5.2200000000000273</v>
      </c>
      <c r="V378" s="34">
        <f t="shared" si="67"/>
        <v>27.248400000000284</v>
      </c>
      <c r="W378" s="30"/>
      <c r="X378" s="30"/>
      <c r="Y378" s="32">
        <v>54</v>
      </c>
      <c r="Z378" s="11" t="s">
        <v>370</v>
      </c>
      <c r="AA378" s="4">
        <v>878.53</v>
      </c>
      <c r="AB378" s="4">
        <f t="shared" si="68"/>
        <v>868.47</v>
      </c>
      <c r="AC378" s="4">
        <f t="shared" si="69"/>
        <v>10.059999999999945</v>
      </c>
      <c r="AD378" s="14">
        <f t="shared" si="70"/>
        <v>10.059999999999945</v>
      </c>
      <c r="AE378" s="34">
        <f t="shared" si="71"/>
        <v>101.2035999999989</v>
      </c>
      <c r="AF378" s="13"/>
    </row>
    <row r="379" spans="1:32" ht="17.399999999999999" x14ac:dyDescent="0.3">
      <c r="A379" s="13"/>
      <c r="B379" s="13"/>
      <c r="C379" s="13"/>
      <c r="D379" s="13"/>
      <c r="E379" s="13"/>
      <c r="F379" s="13"/>
      <c r="G379" s="32">
        <v>55</v>
      </c>
      <c r="H379" s="11" t="s">
        <v>371</v>
      </c>
      <c r="I379" s="14">
        <v>1364.43</v>
      </c>
      <c r="J379" s="4">
        <f t="shared" si="60"/>
        <v>1371.21</v>
      </c>
      <c r="K379" s="4">
        <f t="shared" si="61"/>
        <v>-6.7799999999999727</v>
      </c>
      <c r="L379" s="14">
        <f t="shared" si="62"/>
        <v>6.7799999999999727</v>
      </c>
      <c r="M379" s="34">
        <f t="shared" si="63"/>
        <v>45.968399999999633</v>
      </c>
      <c r="N379" s="30"/>
      <c r="O379" s="30"/>
      <c r="P379" s="32">
        <v>55</v>
      </c>
      <c r="Q379" s="11" t="s">
        <v>371</v>
      </c>
      <c r="R379" s="4">
        <v>755.53</v>
      </c>
      <c r="S379" s="4">
        <f t="shared" si="64"/>
        <v>728.61</v>
      </c>
      <c r="T379" s="4">
        <f t="shared" si="65"/>
        <v>26.919999999999959</v>
      </c>
      <c r="U379" s="14">
        <f t="shared" si="66"/>
        <v>26.919999999999959</v>
      </c>
      <c r="V379" s="34">
        <f t="shared" si="67"/>
        <v>724.68639999999778</v>
      </c>
      <c r="W379" s="30"/>
      <c r="X379" s="30"/>
      <c r="Y379" s="32">
        <v>55</v>
      </c>
      <c r="Z379" s="11" t="s">
        <v>371</v>
      </c>
      <c r="AA379" s="4">
        <v>928.47</v>
      </c>
      <c r="AB379" s="4">
        <f t="shared" si="68"/>
        <v>878.53</v>
      </c>
      <c r="AC379" s="4">
        <f t="shared" si="69"/>
        <v>49.940000000000055</v>
      </c>
      <c r="AD379" s="14">
        <f t="shared" si="70"/>
        <v>49.940000000000055</v>
      </c>
      <c r="AE379" s="34">
        <f t="shared" si="71"/>
        <v>2494.0036000000055</v>
      </c>
      <c r="AF379" s="13"/>
    </row>
    <row r="380" spans="1:32" ht="17.399999999999999" x14ac:dyDescent="0.3">
      <c r="A380" s="13"/>
      <c r="B380" s="13"/>
      <c r="C380" s="13"/>
      <c r="D380" s="13"/>
      <c r="E380" s="13"/>
      <c r="F380" s="13"/>
      <c r="G380" s="32">
        <v>56</v>
      </c>
      <c r="H380" s="11" t="s">
        <v>372</v>
      </c>
      <c r="I380" s="14">
        <v>1387.3</v>
      </c>
      <c r="J380" s="4">
        <f t="shared" si="60"/>
        <v>1364.43</v>
      </c>
      <c r="K380" s="4">
        <f t="shared" si="61"/>
        <v>22.869999999999891</v>
      </c>
      <c r="L380" s="14">
        <f t="shared" si="62"/>
        <v>22.869999999999891</v>
      </c>
      <c r="M380" s="34">
        <f t="shared" si="63"/>
        <v>523.03689999999506</v>
      </c>
      <c r="N380" s="30"/>
      <c r="O380" s="30"/>
      <c r="P380" s="32">
        <v>56</v>
      </c>
      <c r="Q380" s="11" t="s">
        <v>372</v>
      </c>
      <c r="R380" s="4">
        <v>781.95</v>
      </c>
      <c r="S380" s="4">
        <f t="shared" si="64"/>
        <v>755.53</v>
      </c>
      <c r="T380" s="4">
        <f t="shared" si="65"/>
        <v>26.420000000000073</v>
      </c>
      <c r="U380" s="14">
        <f t="shared" si="66"/>
        <v>26.420000000000073</v>
      </c>
      <c r="V380" s="34">
        <f t="shared" si="67"/>
        <v>698.01640000000384</v>
      </c>
      <c r="W380" s="30"/>
      <c r="X380" s="30"/>
      <c r="Y380" s="32">
        <v>56</v>
      </c>
      <c r="Z380" s="11" t="s">
        <v>372</v>
      </c>
      <c r="AA380" s="4">
        <v>960.12</v>
      </c>
      <c r="AB380" s="4">
        <f t="shared" si="68"/>
        <v>928.47</v>
      </c>
      <c r="AC380" s="4">
        <f t="shared" si="69"/>
        <v>31.649999999999977</v>
      </c>
      <c r="AD380" s="14">
        <f t="shared" si="70"/>
        <v>31.649999999999977</v>
      </c>
      <c r="AE380" s="34">
        <f t="shared" si="71"/>
        <v>1001.7224999999986</v>
      </c>
      <c r="AF380" s="13"/>
    </row>
    <row r="381" spans="1:32" ht="17.399999999999999" x14ac:dyDescent="0.3">
      <c r="A381" s="13"/>
      <c r="B381" s="13"/>
      <c r="C381" s="13"/>
      <c r="D381" s="13"/>
      <c r="E381" s="13"/>
      <c r="F381" s="13"/>
      <c r="G381" s="32">
        <v>57</v>
      </c>
      <c r="H381" s="11" t="s">
        <v>373</v>
      </c>
      <c r="I381" s="14">
        <v>1384.34</v>
      </c>
      <c r="J381" s="4">
        <f t="shared" si="60"/>
        <v>1387.3</v>
      </c>
      <c r="K381" s="4">
        <f t="shared" si="61"/>
        <v>-2.9600000000000364</v>
      </c>
      <c r="L381" s="14">
        <f t="shared" si="62"/>
        <v>2.9600000000000364</v>
      </c>
      <c r="M381" s="34">
        <f t="shared" si="63"/>
        <v>8.7616000000002145</v>
      </c>
      <c r="N381" s="30"/>
      <c r="O381" s="30"/>
      <c r="P381" s="32">
        <v>57</v>
      </c>
      <c r="Q381" s="11" t="s">
        <v>373</v>
      </c>
      <c r="R381" s="4">
        <v>791.47</v>
      </c>
      <c r="S381" s="4">
        <f t="shared" si="64"/>
        <v>781.95</v>
      </c>
      <c r="T381" s="4">
        <f t="shared" si="65"/>
        <v>9.5199999999999818</v>
      </c>
      <c r="U381" s="14">
        <f t="shared" si="66"/>
        <v>9.5199999999999818</v>
      </c>
      <c r="V381" s="34">
        <f t="shared" si="67"/>
        <v>90.630399999999653</v>
      </c>
      <c r="W381" s="30"/>
      <c r="X381" s="30"/>
      <c r="Y381" s="32">
        <v>57</v>
      </c>
      <c r="Z381" s="11" t="s">
        <v>373</v>
      </c>
      <c r="AA381" s="4">
        <v>964.59</v>
      </c>
      <c r="AB381" s="4">
        <f t="shared" si="68"/>
        <v>960.12</v>
      </c>
      <c r="AC381" s="4">
        <f t="shared" si="69"/>
        <v>4.4700000000000273</v>
      </c>
      <c r="AD381" s="14">
        <f t="shared" si="70"/>
        <v>4.4700000000000273</v>
      </c>
      <c r="AE381" s="34">
        <f t="shared" si="71"/>
        <v>19.980900000000243</v>
      </c>
      <c r="AF381" s="13"/>
    </row>
    <row r="382" spans="1:32" ht="17.399999999999999" x14ac:dyDescent="0.3">
      <c r="A382" s="13"/>
      <c r="B382" s="13"/>
      <c r="C382" s="13"/>
      <c r="D382" s="13"/>
      <c r="E382" s="13"/>
      <c r="F382" s="13"/>
      <c r="G382" s="32">
        <v>58</v>
      </c>
      <c r="H382" s="11" t="s">
        <v>374</v>
      </c>
      <c r="I382" s="14">
        <v>1391.13</v>
      </c>
      <c r="J382" s="4">
        <f t="shared" si="60"/>
        <v>1384.34</v>
      </c>
      <c r="K382" s="4">
        <f t="shared" si="61"/>
        <v>6.790000000000191</v>
      </c>
      <c r="L382" s="14">
        <f t="shared" si="62"/>
        <v>6.790000000000191</v>
      </c>
      <c r="M382" s="34">
        <f t="shared" si="63"/>
        <v>46.104100000002596</v>
      </c>
      <c r="N382" s="30"/>
      <c r="O382" s="30"/>
      <c r="P382" s="32">
        <v>58</v>
      </c>
      <c r="Q382" s="11" t="s">
        <v>374</v>
      </c>
      <c r="R382" s="4">
        <v>818.37</v>
      </c>
      <c r="S382" s="4">
        <f t="shared" si="64"/>
        <v>791.47</v>
      </c>
      <c r="T382" s="4">
        <f t="shared" si="65"/>
        <v>26.899999999999977</v>
      </c>
      <c r="U382" s="14">
        <f t="shared" si="66"/>
        <v>26.899999999999977</v>
      </c>
      <c r="V382" s="34">
        <f t="shared" si="67"/>
        <v>723.60999999999876</v>
      </c>
      <c r="W382" s="30"/>
      <c r="X382" s="30"/>
      <c r="Y382" s="32">
        <v>58</v>
      </c>
      <c r="Z382" s="11" t="s">
        <v>374</v>
      </c>
      <c r="AA382" s="4">
        <v>981.09</v>
      </c>
      <c r="AB382" s="4">
        <f t="shared" si="68"/>
        <v>964.59</v>
      </c>
      <c r="AC382" s="4">
        <f t="shared" si="69"/>
        <v>16.5</v>
      </c>
      <c r="AD382" s="14">
        <f t="shared" si="70"/>
        <v>16.5</v>
      </c>
      <c r="AE382" s="34">
        <f t="shared" si="71"/>
        <v>272.25</v>
      </c>
      <c r="AF382" s="13"/>
    </row>
    <row r="383" spans="1:32" ht="17.399999999999999" x14ac:dyDescent="0.3">
      <c r="A383" s="13"/>
      <c r="B383" s="13"/>
      <c r="C383" s="13"/>
      <c r="D383" s="13"/>
      <c r="E383" s="13"/>
      <c r="F383" s="13"/>
      <c r="G383" s="32">
        <v>59</v>
      </c>
      <c r="H383" s="11" t="s">
        <v>375</v>
      </c>
      <c r="I383" s="14">
        <v>1382.38</v>
      </c>
      <c r="J383" s="4">
        <f t="shared" si="60"/>
        <v>1391.13</v>
      </c>
      <c r="K383" s="4">
        <f t="shared" si="61"/>
        <v>-8.75</v>
      </c>
      <c r="L383" s="14">
        <f t="shared" si="62"/>
        <v>8.75</v>
      </c>
      <c r="M383" s="34">
        <f t="shared" si="63"/>
        <v>76.5625</v>
      </c>
      <c r="N383" s="30"/>
      <c r="O383" s="30"/>
      <c r="P383" s="32">
        <v>59</v>
      </c>
      <c r="Q383" s="11" t="s">
        <v>375</v>
      </c>
      <c r="R383" s="4">
        <v>819.34</v>
      </c>
      <c r="S383" s="4">
        <f t="shared" si="64"/>
        <v>818.37</v>
      </c>
      <c r="T383" s="4">
        <f t="shared" si="65"/>
        <v>0.97000000000002728</v>
      </c>
      <c r="U383" s="14">
        <f t="shared" si="66"/>
        <v>0.97000000000002728</v>
      </c>
      <c r="V383" s="34">
        <f t="shared" si="67"/>
        <v>0.94090000000005292</v>
      </c>
      <c r="W383" s="30"/>
      <c r="X383" s="30"/>
      <c r="Y383" s="32">
        <v>59</v>
      </c>
      <c r="Z383" s="11" t="s">
        <v>375</v>
      </c>
      <c r="AA383" s="4">
        <v>978.18</v>
      </c>
      <c r="AB383" s="4">
        <f t="shared" si="68"/>
        <v>981.09</v>
      </c>
      <c r="AC383" s="4">
        <f t="shared" si="69"/>
        <v>-2.9100000000000819</v>
      </c>
      <c r="AD383" s="14">
        <f t="shared" si="70"/>
        <v>2.9100000000000819</v>
      </c>
      <c r="AE383" s="34">
        <f t="shared" si="71"/>
        <v>8.4681000000004758</v>
      </c>
      <c r="AF383" s="13"/>
    </row>
    <row r="384" spans="1:32" ht="17.399999999999999" x14ac:dyDescent="0.3">
      <c r="A384" s="13"/>
      <c r="B384" s="13"/>
      <c r="C384" s="13"/>
      <c r="D384" s="13"/>
      <c r="E384" s="13"/>
      <c r="F384" s="13"/>
      <c r="G384" s="32">
        <v>60</v>
      </c>
      <c r="H384" s="11" t="s">
        <v>376</v>
      </c>
      <c r="I384" s="14">
        <v>1346.36</v>
      </c>
      <c r="J384" s="4">
        <f t="shared" si="60"/>
        <v>1382.38</v>
      </c>
      <c r="K384" s="4">
        <f t="shared" si="61"/>
        <v>-36.020000000000209</v>
      </c>
      <c r="L384" s="14">
        <f t="shared" si="62"/>
        <v>36.020000000000209</v>
      </c>
      <c r="M384" s="34">
        <f t="shared" si="63"/>
        <v>1297.440400000015</v>
      </c>
      <c r="N384" s="30"/>
      <c r="O384" s="30"/>
      <c r="P384" s="32">
        <v>60</v>
      </c>
      <c r="Q384" s="11" t="s">
        <v>376</v>
      </c>
      <c r="R384" s="4">
        <v>774.31</v>
      </c>
      <c r="S384" s="4">
        <f t="shared" si="64"/>
        <v>819.34</v>
      </c>
      <c r="T384" s="4">
        <f t="shared" si="65"/>
        <v>-45.030000000000086</v>
      </c>
      <c r="U384" s="14">
        <f t="shared" si="66"/>
        <v>45.030000000000086</v>
      </c>
      <c r="V384" s="34">
        <f t="shared" si="67"/>
        <v>2027.7009000000078</v>
      </c>
      <c r="W384" s="30"/>
      <c r="X384" s="30"/>
      <c r="Y384" s="32">
        <v>60</v>
      </c>
      <c r="Z384" s="11" t="s">
        <v>376</v>
      </c>
      <c r="AA384" s="4">
        <v>939.26</v>
      </c>
      <c r="AB384" s="4">
        <f t="shared" si="68"/>
        <v>978.18</v>
      </c>
      <c r="AC384" s="4">
        <f t="shared" si="69"/>
        <v>-38.919999999999959</v>
      </c>
      <c r="AD384" s="14">
        <f t="shared" si="70"/>
        <v>38.919999999999959</v>
      </c>
      <c r="AE384" s="34">
        <f t="shared" si="71"/>
        <v>1514.7663999999968</v>
      </c>
      <c r="AF384" s="13"/>
    </row>
    <row r="385" spans="1:32" ht="17.399999999999999" x14ac:dyDescent="0.3">
      <c r="A385" s="13"/>
      <c r="B385" s="13"/>
      <c r="C385" s="13"/>
      <c r="D385" s="13"/>
      <c r="E385" s="13"/>
      <c r="F385" s="13"/>
      <c r="G385" s="32">
        <v>61</v>
      </c>
      <c r="H385" s="11" t="s">
        <v>377</v>
      </c>
      <c r="I385" s="14">
        <v>1335.52</v>
      </c>
      <c r="J385" s="4">
        <f t="shared" si="60"/>
        <v>1346.36</v>
      </c>
      <c r="K385" s="4">
        <f t="shared" si="61"/>
        <v>-10.839999999999918</v>
      </c>
      <c r="L385" s="14">
        <f t="shared" si="62"/>
        <v>10.839999999999918</v>
      </c>
      <c r="M385" s="34">
        <f t="shared" si="63"/>
        <v>117.50559999999822</v>
      </c>
      <c r="N385" s="30"/>
      <c r="O385" s="30"/>
      <c r="P385" s="32">
        <v>61</v>
      </c>
      <c r="Q385" s="11" t="s">
        <v>377</v>
      </c>
      <c r="R385" s="4">
        <v>761.23</v>
      </c>
      <c r="S385" s="4">
        <f t="shared" si="64"/>
        <v>774.31</v>
      </c>
      <c r="T385" s="4">
        <f t="shared" si="65"/>
        <v>-13.079999999999927</v>
      </c>
      <c r="U385" s="14">
        <f t="shared" si="66"/>
        <v>13.079999999999927</v>
      </c>
      <c r="V385" s="34">
        <f t="shared" si="67"/>
        <v>171.08639999999809</v>
      </c>
      <c r="W385" s="30"/>
      <c r="X385" s="30"/>
      <c r="Y385" s="32">
        <v>61</v>
      </c>
      <c r="Z385" s="11" t="s">
        <v>377</v>
      </c>
      <c r="AA385" s="4">
        <v>930.29</v>
      </c>
      <c r="AB385" s="4">
        <f t="shared" si="68"/>
        <v>939.26</v>
      </c>
      <c r="AC385" s="4">
        <f t="shared" si="69"/>
        <v>-8.9700000000000273</v>
      </c>
      <c r="AD385" s="14">
        <f t="shared" si="70"/>
        <v>8.9700000000000273</v>
      </c>
      <c r="AE385" s="34">
        <f t="shared" si="71"/>
        <v>80.460900000000493</v>
      </c>
      <c r="AF385" s="13"/>
    </row>
    <row r="386" spans="1:32" ht="17.399999999999999" x14ac:dyDescent="0.3">
      <c r="A386" s="13"/>
      <c r="B386" s="13"/>
      <c r="C386" s="13"/>
      <c r="D386" s="13"/>
      <c r="E386" s="13"/>
      <c r="F386" s="13"/>
      <c r="G386" s="32">
        <v>62</v>
      </c>
      <c r="H386" s="11" t="s">
        <v>378</v>
      </c>
      <c r="I386" s="14">
        <v>1348.72</v>
      </c>
      <c r="J386" s="4">
        <f t="shared" si="60"/>
        <v>1335.52</v>
      </c>
      <c r="K386" s="4">
        <f t="shared" si="61"/>
        <v>13.200000000000045</v>
      </c>
      <c r="L386" s="14">
        <f t="shared" si="62"/>
        <v>13.200000000000045</v>
      </c>
      <c r="M386" s="34">
        <f t="shared" si="63"/>
        <v>174.2400000000012</v>
      </c>
      <c r="N386" s="30"/>
      <c r="O386" s="30"/>
      <c r="P386" s="32">
        <v>62</v>
      </c>
      <c r="Q386" s="11" t="s">
        <v>378</v>
      </c>
      <c r="R386" s="4">
        <v>780.65</v>
      </c>
      <c r="S386" s="4">
        <f t="shared" si="64"/>
        <v>761.23</v>
      </c>
      <c r="T386" s="4">
        <f t="shared" si="65"/>
        <v>19.419999999999959</v>
      </c>
      <c r="U386" s="14">
        <f t="shared" si="66"/>
        <v>19.419999999999959</v>
      </c>
      <c r="V386" s="34">
        <f t="shared" si="67"/>
        <v>377.13639999999839</v>
      </c>
      <c r="W386" s="30"/>
      <c r="X386" s="30"/>
      <c r="Y386" s="32">
        <v>62</v>
      </c>
      <c r="Z386" s="11" t="s">
        <v>378</v>
      </c>
      <c r="AA386" s="4">
        <v>945.16</v>
      </c>
      <c r="AB386" s="4">
        <f t="shared" si="68"/>
        <v>930.29</v>
      </c>
      <c r="AC386" s="4">
        <f t="shared" si="69"/>
        <v>14.870000000000005</v>
      </c>
      <c r="AD386" s="14">
        <f t="shared" si="70"/>
        <v>14.870000000000005</v>
      </c>
      <c r="AE386" s="34">
        <f t="shared" si="71"/>
        <v>221.11690000000013</v>
      </c>
      <c r="AF386" s="13"/>
    </row>
    <row r="387" spans="1:32" ht="17.399999999999999" x14ac:dyDescent="0.3">
      <c r="A387" s="13"/>
      <c r="B387" s="13"/>
      <c r="C387" s="13"/>
      <c r="D387" s="13"/>
      <c r="E387" s="13"/>
      <c r="F387" s="13"/>
      <c r="G387" s="32">
        <v>63</v>
      </c>
      <c r="H387" s="11" t="s">
        <v>379</v>
      </c>
      <c r="I387" s="14">
        <v>1388.41</v>
      </c>
      <c r="J387" s="4">
        <f t="shared" si="60"/>
        <v>1348.72</v>
      </c>
      <c r="K387" s="4">
        <f t="shared" si="61"/>
        <v>39.690000000000055</v>
      </c>
      <c r="L387" s="14">
        <f t="shared" si="62"/>
        <v>39.690000000000055</v>
      </c>
      <c r="M387" s="34">
        <f t="shared" si="63"/>
        <v>1575.2961000000043</v>
      </c>
      <c r="N387" s="30"/>
      <c r="O387" s="30"/>
      <c r="P387" s="32">
        <v>63</v>
      </c>
      <c r="Q387" s="11" t="s">
        <v>379</v>
      </c>
      <c r="R387" s="4">
        <v>828.47</v>
      </c>
      <c r="S387" s="4">
        <f t="shared" si="64"/>
        <v>780.65</v>
      </c>
      <c r="T387" s="4">
        <f t="shared" si="65"/>
        <v>47.82000000000005</v>
      </c>
      <c r="U387" s="14">
        <f t="shared" si="66"/>
        <v>47.82000000000005</v>
      </c>
      <c r="V387" s="34">
        <f t="shared" si="67"/>
        <v>2286.7524000000049</v>
      </c>
      <c r="W387" s="30"/>
      <c r="X387" s="30"/>
      <c r="Y387" s="32">
        <v>63</v>
      </c>
      <c r="Z387" s="11" t="s">
        <v>379</v>
      </c>
      <c r="AA387" s="4">
        <v>995.67</v>
      </c>
      <c r="AB387" s="4">
        <f t="shared" si="68"/>
        <v>945.16</v>
      </c>
      <c r="AC387" s="4">
        <f t="shared" si="69"/>
        <v>50.509999999999991</v>
      </c>
      <c r="AD387" s="14">
        <f t="shared" si="70"/>
        <v>50.509999999999991</v>
      </c>
      <c r="AE387" s="34">
        <f t="shared" si="71"/>
        <v>2551.2600999999991</v>
      </c>
      <c r="AF387" s="13"/>
    </row>
    <row r="388" spans="1:32" ht="17.399999999999999" x14ac:dyDescent="0.3">
      <c r="A388" s="13"/>
      <c r="B388" s="13"/>
      <c r="C388" s="13"/>
      <c r="D388" s="13"/>
      <c r="E388" s="13"/>
      <c r="F388" s="13"/>
      <c r="G388" s="32">
        <v>64</v>
      </c>
      <c r="H388" s="11" t="s">
        <v>380</v>
      </c>
      <c r="I388" s="14">
        <v>1414.65</v>
      </c>
      <c r="J388" s="4">
        <f t="shared" si="60"/>
        <v>1388.41</v>
      </c>
      <c r="K388" s="4">
        <f t="shared" si="61"/>
        <v>26.240000000000009</v>
      </c>
      <c r="L388" s="14">
        <f t="shared" si="62"/>
        <v>26.240000000000009</v>
      </c>
      <c r="M388" s="34">
        <f t="shared" si="63"/>
        <v>688.53760000000045</v>
      </c>
      <c r="N388" s="30"/>
      <c r="O388" s="30"/>
      <c r="P388" s="32">
        <v>64</v>
      </c>
      <c r="Q388" s="11" t="s">
        <v>380</v>
      </c>
      <c r="R388" s="4">
        <v>873.28</v>
      </c>
      <c r="S388" s="4">
        <f t="shared" si="64"/>
        <v>828.47</v>
      </c>
      <c r="T388" s="4">
        <f t="shared" si="65"/>
        <v>44.809999999999945</v>
      </c>
      <c r="U388" s="14">
        <f t="shared" si="66"/>
        <v>44.809999999999945</v>
      </c>
      <c r="V388" s="34">
        <f t="shared" si="67"/>
        <v>2007.9360999999951</v>
      </c>
      <c r="W388" s="30"/>
      <c r="X388" s="30"/>
      <c r="Y388" s="32">
        <v>64</v>
      </c>
      <c r="Z388" s="11" t="s">
        <v>380</v>
      </c>
      <c r="AA388" s="4">
        <v>1035.5</v>
      </c>
      <c r="AB388" s="4">
        <f t="shared" si="68"/>
        <v>995.67</v>
      </c>
      <c r="AC388" s="4">
        <f t="shared" si="69"/>
        <v>39.830000000000041</v>
      </c>
      <c r="AD388" s="14">
        <f t="shared" si="70"/>
        <v>39.830000000000041</v>
      </c>
      <c r="AE388" s="34">
        <f t="shared" si="71"/>
        <v>1586.4289000000033</v>
      </c>
      <c r="AF388" s="13"/>
    </row>
    <row r="389" spans="1:32" ht="17.399999999999999" x14ac:dyDescent="0.3">
      <c r="A389" s="13"/>
      <c r="B389" s="13"/>
      <c r="C389" s="13"/>
      <c r="D389" s="13"/>
      <c r="E389" s="13"/>
      <c r="F389" s="13"/>
      <c r="G389" s="32">
        <v>65</v>
      </c>
      <c r="H389" s="11" t="s">
        <v>381</v>
      </c>
      <c r="I389" s="14">
        <v>1399.3</v>
      </c>
      <c r="J389" s="4">
        <f t="shared" si="60"/>
        <v>1414.65</v>
      </c>
      <c r="K389" s="4">
        <f t="shared" si="61"/>
        <v>-15.350000000000136</v>
      </c>
      <c r="L389" s="14">
        <f t="shared" si="62"/>
        <v>15.350000000000136</v>
      </c>
      <c r="M389" s="34">
        <f t="shared" si="63"/>
        <v>235.62250000000418</v>
      </c>
      <c r="N389" s="30"/>
      <c r="O389" s="30"/>
      <c r="P389" s="32">
        <v>65</v>
      </c>
      <c r="Q389" s="11" t="s">
        <v>381</v>
      </c>
      <c r="R389" s="4">
        <v>860.84</v>
      </c>
      <c r="S389" s="4">
        <f t="shared" si="64"/>
        <v>873.28</v>
      </c>
      <c r="T389" s="4">
        <f t="shared" si="65"/>
        <v>-12.439999999999941</v>
      </c>
      <c r="U389" s="14">
        <f t="shared" si="66"/>
        <v>12.439999999999941</v>
      </c>
      <c r="V389" s="34">
        <f t="shared" si="67"/>
        <v>154.75359999999853</v>
      </c>
      <c r="W389" s="30"/>
      <c r="X389" s="30"/>
      <c r="Y389" s="32">
        <v>65</v>
      </c>
      <c r="Z389" s="11" t="s">
        <v>381</v>
      </c>
      <c r="AA389" s="4">
        <v>1015.7</v>
      </c>
      <c r="AB389" s="4">
        <f t="shared" si="68"/>
        <v>1035.5</v>
      </c>
      <c r="AC389" s="4">
        <f t="shared" si="69"/>
        <v>-19.799999999999955</v>
      </c>
      <c r="AD389" s="14">
        <f t="shared" si="70"/>
        <v>19.799999999999955</v>
      </c>
      <c r="AE389" s="34">
        <f t="shared" si="71"/>
        <v>392.0399999999982</v>
      </c>
      <c r="AF389" s="13"/>
    </row>
    <row r="390" spans="1:32" ht="17.399999999999999" x14ac:dyDescent="0.3">
      <c r="A390" s="13"/>
      <c r="B390" s="13"/>
      <c r="C390" s="13"/>
      <c r="D390" s="13"/>
      <c r="E390" s="13"/>
      <c r="F390" s="13"/>
      <c r="G390" s="32">
        <v>66</v>
      </c>
      <c r="H390" s="11" t="s">
        <v>382</v>
      </c>
      <c r="I390" s="14">
        <v>1402.26</v>
      </c>
      <c r="J390" s="4">
        <f t="shared" si="60"/>
        <v>1399.3</v>
      </c>
      <c r="K390" s="4">
        <f t="shared" si="61"/>
        <v>2.9600000000000364</v>
      </c>
      <c r="L390" s="14">
        <f t="shared" si="62"/>
        <v>2.9600000000000364</v>
      </c>
      <c r="M390" s="34">
        <f t="shared" si="63"/>
        <v>8.7616000000002145</v>
      </c>
      <c r="N390" s="30"/>
      <c r="O390" s="30"/>
      <c r="P390" s="32">
        <v>66</v>
      </c>
      <c r="Q390" s="11" t="s">
        <v>382</v>
      </c>
      <c r="R390" s="4">
        <v>862.24</v>
      </c>
      <c r="S390" s="4">
        <f t="shared" si="64"/>
        <v>860.84</v>
      </c>
      <c r="T390" s="4">
        <f t="shared" si="65"/>
        <v>1.3999999999999773</v>
      </c>
      <c r="U390" s="14">
        <f t="shared" si="66"/>
        <v>1.3999999999999773</v>
      </c>
      <c r="V390" s="34">
        <f t="shared" si="67"/>
        <v>1.9599999999999362</v>
      </c>
      <c r="W390" s="30"/>
      <c r="X390" s="30"/>
      <c r="Y390" s="32">
        <v>66</v>
      </c>
      <c r="Z390" s="11" t="s">
        <v>382</v>
      </c>
      <c r="AA390" s="4">
        <v>1035</v>
      </c>
      <c r="AB390" s="4">
        <f t="shared" si="68"/>
        <v>1015.7</v>
      </c>
      <c r="AC390" s="4">
        <f t="shared" si="69"/>
        <v>19.299999999999955</v>
      </c>
      <c r="AD390" s="14">
        <f t="shared" si="70"/>
        <v>19.299999999999955</v>
      </c>
      <c r="AE390" s="34">
        <f t="shared" si="71"/>
        <v>372.48999999999825</v>
      </c>
      <c r="AF390" s="13"/>
    </row>
    <row r="391" spans="1:32" ht="17.399999999999999" x14ac:dyDescent="0.3">
      <c r="A391" s="13"/>
      <c r="B391" s="13"/>
      <c r="C391" s="13"/>
      <c r="D391" s="13"/>
      <c r="E391" s="13"/>
      <c r="F391" s="13"/>
      <c r="G391" s="32">
        <v>67</v>
      </c>
      <c r="H391" s="11" t="s">
        <v>383</v>
      </c>
      <c r="I391" s="14">
        <v>1438.38</v>
      </c>
      <c r="J391" s="4">
        <f t="shared" ref="J391:J454" si="72">I390</f>
        <v>1402.26</v>
      </c>
      <c r="K391" s="4">
        <f t="shared" ref="K391:K454" si="73">I391-J391</f>
        <v>36.120000000000118</v>
      </c>
      <c r="L391" s="14">
        <f t="shared" ref="L391:L454" si="74">ABS(K391)</f>
        <v>36.120000000000118</v>
      </c>
      <c r="M391" s="34">
        <f t="shared" ref="M391:M454" si="75">K391^2</f>
        <v>1304.6544000000085</v>
      </c>
      <c r="N391" s="30"/>
      <c r="O391" s="30"/>
      <c r="P391" s="32">
        <v>67</v>
      </c>
      <c r="Q391" s="11" t="s">
        <v>383</v>
      </c>
      <c r="R391" s="4">
        <v>893.83</v>
      </c>
      <c r="S391" s="4">
        <f t="shared" ref="S391:S454" si="76">R390</f>
        <v>862.24</v>
      </c>
      <c r="T391" s="4">
        <f t="shared" ref="T391:T454" si="77">R391-S391</f>
        <v>31.590000000000032</v>
      </c>
      <c r="U391" s="14">
        <f t="shared" ref="U391:U454" si="78">ABS(T391)</f>
        <v>31.590000000000032</v>
      </c>
      <c r="V391" s="34">
        <f t="shared" ref="V391:V454" si="79">T391^2</f>
        <v>997.92810000000202</v>
      </c>
      <c r="W391" s="30"/>
      <c r="X391" s="30"/>
      <c r="Y391" s="32">
        <v>67</v>
      </c>
      <c r="Z391" s="11" t="s">
        <v>383</v>
      </c>
      <c r="AA391" s="4">
        <v>1134.98</v>
      </c>
      <c r="AB391" s="4">
        <f t="shared" ref="AB391:AB454" si="80">AA390</f>
        <v>1035</v>
      </c>
      <c r="AC391" s="4">
        <f t="shared" ref="AC391:AC454" si="81">AA391-AB391</f>
        <v>99.980000000000018</v>
      </c>
      <c r="AD391" s="14">
        <f t="shared" ref="AD391:AD454" si="82">ABS(AC391)</f>
        <v>99.980000000000018</v>
      </c>
      <c r="AE391" s="34">
        <f t="shared" ref="AE391:AE454" si="83">AC391^2</f>
        <v>9996.0004000000044</v>
      </c>
      <c r="AF391" s="13"/>
    </row>
    <row r="392" spans="1:32" ht="17.399999999999999" x14ac:dyDescent="0.3">
      <c r="A392" s="13"/>
      <c r="B392" s="13"/>
      <c r="C392" s="13"/>
      <c r="D392" s="13"/>
      <c r="E392" s="13"/>
      <c r="F392" s="13"/>
      <c r="G392" s="32">
        <v>68</v>
      </c>
      <c r="H392" s="11" t="s">
        <v>384</v>
      </c>
      <c r="I392" s="14">
        <v>1457.73</v>
      </c>
      <c r="J392" s="4">
        <f t="shared" si="72"/>
        <v>1438.38</v>
      </c>
      <c r="K392" s="4">
        <f t="shared" si="73"/>
        <v>19.349999999999909</v>
      </c>
      <c r="L392" s="14">
        <f t="shared" si="74"/>
        <v>19.349999999999909</v>
      </c>
      <c r="M392" s="34">
        <f t="shared" si="75"/>
        <v>374.42249999999649</v>
      </c>
      <c r="N392" s="30"/>
      <c r="O392" s="30"/>
      <c r="P392" s="32">
        <v>68</v>
      </c>
      <c r="Q392" s="11" t="s">
        <v>384</v>
      </c>
      <c r="R392" s="4">
        <v>898.72</v>
      </c>
      <c r="S392" s="4">
        <f t="shared" si="76"/>
        <v>893.83</v>
      </c>
      <c r="T392" s="4">
        <f t="shared" si="77"/>
        <v>4.8899999999999864</v>
      </c>
      <c r="U392" s="14">
        <f t="shared" si="78"/>
        <v>4.8899999999999864</v>
      </c>
      <c r="V392" s="34">
        <f t="shared" si="79"/>
        <v>23.912099999999867</v>
      </c>
      <c r="W392" s="30"/>
      <c r="X392" s="30"/>
      <c r="Y392" s="32">
        <v>68</v>
      </c>
      <c r="Z392" s="11" t="s">
        <v>384</v>
      </c>
      <c r="AA392" s="4">
        <v>1153.69</v>
      </c>
      <c r="AB392" s="4">
        <f t="shared" si="80"/>
        <v>1134.98</v>
      </c>
      <c r="AC392" s="4">
        <f t="shared" si="81"/>
        <v>18.710000000000036</v>
      </c>
      <c r="AD392" s="14">
        <f t="shared" si="82"/>
        <v>18.710000000000036</v>
      </c>
      <c r="AE392" s="34">
        <f t="shared" si="83"/>
        <v>350.06410000000136</v>
      </c>
      <c r="AF392" s="13"/>
    </row>
    <row r="393" spans="1:32" ht="17.399999999999999" x14ac:dyDescent="0.3">
      <c r="A393" s="13"/>
      <c r="B393" s="13"/>
      <c r="C393" s="13"/>
      <c r="D393" s="13"/>
      <c r="E393" s="13"/>
      <c r="F393" s="13"/>
      <c r="G393" s="32">
        <v>69</v>
      </c>
      <c r="H393" s="11" t="s">
        <v>385</v>
      </c>
      <c r="I393" s="14">
        <v>1525.33</v>
      </c>
      <c r="J393" s="4">
        <f t="shared" si="72"/>
        <v>1457.73</v>
      </c>
      <c r="K393" s="4">
        <f t="shared" si="73"/>
        <v>67.599999999999909</v>
      </c>
      <c r="L393" s="14">
        <f t="shared" si="74"/>
        <v>67.599999999999909</v>
      </c>
      <c r="M393" s="34">
        <f t="shared" si="75"/>
        <v>4569.7599999999875</v>
      </c>
      <c r="N393" s="30"/>
      <c r="O393" s="30"/>
      <c r="P393" s="32">
        <v>69</v>
      </c>
      <c r="Q393" s="11" t="s">
        <v>385</v>
      </c>
      <c r="R393" s="4">
        <v>935.33</v>
      </c>
      <c r="S393" s="4">
        <f t="shared" si="76"/>
        <v>898.72</v>
      </c>
      <c r="T393" s="4">
        <f t="shared" si="77"/>
        <v>36.610000000000014</v>
      </c>
      <c r="U393" s="14">
        <f t="shared" si="78"/>
        <v>36.610000000000014</v>
      </c>
      <c r="V393" s="34">
        <f t="shared" si="79"/>
        <v>1340.292100000001</v>
      </c>
      <c r="W393" s="30"/>
      <c r="X393" s="30"/>
      <c r="Y393" s="32">
        <v>69</v>
      </c>
      <c r="Z393" s="11" t="s">
        <v>385</v>
      </c>
      <c r="AA393" s="4">
        <v>1193.5899999999999</v>
      </c>
      <c r="AB393" s="4">
        <f t="shared" si="80"/>
        <v>1153.69</v>
      </c>
      <c r="AC393" s="4">
        <f t="shared" si="81"/>
        <v>39.899999999999864</v>
      </c>
      <c r="AD393" s="14">
        <f t="shared" si="82"/>
        <v>39.899999999999864</v>
      </c>
      <c r="AE393" s="34">
        <f t="shared" si="83"/>
        <v>1592.0099999999891</v>
      </c>
      <c r="AF393" s="13"/>
    </row>
    <row r="394" spans="1:32" ht="17.399999999999999" x14ac:dyDescent="0.3">
      <c r="A394" s="13"/>
      <c r="B394" s="13"/>
      <c r="C394" s="13"/>
      <c r="D394" s="13"/>
      <c r="E394" s="13"/>
      <c r="F394" s="13"/>
      <c r="G394" s="32">
        <v>70</v>
      </c>
      <c r="H394" s="11" t="s">
        <v>386</v>
      </c>
      <c r="I394" s="14">
        <v>1517.5</v>
      </c>
      <c r="J394" s="4">
        <f t="shared" si="72"/>
        <v>1525.33</v>
      </c>
      <c r="K394" s="4">
        <f t="shared" si="73"/>
        <v>-7.8299999999999272</v>
      </c>
      <c r="L394" s="14">
        <f t="shared" si="74"/>
        <v>7.8299999999999272</v>
      </c>
      <c r="M394" s="34">
        <f t="shared" si="75"/>
        <v>61.308899999998857</v>
      </c>
      <c r="N394" s="30"/>
      <c r="O394" s="30"/>
      <c r="P394" s="32">
        <v>70</v>
      </c>
      <c r="Q394" s="11" t="s">
        <v>386</v>
      </c>
      <c r="R394" s="4">
        <v>938.34</v>
      </c>
      <c r="S394" s="4">
        <f t="shared" si="76"/>
        <v>935.33</v>
      </c>
      <c r="T394" s="4">
        <f t="shared" si="77"/>
        <v>3.0099999999999909</v>
      </c>
      <c r="U394" s="14">
        <f t="shared" si="78"/>
        <v>3.0099999999999909</v>
      </c>
      <c r="V394" s="34">
        <f t="shared" si="79"/>
        <v>9.0600999999999452</v>
      </c>
      <c r="W394" s="30"/>
      <c r="X394" s="30"/>
      <c r="Y394" s="32">
        <v>70</v>
      </c>
      <c r="Z394" s="11" t="s">
        <v>386</v>
      </c>
      <c r="AA394" s="4">
        <v>1192.02</v>
      </c>
      <c r="AB394" s="4">
        <f t="shared" si="80"/>
        <v>1193.5899999999999</v>
      </c>
      <c r="AC394" s="4">
        <f t="shared" si="81"/>
        <v>-1.5699999999999363</v>
      </c>
      <c r="AD394" s="14">
        <f t="shared" si="82"/>
        <v>1.5699999999999363</v>
      </c>
      <c r="AE394" s="34">
        <f t="shared" si="83"/>
        <v>2.4648999999998003</v>
      </c>
      <c r="AF394" s="13"/>
    </row>
    <row r="395" spans="1:32" ht="17.399999999999999" x14ac:dyDescent="0.3">
      <c r="A395" s="13"/>
      <c r="B395" s="13"/>
      <c r="C395" s="13"/>
      <c r="D395" s="13"/>
      <c r="E395" s="13"/>
      <c r="F395" s="13"/>
      <c r="G395" s="32">
        <v>71</v>
      </c>
      <c r="H395" s="11" t="s">
        <v>387</v>
      </c>
      <c r="I395" s="14">
        <v>1479.47</v>
      </c>
      <c r="J395" s="4">
        <f t="shared" si="72"/>
        <v>1517.5</v>
      </c>
      <c r="K395" s="4">
        <f t="shared" si="73"/>
        <v>-38.029999999999973</v>
      </c>
      <c r="L395" s="14">
        <f t="shared" si="74"/>
        <v>38.029999999999973</v>
      </c>
      <c r="M395" s="34">
        <f t="shared" si="75"/>
        <v>1446.2808999999979</v>
      </c>
      <c r="N395" s="30"/>
      <c r="O395" s="30"/>
      <c r="P395" s="32">
        <v>71</v>
      </c>
      <c r="Q395" s="11" t="s">
        <v>387</v>
      </c>
      <c r="R395" s="4">
        <v>904.15</v>
      </c>
      <c r="S395" s="4">
        <f t="shared" si="76"/>
        <v>938.34</v>
      </c>
      <c r="T395" s="4">
        <f t="shared" si="77"/>
        <v>-34.190000000000055</v>
      </c>
      <c r="U395" s="14">
        <f t="shared" si="78"/>
        <v>34.190000000000055</v>
      </c>
      <c r="V395" s="34">
        <f t="shared" si="79"/>
        <v>1168.9561000000037</v>
      </c>
      <c r="W395" s="30"/>
      <c r="X395" s="30"/>
      <c r="Y395" s="32">
        <v>71</v>
      </c>
      <c r="Z395" s="11" t="s">
        <v>387</v>
      </c>
      <c r="AA395" s="4">
        <v>1155.4100000000001</v>
      </c>
      <c r="AB395" s="4">
        <f t="shared" si="80"/>
        <v>1192.02</v>
      </c>
      <c r="AC395" s="4">
        <f t="shared" si="81"/>
        <v>-36.6099999999999</v>
      </c>
      <c r="AD395" s="14">
        <f t="shared" si="82"/>
        <v>36.6099999999999</v>
      </c>
      <c r="AE395" s="34">
        <f t="shared" si="83"/>
        <v>1340.2920999999926</v>
      </c>
      <c r="AF395" s="13"/>
    </row>
    <row r="396" spans="1:32" ht="17.399999999999999" x14ac:dyDescent="0.3">
      <c r="A396" s="13"/>
      <c r="B396" s="13"/>
      <c r="C396" s="13"/>
      <c r="D396" s="13"/>
      <c r="E396" s="13"/>
      <c r="F396" s="13"/>
      <c r="G396" s="32">
        <v>72</v>
      </c>
      <c r="H396" s="11" t="s">
        <v>388</v>
      </c>
      <c r="I396" s="14">
        <v>1460.24</v>
      </c>
      <c r="J396" s="4">
        <f t="shared" si="72"/>
        <v>1479.47</v>
      </c>
      <c r="K396" s="4">
        <f t="shared" si="73"/>
        <v>-19.230000000000018</v>
      </c>
      <c r="L396" s="14">
        <f t="shared" si="74"/>
        <v>19.230000000000018</v>
      </c>
      <c r="M396" s="34">
        <f t="shared" si="75"/>
        <v>369.79290000000071</v>
      </c>
      <c r="N396" s="30"/>
      <c r="O396" s="30"/>
      <c r="P396" s="32">
        <v>72</v>
      </c>
      <c r="Q396" s="11" t="s">
        <v>388</v>
      </c>
      <c r="R396" s="4">
        <v>899.59</v>
      </c>
      <c r="S396" s="4">
        <f t="shared" si="76"/>
        <v>904.15</v>
      </c>
      <c r="T396" s="4">
        <f t="shared" si="77"/>
        <v>-4.5599999999999454</v>
      </c>
      <c r="U396" s="14">
        <f t="shared" si="78"/>
        <v>4.5599999999999454</v>
      </c>
      <c r="V396" s="34">
        <f t="shared" si="79"/>
        <v>20.793599999999504</v>
      </c>
      <c r="W396" s="30"/>
      <c r="X396" s="30"/>
      <c r="Y396" s="32">
        <v>72</v>
      </c>
      <c r="Z396" s="11" t="s">
        <v>388</v>
      </c>
      <c r="AA396" s="4">
        <v>1136.19</v>
      </c>
      <c r="AB396" s="4">
        <f t="shared" si="80"/>
        <v>1155.4100000000001</v>
      </c>
      <c r="AC396" s="4">
        <f t="shared" si="81"/>
        <v>-19.220000000000027</v>
      </c>
      <c r="AD396" s="14">
        <f t="shared" si="82"/>
        <v>19.220000000000027</v>
      </c>
      <c r="AE396" s="34">
        <f t="shared" si="83"/>
        <v>369.40840000000105</v>
      </c>
      <c r="AF396" s="13"/>
    </row>
    <row r="397" spans="1:32" ht="17.399999999999999" x14ac:dyDescent="0.3">
      <c r="A397" s="13"/>
      <c r="B397" s="13"/>
      <c r="C397" s="13"/>
      <c r="D397" s="13"/>
      <c r="E397" s="13"/>
      <c r="F397" s="13"/>
      <c r="G397" s="32">
        <v>73</v>
      </c>
      <c r="H397" s="11" t="s">
        <v>389</v>
      </c>
      <c r="I397" s="14">
        <v>1469.22</v>
      </c>
      <c r="J397" s="4">
        <f t="shared" si="72"/>
        <v>1460.24</v>
      </c>
      <c r="K397" s="4">
        <f t="shared" si="73"/>
        <v>8.9800000000000182</v>
      </c>
      <c r="L397" s="14">
        <f t="shared" si="74"/>
        <v>8.9800000000000182</v>
      </c>
      <c r="M397" s="34">
        <f t="shared" si="75"/>
        <v>80.640400000000326</v>
      </c>
      <c r="N397" s="30"/>
      <c r="O397" s="30"/>
      <c r="P397" s="32">
        <v>73</v>
      </c>
      <c r="Q397" s="11" t="s">
        <v>389</v>
      </c>
      <c r="R397" s="4">
        <v>919.97</v>
      </c>
      <c r="S397" s="4">
        <f t="shared" si="76"/>
        <v>899.59</v>
      </c>
      <c r="T397" s="4">
        <f t="shared" si="77"/>
        <v>20.379999999999995</v>
      </c>
      <c r="U397" s="14">
        <f t="shared" si="78"/>
        <v>20.379999999999995</v>
      </c>
      <c r="V397" s="34">
        <f t="shared" si="79"/>
        <v>415.34439999999984</v>
      </c>
      <c r="W397" s="30"/>
      <c r="X397" s="30"/>
      <c r="Y397" s="32">
        <v>73</v>
      </c>
      <c r="Z397" s="11" t="s">
        <v>389</v>
      </c>
      <c r="AA397" s="4">
        <v>1156.6199999999999</v>
      </c>
      <c r="AB397" s="4">
        <f t="shared" si="80"/>
        <v>1136.19</v>
      </c>
      <c r="AC397" s="4">
        <f t="shared" si="81"/>
        <v>20.429999999999836</v>
      </c>
      <c r="AD397" s="14">
        <f t="shared" si="82"/>
        <v>20.429999999999836</v>
      </c>
      <c r="AE397" s="34">
        <f t="shared" si="83"/>
        <v>417.38489999999331</v>
      </c>
      <c r="AF397" s="13"/>
    </row>
    <row r="398" spans="1:32" ht="17.399999999999999" x14ac:dyDescent="0.3">
      <c r="A398" s="13"/>
      <c r="B398" s="13"/>
      <c r="C398" s="13"/>
      <c r="D398" s="13"/>
      <c r="E398" s="13"/>
      <c r="F398" s="13"/>
      <c r="G398" s="32">
        <v>74</v>
      </c>
      <c r="H398" s="11" t="s">
        <v>390</v>
      </c>
      <c r="I398" s="14">
        <v>1470.8</v>
      </c>
      <c r="J398" s="4">
        <f t="shared" si="72"/>
        <v>1469.22</v>
      </c>
      <c r="K398" s="4">
        <f t="shared" si="73"/>
        <v>1.5799999999999272</v>
      </c>
      <c r="L398" s="14">
        <f t="shared" si="74"/>
        <v>1.5799999999999272</v>
      </c>
      <c r="M398" s="34">
        <f t="shared" si="75"/>
        <v>2.4963999999997699</v>
      </c>
      <c r="N398" s="30"/>
      <c r="O398" s="30"/>
      <c r="P398" s="32">
        <v>74</v>
      </c>
      <c r="Q398" s="11" t="s">
        <v>390</v>
      </c>
      <c r="R398" s="4">
        <v>927.71</v>
      </c>
      <c r="S398" s="4">
        <f t="shared" si="76"/>
        <v>919.97</v>
      </c>
      <c r="T398" s="4">
        <f t="shared" si="77"/>
        <v>7.7400000000000091</v>
      </c>
      <c r="U398" s="14">
        <f t="shared" si="78"/>
        <v>7.7400000000000091</v>
      </c>
      <c r="V398" s="34">
        <f t="shared" si="79"/>
        <v>59.907600000000144</v>
      </c>
      <c r="W398" s="30"/>
      <c r="X398" s="30"/>
      <c r="Y398" s="32">
        <v>74</v>
      </c>
      <c r="Z398" s="11" t="s">
        <v>390</v>
      </c>
      <c r="AA398" s="4">
        <v>1160.8399999999999</v>
      </c>
      <c r="AB398" s="4">
        <f t="shared" si="80"/>
        <v>1156.6199999999999</v>
      </c>
      <c r="AC398" s="4">
        <f t="shared" si="81"/>
        <v>4.2200000000000273</v>
      </c>
      <c r="AD398" s="14">
        <f t="shared" si="82"/>
        <v>4.2200000000000273</v>
      </c>
      <c r="AE398" s="34">
        <f t="shared" si="83"/>
        <v>17.80840000000023</v>
      </c>
      <c r="AF398" s="13"/>
    </row>
    <row r="399" spans="1:32" ht="17.399999999999999" x14ac:dyDescent="0.3">
      <c r="A399" s="13"/>
      <c r="B399" s="13"/>
      <c r="C399" s="13"/>
      <c r="D399" s="13"/>
      <c r="E399" s="13"/>
      <c r="F399" s="13"/>
      <c r="G399" s="32">
        <v>75</v>
      </c>
      <c r="H399" s="11" t="s">
        <v>391</v>
      </c>
      <c r="I399" s="14">
        <v>1473.05</v>
      </c>
      <c r="J399" s="4">
        <f t="shared" si="72"/>
        <v>1470.8</v>
      </c>
      <c r="K399" s="4">
        <f t="shared" si="73"/>
        <v>2.25</v>
      </c>
      <c r="L399" s="14">
        <f t="shared" si="74"/>
        <v>2.25</v>
      </c>
      <c r="M399" s="34">
        <f t="shared" si="75"/>
        <v>5.0625</v>
      </c>
      <c r="N399" s="30"/>
      <c r="O399" s="30"/>
      <c r="P399" s="32">
        <v>75</v>
      </c>
      <c r="Q399" s="11" t="s">
        <v>391</v>
      </c>
      <c r="R399" s="4">
        <v>920.34</v>
      </c>
      <c r="S399" s="4">
        <f t="shared" si="76"/>
        <v>927.71</v>
      </c>
      <c r="T399" s="4">
        <f t="shared" si="77"/>
        <v>-7.3700000000000045</v>
      </c>
      <c r="U399" s="14">
        <f t="shared" si="78"/>
        <v>7.3700000000000045</v>
      </c>
      <c r="V399" s="34">
        <f t="shared" si="79"/>
        <v>54.316900000000068</v>
      </c>
      <c r="W399" s="30"/>
      <c r="X399" s="30"/>
      <c r="Y399" s="32">
        <v>75</v>
      </c>
      <c r="Z399" s="11" t="s">
        <v>391</v>
      </c>
      <c r="AA399" s="4">
        <v>1170.28</v>
      </c>
      <c r="AB399" s="4">
        <f t="shared" si="80"/>
        <v>1160.8399999999999</v>
      </c>
      <c r="AC399" s="4">
        <f t="shared" si="81"/>
        <v>9.4400000000000546</v>
      </c>
      <c r="AD399" s="14">
        <f t="shared" si="82"/>
        <v>9.4400000000000546</v>
      </c>
      <c r="AE399" s="34">
        <f t="shared" si="83"/>
        <v>89.113600000001028</v>
      </c>
      <c r="AF399" s="13"/>
    </row>
    <row r="400" spans="1:32" ht="17.399999999999999" x14ac:dyDescent="0.3">
      <c r="A400" s="13"/>
      <c r="B400" s="13"/>
      <c r="C400" s="13"/>
      <c r="D400" s="13"/>
      <c r="E400" s="13"/>
      <c r="F400" s="13"/>
      <c r="G400" s="32">
        <v>76</v>
      </c>
      <c r="H400" s="11" t="s">
        <v>392</v>
      </c>
      <c r="I400" s="14">
        <v>1506.08</v>
      </c>
      <c r="J400" s="4">
        <f t="shared" si="72"/>
        <v>1473.05</v>
      </c>
      <c r="K400" s="4">
        <f t="shared" si="73"/>
        <v>33.029999999999973</v>
      </c>
      <c r="L400" s="14">
        <f t="shared" si="74"/>
        <v>33.029999999999973</v>
      </c>
      <c r="M400" s="34">
        <f t="shared" si="75"/>
        <v>1090.9808999999982</v>
      </c>
      <c r="N400" s="30"/>
      <c r="O400" s="30"/>
      <c r="P400" s="32">
        <v>76</v>
      </c>
      <c r="Q400" s="11" t="s">
        <v>392</v>
      </c>
      <c r="R400" s="4">
        <v>934.89</v>
      </c>
      <c r="S400" s="4">
        <f t="shared" si="76"/>
        <v>920.34</v>
      </c>
      <c r="T400" s="4">
        <f t="shared" si="77"/>
        <v>14.549999999999955</v>
      </c>
      <c r="U400" s="14">
        <f t="shared" si="78"/>
        <v>14.549999999999955</v>
      </c>
      <c r="V400" s="34">
        <f t="shared" si="79"/>
        <v>211.70249999999868</v>
      </c>
      <c r="W400" s="30"/>
      <c r="X400" s="30"/>
      <c r="Y400" s="32">
        <v>76</v>
      </c>
      <c r="Z400" s="11" t="s">
        <v>392</v>
      </c>
      <c r="AA400" s="4">
        <v>1211.25</v>
      </c>
      <c r="AB400" s="4">
        <f t="shared" si="80"/>
        <v>1170.28</v>
      </c>
      <c r="AC400" s="4">
        <f t="shared" si="81"/>
        <v>40.970000000000027</v>
      </c>
      <c r="AD400" s="14">
        <f t="shared" si="82"/>
        <v>40.970000000000027</v>
      </c>
      <c r="AE400" s="34">
        <f t="shared" si="83"/>
        <v>1678.5409000000022</v>
      </c>
      <c r="AF400" s="13"/>
    </row>
    <row r="401" spans="1:32" ht="17.399999999999999" x14ac:dyDescent="0.3">
      <c r="A401" s="13"/>
      <c r="B401" s="13"/>
      <c r="C401" s="13"/>
      <c r="D401" s="13"/>
      <c r="E401" s="13"/>
      <c r="F401" s="13"/>
      <c r="G401" s="32">
        <v>77</v>
      </c>
      <c r="H401" s="11" t="s">
        <v>393</v>
      </c>
      <c r="I401" s="14">
        <v>1542.99</v>
      </c>
      <c r="J401" s="4">
        <f t="shared" si="72"/>
        <v>1506.08</v>
      </c>
      <c r="K401" s="4">
        <f t="shared" si="73"/>
        <v>36.910000000000082</v>
      </c>
      <c r="L401" s="14">
        <f t="shared" si="74"/>
        <v>36.910000000000082</v>
      </c>
      <c r="M401" s="34">
        <f t="shared" si="75"/>
        <v>1362.3481000000061</v>
      </c>
      <c r="N401" s="30"/>
      <c r="O401" s="30"/>
      <c r="P401" s="32">
        <v>77</v>
      </c>
      <c r="Q401" s="11" t="s">
        <v>393</v>
      </c>
      <c r="R401" s="4">
        <v>956.54</v>
      </c>
      <c r="S401" s="4">
        <f t="shared" si="76"/>
        <v>934.89</v>
      </c>
      <c r="T401" s="4">
        <f t="shared" si="77"/>
        <v>21.649999999999977</v>
      </c>
      <c r="U401" s="14">
        <f t="shared" si="78"/>
        <v>21.649999999999977</v>
      </c>
      <c r="V401" s="34">
        <f t="shared" si="79"/>
        <v>468.722499999999</v>
      </c>
      <c r="W401" s="30"/>
      <c r="X401" s="30"/>
      <c r="Y401" s="32">
        <v>77</v>
      </c>
      <c r="Z401" s="11" t="s">
        <v>393</v>
      </c>
      <c r="AA401" s="4">
        <v>1251.26</v>
      </c>
      <c r="AB401" s="4">
        <f t="shared" si="80"/>
        <v>1211.25</v>
      </c>
      <c r="AC401" s="4">
        <f t="shared" si="81"/>
        <v>40.009999999999991</v>
      </c>
      <c r="AD401" s="14">
        <f t="shared" si="82"/>
        <v>40.009999999999991</v>
      </c>
      <c r="AE401" s="34">
        <f t="shared" si="83"/>
        <v>1600.8000999999992</v>
      </c>
      <c r="AF401" s="13"/>
    </row>
    <row r="402" spans="1:32" ht="17.399999999999999" x14ac:dyDescent="0.3">
      <c r="A402" s="13"/>
      <c r="B402" s="13"/>
      <c r="C402" s="13"/>
      <c r="D402" s="13"/>
      <c r="E402" s="13"/>
      <c r="F402" s="13"/>
      <c r="G402" s="32">
        <v>78</v>
      </c>
      <c r="H402" s="11" t="s">
        <v>394</v>
      </c>
      <c r="I402" s="14">
        <v>1540.21</v>
      </c>
      <c r="J402" s="4">
        <f t="shared" si="72"/>
        <v>1542.99</v>
      </c>
      <c r="K402" s="4">
        <f t="shared" si="73"/>
        <v>-2.7799999999999727</v>
      </c>
      <c r="L402" s="14">
        <f t="shared" si="74"/>
        <v>2.7799999999999727</v>
      </c>
      <c r="M402" s="34">
        <f t="shared" si="75"/>
        <v>7.7283999999998487</v>
      </c>
      <c r="N402" s="30"/>
      <c r="O402" s="30"/>
      <c r="P402" s="32">
        <v>78</v>
      </c>
      <c r="Q402" s="11" t="s">
        <v>394</v>
      </c>
      <c r="R402" s="4">
        <v>954.69</v>
      </c>
      <c r="S402" s="4">
        <f t="shared" si="76"/>
        <v>956.54</v>
      </c>
      <c r="T402" s="4">
        <f t="shared" si="77"/>
        <v>-1.8499999999999091</v>
      </c>
      <c r="U402" s="14">
        <f t="shared" si="78"/>
        <v>1.8499999999999091</v>
      </c>
      <c r="V402" s="34">
        <f t="shared" si="79"/>
        <v>3.4224999999996637</v>
      </c>
      <c r="W402" s="30"/>
      <c r="X402" s="30"/>
      <c r="Y402" s="32">
        <v>78</v>
      </c>
      <c r="Z402" s="11" t="s">
        <v>394</v>
      </c>
      <c r="AA402" s="4">
        <v>1250.1099999999999</v>
      </c>
      <c r="AB402" s="4">
        <f t="shared" si="80"/>
        <v>1251.26</v>
      </c>
      <c r="AC402" s="4">
        <f t="shared" si="81"/>
        <v>-1.1500000000000909</v>
      </c>
      <c r="AD402" s="14">
        <f t="shared" si="82"/>
        <v>1.1500000000000909</v>
      </c>
      <c r="AE402" s="34">
        <f t="shared" si="83"/>
        <v>1.3225000000002092</v>
      </c>
      <c r="AF402" s="13"/>
    </row>
    <row r="403" spans="1:32" ht="17.399999999999999" x14ac:dyDescent="0.3">
      <c r="A403" s="13"/>
      <c r="B403" s="13"/>
      <c r="C403" s="13"/>
      <c r="D403" s="13"/>
      <c r="E403" s="13"/>
      <c r="F403" s="13"/>
      <c r="G403" s="32">
        <v>79</v>
      </c>
      <c r="H403" s="11" t="s">
        <v>395</v>
      </c>
      <c r="I403" s="14">
        <v>1543.37</v>
      </c>
      <c r="J403" s="4">
        <f t="shared" si="72"/>
        <v>1540.21</v>
      </c>
      <c r="K403" s="4">
        <f t="shared" si="73"/>
        <v>3.1599999999998545</v>
      </c>
      <c r="L403" s="14">
        <f t="shared" si="74"/>
        <v>3.1599999999998545</v>
      </c>
      <c r="M403" s="34">
        <f t="shared" si="75"/>
        <v>9.9855999999990797</v>
      </c>
      <c r="N403" s="30"/>
      <c r="O403" s="30"/>
      <c r="P403" s="32">
        <v>79</v>
      </c>
      <c r="Q403" s="11" t="s">
        <v>395</v>
      </c>
      <c r="R403" s="4">
        <v>957.31</v>
      </c>
      <c r="S403" s="4">
        <f t="shared" si="76"/>
        <v>954.69</v>
      </c>
      <c r="T403" s="4">
        <f t="shared" si="77"/>
        <v>2.6199999999998909</v>
      </c>
      <c r="U403" s="14">
        <f t="shared" si="78"/>
        <v>2.6199999999998909</v>
      </c>
      <c r="V403" s="34">
        <f t="shared" si="79"/>
        <v>6.8643999999994278</v>
      </c>
      <c r="W403" s="30"/>
      <c r="X403" s="30"/>
      <c r="Y403" s="32">
        <v>79</v>
      </c>
      <c r="Z403" s="11" t="s">
        <v>395</v>
      </c>
      <c r="AA403" s="4">
        <v>1295.58</v>
      </c>
      <c r="AB403" s="4">
        <f t="shared" si="80"/>
        <v>1250.1099999999999</v>
      </c>
      <c r="AC403" s="4">
        <f t="shared" si="81"/>
        <v>45.470000000000027</v>
      </c>
      <c r="AD403" s="14">
        <f t="shared" si="82"/>
        <v>45.470000000000027</v>
      </c>
      <c r="AE403" s="34">
        <f t="shared" si="83"/>
        <v>2067.5209000000023</v>
      </c>
      <c r="AF403" s="13"/>
    </row>
    <row r="404" spans="1:32" ht="17.399999999999999" x14ac:dyDescent="0.3">
      <c r="A404" s="13"/>
      <c r="B404" s="13"/>
      <c r="C404" s="13"/>
      <c r="D404" s="13"/>
      <c r="E404" s="13"/>
      <c r="F404" s="13"/>
      <c r="G404" s="32">
        <v>80</v>
      </c>
      <c r="H404" s="11" t="s">
        <v>396</v>
      </c>
      <c r="I404" s="14">
        <v>1545.01</v>
      </c>
      <c r="J404" s="4">
        <f t="shared" si="72"/>
        <v>1543.37</v>
      </c>
      <c r="K404" s="4">
        <f t="shared" si="73"/>
        <v>1.6400000000001</v>
      </c>
      <c r="L404" s="14">
        <f t="shared" si="74"/>
        <v>1.6400000000001</v>
      </c>
      <c r="M404" s="34">
        <f t="shared" si="75"/>
        <v>2.6896000000003282</v>
      </c>
      <c r="N404" s="30"/>
      <c r="O404" s="30"/>
      <c r="P404" s="32">
        <v>80</v>
      </c>
      <c r="Q404" s="11" t="s">
        <v>396</v>
      </c>
      <c r="R404" s="4">
        <v>962.55</v>
      </c>
      <c r="S404" s="4">
        <f t="shared" si="76"/>
        <v>957.31</v>
      </c>
      <c r="T404" s="4">
        <f t="shared" si="77"/>
        <v>5.2400000000000091</v>
      </c>
      <c r="U404" s="14">
        <f t="shared" si="78"/>
        <v>5.2400000000000091</v>
      </c>
      <c r="V404" s="34">
        <f t="shared" si="79"/>
        <v>27.457600000000095</v>
      </c>
      <c r="W404" s="30"/>
      <c r="X404" s="30"/>
      <c r="Y404" s="32">
        <v>80</v>
      </c>
      <c r="Z404" s="11" t="s">
        <v>396</v>
      </c>
      <c r="AA404" s="4">
        <v>1298.3900000000001</v>
      </c>
      <c r="AB404" s="4">
        <f t="shared" si="80"/>
        <v>1295.58</v>
      </c>
      <c r="AC404" s="4">
        <f t="shared" si="81"/>
        <v>2.8100000000001728</v>
      </c>
      <c r="AD404" s="14">
        <f t="shared" si="82"/>
        <v>2.8100000000001728</v>
      </c>
      <c r="AE404" s="34">
        <f t="shared" si="83"/>
        <v>7.8961000000009713</v>
      </c>
      <c r="AF404" s="13"/>
    </row>
    <row r="405" spans="1:32" ht="17.399999999999999" x14ac:dyDescent="0.3">
      <c r="A405" s="13"/>
      <c r="B405" s="13"/>
      <c r="C405" s="13"/>
      <c r="D405" s="13"/>
      <c r="E405" s="13"/>
      <c r="F405" s="13"/>
      <c r="G405" s="32">
        <v>81</v>
      </c>
      <c r="H405" s="11" t="s">
        <v>397</v>
      </c>
      <c r="I405" s="14">
        <v>1505.72</v>
      </c>
      <c r="J405" s="4">
        <f t="shared" si="72"/>
        <v>1545.01</v>
      </c>
      <c r="K405" s="4">
        <f t="shared" si="73"/>
        <v>-39.289999999999964</v>
      </c>
      <c r="L405" s="14">
        <f t="shared" si="74"/>
        <v>39.289999999999964</v>
      </c>
      <c r="M405" s="34">
        <f t="shared" si="75"/>
        <v>1543.7040999999972</v>
      </c>
      <c r="N405" s="30"/>
      <c r="O405" s="30"/>
      <c r="P405" s="32">
        <v>81</v>
      </c>
      <c r="Q405" s="11" t="s">
        <v>397</v>
      </c>
      <c r="R405" s="4">
        <v>952.91</v>
      </c>
      <c r="S405" s="4">
        <f t="shared" si="76"/>
        <v>962.55</v>
      </c>
      <c r="T405" s="4">
        <f t="shared" si="77"/>
        <v>-9.6399999999999864</v>
      </c>
      <c r="U405" s="14">
        <f t="shared" si="78"/>
        <v>9.6399999999999864</v>
      </c>
      <c r="V405" s="34">
        <f t="shared" si="79"/>
        <v>92.929599999999738</v>
      </c>
      <c r="W405" s="30"/>
      <c r="X405" s="30"/>
      <c r="Y405" s="32">
        <v>81</v>
      </c>
      <c r="Z405" s="11" t="s">
        <v>397</v>
      </c>
      <c r="AA405" s="4">
        <v>1271.6199999999999</v>
      </c>
      <c r="AB405" s="4">
        <f t="shared" si="80"/>
        <v>1298.3900000000001</v>
      </c>
      <c r="AC405" s="4">
        <f t="shared" si="81"/>
        <v>-26.770000000000209</v>
      </c>
      <c r="AD405" s="14">
        <f t="shared" si="82"/>
        <v>26.770000000000209</v>
      </c>
      <c r="AE405" s="34">
        <f t="shared" si="83"/>
        <v>716.6329000000112</v>
      </c>
      <c r="AF405" s="13"/>
    </row>
    <row r="406" spans="1:32" ht="17.399999999999999" x14ac:dyDescent="0.3">
      <c r="A406" s="13"/>
      <c r="B406" s="13"/>
      <c r="C406" s="13"/>
      <c r="D406" s="13"/>
      <c r="E406" s="13"/>
      <c r="F406" s="13"/>
      <c r="G406" s="32">
        <v>82</v>
      </c>
      <c r="H406" s="11" t="s">
        <v>398</v>
      </c>
      <c r="I406" s="14">
        <v>1440.76</v>
      </c>
      <c r="J406" s="4">
        <f t="shared" si="72"/>
        <v>1505.72</v>
      </c>
      <c r="K406" s="4">
        <f t="shared" si="73"/>
        <v>-64.960000000000036</v>
      </c>
      <c r="L406" s="14">
        <f t="shared" si="74"/>
        <v>64.960000000000036</v>
      </c>
      <c r="M406" s="34">
        <f t="shared" si="75"/>
        <v>4219.8016000000043</v>
      </c>
      <c r="N406" s="30"/>
      <c r="O406" s="30"/>
      <c r="P406" s="32">
        <v>82</v>
      </c>
      <c r="Q406" s="11" t="s">
        <v>398</v>
      </c>
      <c r="R406" s="4">
        <v>907.3</v>
      </c>
      <c r="S406" s="4">
        <f t="shared" si="76"/>
        <v>952.91</v>
      </c>
      <c r="T406" s="4">
        <f t="shared" si="77"/>
        <v>-45.610000000000014</v>
      </c>
      <c r="U406" s="14">
        <f t="shared" si="78"/>
        <v>45.610000000000014</v>
      </c>
      <c r="V406" s="34">
        <f t="shared" si="79"/>
        <v>2080.272100000001</v>
      </c>
      <c r="W406" s="30"/>
      <c r="X406" s="30"/>
      <c r="Y406" s="32">
        <v>82</v>
      </c>
      <c r="Z406" s="11" t="s">
        <v>398</v>
      </c>
      <c r="AA406" s="4">
        <v>1209.31</v>
      </c>
      <c r="AB406" s="4">
        <f t="shared" si="80"/>
        <v>1271.6199999999999</v>
      </c>
      <c r="AC406" s="4">
        <f t="shared" si="81"/>
        <v>-62.309999999999945</v>
      </c>
      <c r="AD406" s="14">
        <f t="shared" si="82"/>
        <v>62.309999999999945</v>
      </c>
      <c r="AE406" s="34">
        <f t="shared" si="83"/>
        <v>3882.536099999993</v>
      </c>
      <c r="AF406" s="13"/>
    </row>
    <row r="407" spans="1:32" ht="17.399999999999999" x14ac:dyDescent="0.3">
      <c r="A407" s="13"/>
      <c r="B407" s="13"/>
      <c r="C407" s="13"/>
      <c r="D407" s="13"/>
      <c r="E407" s="13"/>
      <c r="F407" s="13"/>
      <c r="G407" s="32">
        <v>83</v>
      </c>
      <c r="H407" s="11" t="s">
        <v>399</v>
      </c>
      <c r="I407" s="14">
        <v>1414.65</v>
      </c>
      <c r="J407" s="4">
        <f t="shared" si="72"/>
        <v>1440.76</v>
      </c>
      <c r="K407" s="4">
        <f t="shared" si="73"/>
        <v>-26.1099999999999</v>
      </c>
      <c r="L407" s="14">
        <f t="shared" si="74"/>
        <v>26.1099999999999</v>
      </c>
      <c r="M407" s="34">
        <f t="shared" si="75"/>
        <v>681.73209999999483</v>
      </c>
      <c r="N407" s="30"/>
      <c r="O407" s="30"/>
      <c r="P407" s="32">
        <v>83</v>
      </c>
      <c r="Q407" s="11" t="s">
        <v>399</v>
      </c>
      <c r="R407" s="4">
        <v>886.24</v>
      </c>
      <c r="S407" s="4">
        <f t="shared" si="76"/>
        <v>907.3</v>
      </c>
      <c r="T407" s="4">
        <f t="shared" si="77"/>
        <v>-21.059999999999945</v>
      </c>
      <c r="U407" s="14">
        <f t="shared" si="78"/>
        <v>21.059999999999945</v>
      </c>
      <c r="V407" s="34">
        <f t="shared" si="79"/>
        <v>443.52359999999771</v>
      </c>
      <c r="W407" s="30"/>
      <c r="X407" s="30"/>
      <c r="Y407" s="32">
        <v>83</v>
      </c>
      <c r="Z407" s="11" t="s">
        <v>399</v>
      </c>
      <c r="AA407" s="4">
        <v>1186.67</v>
      </c>
      <c r="AB407" s="4">
        <f t="shared" si="80"/>
        <v>1209.31</v>
      </c>
      <c r="AC407" s="4">
        <f t="shared" si="81"/>
        <v>-22.639999999999873</v>
      </c>
      <c r="AD407" s="14">
        <f t="shared" si="82"/>
        <v>22.639999999999873</v>
      </c>
      <c r="AE407" s="34">
        <f t="shared" si="83"/>
        <v>512.56959999999424</v>
      </c>
      <c r="AF407" s="13"/>
    </row>
    <row r="408" spans="1:32" ht="17.399999999999999" x14ac:dyDescent="0.3">
      <c r="A408" s="13"/>
      <c r="B408" s="13"/>
      <c r="C408" s="13"/>
      <c r="D408" s="13"/>
      <c r="E408" s="13"/>
      <c r="F408" s="13"/>
      <c r="G408" s="32">
        <v>84</v>
      </c>
      <c r="H408" s="11" t="s">
        <v>400</v>
      </c>
      <c r="I408" s="14">
        <v>1414.98</v>
      </c>
      <c r="J408" s="4">
        <f t="shared" si="72"/>
        <v>1414.65</v>
      </c>
      <c r="K408" s="4">
        <f t="shared" si="73"/>
        <v>0.32999999999992724</v>
      </c>
      <c r="L408" s="14">
        <f t="shared" si="74"/>
        <v>0.32999999999992724</v>
      </c>
      <c r="M408" s="34">
        <f t="shared" si="75"/>
        <v>0.10889999999995198</v>
      </c>
      <c r="N408" s="30"/>
      <c r="O408" s="30"/>
      <c r="P408" s="32">
        <v>84</v>
      </c>
      <c r="Q408" s="11" t="s">
        <v>400</v>
      </c>
      <c r="R408" s="4">
        <v>884.77</v>
      </c>
      <c r="S408" s="4">
        <f t="shared" si="76"/>
        <v>886.24</v>
      </c>
      <c r="T408" s="4">
        <f t="shared" si="77"/>
        <v>-1.4700000000000273</v>
      </c>
      <c r="U408" s="14">
        <f t="shared" si="78"/>
        <v>1.4700000000000273</v>
      </c>
      <c r="V408" s="34">
        <f t="shared" si="79"/>
        <v>2.1609000000000802</v>
      </c>
      <c r="W408" s="30"/>
      <c r="X408" s="30"/>
      <c r="Y408" s="32">
        <v>84</v>
      </c>
      <c r="Z408" s="11" t="s">
        <v>400</v>
      </c>
      <c r="AA408" s="4">
        <v>1181.78</v>
      </c>
      <c r="AB408" s="4">
        <f t="shared" si="80"/>
        <v>1186.67</v>
      </c>
      <c r="AC408" s="4">
        <f t="shared" si="81"/>
        <v>-4.8900000000001</v>
      </c>
      <c r="AD408" s="14">
        <f t="shared" si="82"/>
        <v>4.8900000000001</v>
      </c>
      <c r="AE408" s="34">
        <f t="shared" si="83"/>
        <v>23.912100000000979</v>
      </c>
      <c r="AF408" s="13"/>
    </row>
    <row r="409" spans="1:32" ht="17.399999999999999" x14ac:dyDescent="0.3">
      <c r="A409" s="13"/>
      <c r="B409" s="13"/>
      <c r="C409" s="13"/>
      <c r="D409" s="13"/>
      <c r="E409" s="13"/>
      <c r="F409" s="13"/>
      <c r="G409" s="32">
        <v>85</v>
      </c>
      <c r="H409" s="11" t="s">
        <v>401</v>
      </c>
      <c r="I409" s="14">
        <v>1410.72</v>
      </c>
      <c r="J409" s="4">
        <f t="shared" si="72"/>
        <v>1414.98</v>
      </c>
      <c r="K409" s="4">
        <f t="shared" si="73"/>
        <v>-4.2599999999999909</v>
      </c>
      <c r="L409" s="14">
        <f t="shared" si="74"/>
        <v>4.2599999999999909</v>
      </c>
      <c r="M409" s="34">
        <f t="shared" si="75"/>
        <v>18.147599999999922</v>
      </c>
      <c r="N409" s="30"/>
      <c r="O409" s="30"/>
      <c r="P409" s="32">
        <v>85</v>
      </c>
      <c r="Q409" s="11" t="s">
        <v>401</v>
      </c>
      <c r="R409" s="4">
        <v>871.01</v>
      </c>
      <c r="S409" s="4">
        <f t="shared" si="76"/>
        <v>884.77</v>
      </c>
      <c r="T409" s="4">
        <f t="shared" si="77"/>
        <v>-13.759999999999991</v>
      </c>
      <c r="U409" s="14">
        <f t="shared" si="78"/>
        <v>13.759999999999991</v>
      </c>
      <c r="V409" s="34">
        <f t="shared" si="79"/>
        <v>189.33759999999975</v>
      </c>
      <c r="W409" s="30"/>
      <c r="X409" s="30"/>
      <c r="Y409" s="32">
        <v>85</v>
      </c>
      <c r="Z409" s="11" t="s">
        <v>401</v>
      </c>
      <c r="AA409" s="4">
        <v>1170.1600000000001</v>
      </c>
      <c r="AB409" s="4">
        <f t="shared" si="80"/>
        <v>1181.78</v>
      </c>
      <c r="AC409" s="4">
        <f t="shared" si="81"/>
        <v>-11.619999999999891</v>
      </c>
      <c r="AD409" s="14">
        <f t="shared" si="82"/>
        <v>11.619999999999891</v>
      </c>
      <c r="AE409" s="34">
        <f t="shared" si="83"/>
        <v>135.02439999999746</v>
      </c>
      <c r="AF409" s="13"/>
    </row>
    <row r="410" spans="1:32" ht="17.399999999999999" x14ac:dyDescent="0.3">
      <c r="A410" s="13"/>
      <c r="B410" s="13"/>
      <c r="C410" s="13"/>
      <c r="D410" s="13"/>
      <c r="E410" s="13"/>
      <c r="F410" s="13"/>
      <c r="G410" s="32">
        <v>86</v>
      </c>
      <c r="H410" s="11" t="s">
        <v>402</v>
      </c>
      <c r="I410" s="14">
        <v>1402.38</v>
      </c>
      <c r="J410" s="4">
        <f t="shared" si="72"/>
        <v>1410.72</v>
      </c>
      <c r="K410" s="4">
        <f t="shared" si="73"/>
        <v>-8.3399999999999181</v>
      </c>
      <c r="L410" s="14">
        <f t="shared" si="74"/>
        <v>8.3399999999999181</v>
      </c>
      <c r="M410" s="34">
        <f t="shared" si="75"/>
        <v>69.555599999998634</v>
      </c>
      <c r="N410" s="30"/>
      <c r="O410" s="30"/>
      <c r="P410" s="32">
        <v>86</v>
      </c>
      <c r="Q410" s="11" t="s">
        <v>402</v>
      </c>
      <c r="R410" s="4">
        <v>855.15</v>
      </c>
      <c r="S410" s="4">
        <f t="shared" si="76"/>
        <v>871.01</v>
      </c>
      <c r="T410" s="4">
        <f t="shared" si="77"/>
        <v>-15.860000000000014</v>
      </c>
      <c r="U410" s="14">
        <f t="shared" si="78"/>
        <v>15.860000000000014</v>
      </c>
      <c r="V410" s="34">
        <f t="shared" si="79"/>
        <v>251.53960000000043</v>
      </c>
      <c r="W410" s="30"/>
      <c r="X410" s="30"/>
      <c r="Y410" s="32">
        <v>86</v>
      </c>
      <c r="Z410" s="11" t="s">
        <v>402</v>
      </c>
      <c r="AA410" s="4">
        <v>1164.3699999999999</v>
      </c>
      <c r="AB410" s="4">
        <f t="shared" si="80"/>
        <v>1170.1600000000001</v>
      </c>
      <c r="AC410" s="4">
        <f t="shared" si="81"/>
        <v>-5.790000000000191</v>
      </c>
      <c r="AD410" s="14">
        <f t="shared" si="82"/>
        <v>5.790000000000191</v>
      </c>
      <c r="AE410" s="34">
        <f t="shared" si="83"/>
        <v>33.524100000002214</v>
      </c>
      <c r="AF410" s="13"/>
    </row>
    <row r="411" spans="1:32" ht="17.399999999999999" x14ac:dyDescent="0.3">
      <c r="A411" s="13"/>
      <c r="B411" s="13"/>
      <c r="C411" s="13"/>
      <c r="D411" s="13"/>
      <c r="E411" s="13"/>
      <c r="F411" s="13"/>
      <c r="G411" s="32">
        <v>87</v>
      </c>
      <c r="H411" s="11" t="s">
        <v>403</v>
      </c>
      <c r="I411" s="14">
        <v>1455.96</v>
      </c>
      <c r="J411" s="4">
        <f t="shared" si="72"/>
        <v>1402.38</v>
      </c>
      <c r="K411" s="4">
        <f t="shared" si="73"/>
        <v>53.579999999999927</v>
      </c>
      <c r="L411" s="14">
        <f t="shared" si="74"/>
        <v>53.579999999999927</v>
      </c>
      <c r="M411" s="34">
        <f t="shared" si="75"/>
        <v>2870.8163999999924</v>
      </c>
      <c r="N411" s="30"/>
      <c r="O411" s="30"/>
      <c r="P411" s="32">
        <v>87</v>
      </c>
      <c r="Q411" s="11" t="s">
        <v>403</v>
      </c>
      <c r="R411" s="4">
        <v>869.04</v>
      </c>
      <c r="S411" s="4">
        <f t="shared" si="76"/>
        <v>855.15</v>
      </c>
      <c r="T411" s="4">
        <f t="shared" si="77"/>
        <v>13.889999999999986</v>
      </c>
      <c r="U411" s="14">
        <f t="shared" si="78"/>
        <v>13.889999999999986</v>
      </c>
      <c r="V411" s="34">
        <f t="shared" si="79"/>
        <v>192.93209999999962</v>
      </c>
      <c r="W411" s="30"/>
      <c r="X411" s="30"/>
      <c r="Y411" s="32">
        <v>87</v>
      </c>
      <c r="Z411" s="11" t="s">
        <v>403</v>
      </c>
      <c r="AA411" s="4">
        <v>1185.8499999999999</v>
      </c>
      <c r="AB411" s="4">
        <f t="shared" si="80"/>
        <v>1164.3699999999999</v>
      </c>
      <c r="AC411" s="4">
        <f t="shared" si="81"/>
        <v>21.480000000000018</v>
      </c>
      <c r="AD411" s="14">
        <f t="shared" si="82"/>
        <v>21.480000000000018</v>
      </c>
      <c r="AE411" s="34">
        <f t="shared" si="83"/>
        <v>461.3904000000008</v>
      </c>
      <c r="AF411" s="13"/>
    </row>
    <row r="412" spans="1:32" ht="17.399999999999999" x14ac:dyDescent="0.3">
      <c r="A412" s="13"/>
      <c r="B412" s="13"/>
      <c r="C412" s="13"/>
      <c r="D412" s="13"/>
      <c r="E412" s="13"/>
      <c r="F412" s="13"/>
      <c r="G412" s="32">
        <v>88</v>
      </c>
      <c r="H412" s="11" t="s">
        <v>404</v>
      </c>
      <c r="I412" s="14">
        <v>1505.16</v>
      </c>
      <c r="J412" s="4">
        <f t="shared" si="72"/>
        <v>1455.96</v>
      </c>
      <c r="K412" s="4">
        <f t="shared" si="73"/>
        <v>49.200000000000045</v>
      </c>
      <c r="L412" s="14">
        <f t="shared" si="74"/>
        <v>49.200000000000045</v>
      </c>
      <c r="M412" s="34">
        <f t="shared" si="75"/>
        <v>2420.6400000000044</v>
      </c>
      <c r="N412" s="30"/>
      <c r="O412" s="30"/>
      <c r="P412" s="32">
        <v>88</v>
      </c>
      <c r="Q412" s="11" t="s">
        <v>404</v>
      </c>
      <c r="R412" s="4">
        <v>887.8</v>
      </c>
      <c r="S412" s="4">
        <f t="shared" si="76"/>
        <v>869.04</v>
      </c>
      <c r="T412" s="4">
        <f t="shared" si="77"/>
        <v>18.759999999999991</v>
      </c>
      <c r="U412" s="14">
        <f t="shared" si="78"/>
        <v>18.759999999999991</v>
      </c>
      <c r="V412" s="34">
        <f t="shared" si="79"/>
        <v>351.93759999999963</v>
      </c>
      <c r="W412" s="30"/>
      <c r="X412" s="30"/>
      <c r="Y412" s="32">
        <v>88</v>
      </c>
      <c r="Z412" s="11" t="s">
        <v>404</v>
      </c>
      <c r="AA412" s="4">
        <v>1215.32</v>
      </c>
      <c r="AB412" s="4">
        <f t="shared" si="80"/>
        <v>1185.8499999999999</v>
      </c>
      <c r="AC412" s="4">
        <f t="shared" si="81"/>
        <v>29.470000000000027</v>
      </c>
      <c r="AD412" s="14">
        <f t="shared" si="82"/>
        <v>29.470000000000027</v>
      </c>
      <c r="AE412" s="34">
        <f t="shared" si="83"/>
        <v>868.48090000000161</v>
      </c>
      <c r="AF412" s="13"/>
    </row>
    <row r="413" spans="1:32" ht="17.399999999999999" x14ac:dyDescent="0.3">
      <c r="A413" s="13"/>
      <c r="B413" s="13"/>
      <c r="C413" s="13"/>
      <c r="D413" s="13"/>
      <c r="E413" s="13"/>
      <c r="F413" s="13"/>
      <c r="G413" s="32">
        <v>89</v>
      </c>
      <c r="H413" s="11" t="s">
        <v>405</v>
      </c>
      <c r="I413" s="14">
        <v>1537.64</v>
      </c>
      <c r="J413" s="4">
        <f t="shared" si="72"/>
        <v>1505.16</v>
      </c>
      <c r="K413" s="4">
        <f t="shared" si="73"/>
        <v>32.480000000000018</v>
      </c>
      <c r="L413" s="14">
        <f t="shared" si="74"/>
        <v>32.480000000000018</v>
      </c>
      <c r="M413" s="34">
        <f t="shared" si="75"/>
        <v>1054.9504000000011</v>
      </c>
      <c r="N413" s="30"/>
      <c r="O413" s="30"/>
      <c r="P413" s="32">
        <v>89</v>
      </c>
      <c r="Q413" s="11" t="s">
        <v>405</v>
      </c>
      <c r="R413" s="4">
        <v>903.04</v>
      </c>
      <c r="S413" s="4">
        <f t="shared" si="76"/>
        <v>887.8</v>
      </c>
      <c r="T413" s="4">
        <f t="shared" si="77"/>
        <v>15.240000000000009</v>
      </c>
      <c r="U413" s="14">
        <f t="shared" si="78"/>
        <v>15.240000000000009</v>
      </c>
      <c r="V413" s="34">
        <f t="shared" si="79"/>
        <v>232.25760000000028</v>
      </c>
      <c r="W413" s="30"/>
      <c r="X413" s="30"/>
      <c r="Y413" s="32">
        <v>89</v>
      </c>
      <c r="Z413" s="11" t="s">
        <v>405</v>
      </c>
      <c r="AA413" s="4">
        <v>1238.5</v>
      </c>
      <c r="AB413" s="4">
        <f t="shared" si="80"/>
        <v>1215.32</v>
      </c>
      <c r="AC413" s="4">
        <f t="shared" si="81"/>
        <v>23.180000000000064</v>
      </c>
      <c r="AD413" s="14">
        <f t="shared" si="82"/>
        <v>23.180000000000064</v>
      </c>
      <c r="AE413" s="34">
        <f t="shared" si="83"/>
        <v>537.31240000000298</v>
      </c>
      <c r="AF413" s="13"/>
    </row>
    <row r="414" spans="1:32" ht="17.399999999999999" x14ac:dyDescent="0.3">
      <c r="A414" s="13"/>
      <c r="B414" s="13"/>
      <c r="C414" s="13"/>
      <c r="D414" s="13"/>
      <c r="E414" s="13"/>
      <c r="F414" s="13"/>
      <c r="G414" s="32">
        <v>90</v>
      </c>
      <c r="H414" s="11" t="s">
        <v>406</v>
      </c>
      <c r="I414" s="14">
        <v>1550.93</v>
      </c>
      <c r="J414" s="4">
        <f t="shared" si="72"/>
        <v>1537.64</v>
      </c>
      <c r="K414" s="4">
        <f t="shared" si="73"/>
        <v>13.289999999999964</v>
      </c>
      <c r="L414" s="14">
        <f t="shared" si="74"/>
        <v>13.289999999999964</v>
      </c>
      <c r="M414" s="34">
        <f t="shared" si="75"/>
        <v>176.62409999999903</v>
      </c>
      <c r="N414" s="30"/>
      <c r="O414" s="30"/>
      <c r="P414" s="32">
        <v>90</v>
      </c>
      <c r="Q414" s="11" t="s">
        <v>406</v>
      </c>
      <c r="R414" s="4">
        <v>910.16</v>
      </c>
      <c r="S414" s="4">
        <f t="shared" si="76"/>
        <v>903.04</v>
      </c>
      <c r="T414" s="4">
        <f t="shared" si="77"/>
        <v>7.1200000000000045</v>
      </c>
      <c r="U414" s="14">
        <f t="shared" si="78"/>
        <v>7.1200000000000045</v>
      </c>
      <c r="V414" s="34">
        <f t="shared" si="79"/>
        <v>50.694400000000066</v>
      </c>
      <c r="W414" s="30"/>
      <c r="X414" s="30"/>
      <c r="Y414" s="32">
        <v>90</v>
      </c>
      <c r="Z414" s="11" t="s">
        <v>406</v>
      </c>
      <c r="AA414" s="4">
        <v>1248.58</v>
      </c>
      <c r="AB414" s="4">
        <f t="shared" si="80"/>
        <v>1238.5</v>
      </c>
      <c r="AC414" s="4">
        <f t="shared" si="81"/>
        <v>10.079999999999927</v>
      </c>
      <c r="AD414" s="14">
        <f t="shared" si="82"/>
        <v>10.079999999999927</v>
      </c>
      <c r="AE414" s="34">
        <f t="shared" si="83"/>
        <v>101.60639999999853</v>
      </c>
      <c r="AF414" s="13"/>
    </row>
    <row r="415" spans="1:32" ht="17.399999999999999" x14ac:dyDescent="0.3">
      <c r="A415" s="13"/>
      <c r="B415" s="13"/>
      <c r="C415" s="13"/>
      <c r="D415" s="13"/>
      <c r="E415" s="13"/>
      <c r="F415" s="13"/>
      <c r="G415" s="32">
        <v>91</v>
      </c>
      <c r="H415" s="11" t="s">
        <v>407</v>
      </c>
      <c r="I415" s="14">
        <v>1550.9</v>
      </c>
      <c r="J415" s="4">
        <f t="shared" si="72"/>
        <v>1550.93</v>
      </c>
      <c r="K415" s="4">
        <f t="shared" si="73"/>
        <v>-2.9999999999972715E-2</v>
      </c>
      <c r="L415" s="14">
        <f t="shared" si="74"/>
        <v>2.9999999999972715E-2</v>
      </c>
      <c r="M415" s="34">
        <f t="shared" si="75"/>
        <v>8.9999999999836294E-4</v>
      </c>
      <c r="N415" s="30"/>
      <c r="O415" s="30"/>
      <c r="P415" s="32">
        <v>91</v>
      </c>
      <c r="Q415" s="11" t="s">
        <v>407</v>
      </c>
      <c r="R415" s="4">
        <v>915.9</v>
      </c>
      <c r="S415" s="4">
        <f t="shared" si="76"/>
        <v>910.16</v>
      </c>
      <c r="T415" s="4">
        <f t="shared" si="77"/>
        <v>5.7400000000000091</v>
      </c>
      <c r="U415" s="14">
        <f t="shared" si="78"/>
        <v>5.7400000000000091</v>
      </c>
      <c r="V415" s="34">
        <f t="shared" si="79"/>
        <v>32.947600000000108</v>
      </c>
      <c r="W415" s="30"/>
      <c r="X415" s="30"/>
      <c r="Y415" s="32">
        <v>91</v>
      </c>
      <c r="Z415" s="11" t="s">
        <v>407</v>
      </c>
      <c r="AA415" s="4">
        <v>1256.43</v>
      </c>
      <c r="AB415" s="4">
        <f t="shared" si="80"/>
        <v>1248.58</v>
      </c>
      <c r="AC415" s="4">
        <f t="shared" si="81"/>
        <v>7.8500000000001364</v>
      </c>
      <c r="AD415" s="14">
        <f t="shared" si="82"/>
        <v>7.8500000000001364</v>
      </c>
      <c r="AE415" s="34">
        <f t="shared" si="83"/>
        <v>61.622500000002141</v>
      </c>
      <c r="AF415" s="13"/>
    </row>
    <row r="416" spans="1:32" ht="17.399999999999999" x14ac:dyDescent="0.3">
      <c r="A416" s="13"/>
      <c r="B416" s="13"/>
      <c r="C416" s="13"/>
      <c r="D416" s="13"/>
      <c r="E416" s="13"/>
      <c r="F416" s="13"/>
      <c r="G416" s="32">
        <v>92</v>
      </c>
      <c r="H416" s="11" t="s">
        <v>408</v>
      </c>
      <c r="I416" s="14">
        <v>1548.49</v>
      </c>
      <c r="J416" s="4">
        <f t="shared" si="72"/>
        <v>1550.9</v>
      </c>
      <c r="K416" s="4">
        <f t="shared" si="73"/>
        <v>-2.4100000000000819</v>
      </c>
      <c r="L416" s="14">
        <f t="shared" si="74"/>
        <v>2.4100000000000819</v>
      </c>
      <c r="M416" s="34">
        <f t="shared" si="75"/>
        <v>5.8081000000003948</v>
      </c>
      <c r="N416" s="30"/>
      <c r="O416" s="30"/>
      <c r="P416" s="32">
        <v>92</v>
      </c>
      <c r="Q416" s="11" t="s">
        <v>408</v>
      </c>
      <c r="R416" s="4">
        <v>924.91</v>
      </c>
      <c r="S416" s="4">
        <f t="shared" si="76"/>
        <v>915.9</v>
      </c>
      <c r="T416" s="4">
        <f t="shared" si="77"/>
        <v>9.0099999999999909</v>
      </c>
      <c r="U416" s="14">
        <f t="shared" si="78"/>
        <v>9.0099999999999909</v>
      </c>
      <c r="V416" s="34">
        <f t="shared" si="79"/>
        <v>81.18009999999984</v>
      </c>
      <c r="W416" s="30"/>
      <c r="X416" s="30"/>
      <c r="Y416" s="32">
        <v>92</v>
      </c>
      <c r="Z416" s="11" t="s">
        <v>408</v>
      </c>
      <c r="AA416" s="4">
        <v>1289.47</v>
      </c>
      <c r="AB416" s="4">
        <f t="shared" si="80"/>
        <v>1256.43</v>
      </c>
      <c r="AC416" s="4">
        <f t="shared" si="81"/>
        <v>33.039999999999964</v>
      </c>
      <c r="AD416" s="14">
        <f t="shared" si="82"/>
        <v>33.039999999999964</v>
      </c>
      <c r="AE416" s="34">
        <f t="shared" si="83"/>
        <v>1091.6415999999977</v>
      </c>
      <c r="AF416" s="13"/>
    </row>
    <row r="417" spans="1:32" ht="17.399999999999999" x14ac:dyDescent="0.3">
      <c r="A417" s="13"/>
      <c r="B417" s="13"/>
      <c r="C417" s="13"/>
      <c r="D417" s="13"/>
      <c r="E417" s="13"/>
      <c r="F417" s="13"/>
      <c r="G417" s="32">
        <v>93</v>
      </c>
      <c r="H417" s="11" t="s">
        <v>409</v>
      </c>
      <c r="I417" s="14">
        <v>1539.37</v>
      </c>
      <c r="J417" s="4">
        <f t="shared" si="72"/>
        <v>1548.49</v>
      </c>
      <c r="K417" s="4">
        <f t="shared" si="73"/>
        <v>-9.1200000000001182</v>
      </c>
      <c r="L417" s="14">
        <f t="shared" si="74"/>
        <v>9.1200000000001182</v>
      </c>
      <c r="M417" s="34">
        <f t="shared" si="75"/>
        <v>83.174400000002152</v>
      </c>
      <c r="N417" s="30"/>
      <c r="O417" s="30"/>
      <c r="P417" s="32">
        <v>93</v>
      </c>
      <c r="Q417" s="11" t="s">
        <v>409</v>
      </c>
      <c r="R417" s="4">
        <v>931.12</v>
      </c>
      <c r="S417" s="4">
        <f t="shared" si="76"/>
        <v>924.91</v>
      </c>
      <c r="T417" s="4">
        <f t="shared" si="77"/>
        <v>6.2100000000000364</v>
      </c>
      <c r="U417" s="14">
        <f t="shared" si="78"/>
        <v>6.2100000000000364</v>
      </c>
      <c r="V417" s="34">
        <f t="shared" si="79"/>
        <v>38.564100000000451</v>
      </c>
      <c r="W417" s="30"/>
      <c r="X417" s="30"/>
      <c r="Y417" s="32">
        <v>93</v>
      </c>
      <c r="Z417" s="11" t="s">
        <v>409</v>
      </c>
      <c r="AA417" s="4">
        <v>1294.71</v>
      </c>
      <c r="AB417" s="4">
        <f t="shared" si="80"/>
        <v>1289.47</v>
      </c>
      <c r="AC417" s="4">
        <f t="shared" si="81"/>
        <v>5.2400000000000091</v>
      </c>
      <c r="AD417" s="14">
        <f t="shared" si="82"/>
        <v>5.2400000000000091</v>
      </c>
      <c r="AE417" s="34">
        <f t="shared" si="83"/>
        <v>27.457600000000095</v>
      </c>
      <c r="AF417" s="13"/>
    </row>
    <row r="418" spans="1:32" ht="17.399999999999999" x14ac:dyDescent="0.3">
      <c r="A418" s="13"/>
      <c r="B418" s="13"/>
      <c r="C418" s="13"/>
      <c r="D418" s="13"/>
      <c r="E418" s="13"/>
      <c r="F418" s="13"/>
      <c r="G418" s="32">
        <v>94</v>
      </c>
      <c r="H418" s="11" t="s">
        <v>410</v>
      </c>
      <c r="I418" s="14">
        <v>1557.41</v>
      </c>
      <c r="J418" s="4">
        <f t="shared" si="72"/>
        <v>1539.37</v>
      </c>
      <c r="K418" s="4">
        <f t="shared" si="73"/>
        <v>18.040000000000191</v>
      </c>
      <c r="L418" s="14">
        <f t="shared" si="74"/>
        <v>18.040000000000191</v>
      </c>
      <c r="M418" s="34">
        <f t="shared" si="75"/>
        <v>325.44160000000687</v>
      </c>
      <c r="N418" s="30"/>
      <c r="O418" s="30"/>
      <c r="P418" s="32">
        <v>94</v>
      </c>
      <c r="Q418" s="11" t="s">
        <v>410</v>
      </c>
      <c r="R418" s="4">
        <v>965.02</v>
      </c>
      <c r="S418" s="4">
        <f t="shared" si="76"/>
        <v>931.12</v>
      </c>
      <c r="T418" s="4">
        <f t="shared" si="77"/>
        <v>33.899999999999977</v>
      </c>
      <c r="U418" s="14">
        <f t="shared" si="78"/>
        <v>33.899999999999977</v>
      </c>
      <c r="V418" s="34">
        <f t="shared" si="79"/>
        <v>1149.2099999999984</v>
      </c>
      <c r="W418" s="30"/>
      <c r="X418" s="30"/>
      <c r="Y418" s="32">
        <v>94</v>
      </c>
      <c r="Z418" s="11" t="s">
        <v>410</v>
      </c>
      <c r="AA418" s="4">
        <v>1340.49</v>
      </c>
      <c r="AB418" s="4">
        <f t="shared" si="80"/>
        <v>1294.71</v>
      </c>
      <c r="AC418" s="4">
        <f t="shared" si="81"/>
        <v>45.779999999999973</v>
      </c>
      <c r="AD418" s="14">
        <f t="shared" si="82"/>
        <v>45.779999999999973</v>
      </c>
      <c r="AE418" s="34">
        <f t="shared" si="83"/>
        <v>2095.8083999999976</v>
      </c>
      <c r="AF418" s="13"/>
    </row>
    <row r="419" spans="1:32" ht="17.399999999999999" x14ac:dyDescent="0.3">
      <c r="A419" s="13"/>
      <c r="B419" s="13"/>
      <c r="C419" s="13"/>
      <c r="D419" s="13"/>
      <c r="E419" s="13"/>
      <c r="F419" s="13"/>
      <c r="G419" s="32">
        <v>95</v>
      </c>
      <c r="H419" s="11" t="s">
        <v>411</v>
      </c>
      <c r="I419" s="14">
        <v>1606.23</v>
      </c>
      <c r="J419" s="4">
        <f t="shared" si="72"/>
        <v>1557.41</v>
      </c>
      <c r="K419" s="4">
        <f t="shared" si="73"/>
        <v>48.819999999999936</v>
      </c>
      <c r="L419" s="14">
        <f t="shared" si="74"/>
        <v>48.819999999999936</v>
      </c>
      <c r="M419" s="34">
        <f t="shared" si="75"/>
        <v>2383.3923999999938</v>
      </c>
      <c r="N419" s="30"/>
      <c r="O419" s="30"/>
      <c r="P419" s="32">
        <v>95</v>
      </c>
      <c r="Q419" s="11" t="s">
        <v>411</v>
      </c>
      <c r="R419" s="4">
        <v>1048.3499999999999</v>
      </c>
      <c r="S419" s="4">
        <f t="shared" si="76"/>
        <v>965.02</v>
      </c>
      <c r="T419" s="4">
        <f t="shared" si="77"/>
        <v>83.329999999999927</v>
      </c>
      <c r="U419" s="14">
        <f t="shared" si="78"/>
        <v>83.329999999999927</v>
      </c>
      <c r="V419" s="34">
        <f t="shared" si="79"/>
        <v>6943.8888999999881</v>
      </c>
      <c r="W419" s="30"/>
      <c r="X419" s="30"/>
      <c r="Y419" s="32">
        <v>95</v>
      </c>
      <c r="Z419" s="11" t="s">
        <v>411</v>
      </c>
      <c r="AA419" s="4">
        <v>1404.45</v>
      </c>
      <c r="AB419" s="4">
        <f t="shared" si="80"/>
        <v>1340.49</v>
      </c>
      <c r="AC419" s="4">
        <f t="shared" si="81"/>
        <v>63.960000000000036</v>
      </c>
      <c r="AD419" s="14">
        <f t="shared" si="82"/>
        <v>63.960000000000036</v>
      </c>
      <c r="AE419" s="34">
        <f t="shared" si="83"/>
        <v>4090.8816000000047</v>
      </c>
      <c r="AF419" s="13"/>
    </row>
    <row r="420" spans="1:32" ht="17.399999999999999" x14ac:dyDescent="0.3">
      <c r="A420" s="13"/>
      <c r="B420" s="13"/>
      <c r="C420" s="13"/>
      <c r="D420" s="13"/>
      <c r="E420" s="13"/>
      <c r="F420" s="13"/>
      <c r="G420" s="32">
        <v>96</v>
      </c>
      <c r="H420" s="11" t="s">
        <v>412</v>
      </c>
      <c r="I420" s="14">
        <v>1632.54</v>
      </c>
      <c r="J420" s="4">
        <f t="shared" si="72"/>
        <v>1606.23</v>
      </c>
      <c r="K420" s="4">
        <f t="shared" si="73"/>
        <v>26.309999999999945</v>
      </c>
      <c r="L420" s="14">
        <f t="shared" si="74"/>
        <v>26.309999999999945</v>
      </c>
      <c r="M420" s="34">
        <f t="shared" si="75"/>
        <v>692.21609999999714</v>
      </c>
      <c r="N420" s="30"/>
      <c r="O420" s="30"/>
      <c r="P420" s="32">
        <v>96</v>
      </c>
      <c r="Q420" s="11" t="s">
        <v>412</v>
      </c>
      <c r="R420" s="4">
        <v>1094.1300000000001</v>
      </c>
      <c r="S420" s="4">
        <f t="shared" si="76"/>
        <v>1048.3499999999999</v>
      </c>
      <c r="T420" s="4">
        <f t="shared" si="77"/>
        <v>45.7800000000002</v>
      </c>
      <c r="U420" s="14">
        <f t="shared" si="78"/>
        <v>45.7800000000002</v>
      </c>
      <c r="V420" s="34">
        <f t="shared" si="79"/>
        <v>2095.8084000000185</v>
      </c>
      <c r="W420" s="30"/>
      <c r="X420" s="30"/>
      <c r="Y420" s="32">
        <v>96</v>
      </c>
      <c r="Z420" s="11" t="s">
        <v>412</v>
      </c>
      <c r="AA420" s="4">
        <v>1435.46</v>
      </c>
      <c r="AB420" s="4">
        <f t="shared" si="80"/>
        <v>1404.45</v>
      </c>
      <c r="AC420" s="4">
        <f t="shared" si="81"/>
        <v>31.009999999999991</v>
      </c>
      <c r="AD420" s="14">
        <f t="shared" si="82"/>
        <v>31.009999999999991</v>
      </c>
      <c r="AE420" s="34">
        <f t="shared" si="83"/>
        <v>961.62009999999941</v>
      </c>
      <c r="AF420" s="13"/>
    </row>
    <row r="421" spans="1:32" ht="17.399999999999999" x14ac:dyDescent="0.3">
      <c r="A421" s="13"/>
      <c r="B421" s="13"/>
      <c r="C421" s="13"/>
      <c r="D421" s="13"/>
      <c r="E421" s="13"/>
      <c r="F421" s="13"/>
      <c r="G421" s="32">
        <v>97</v>
      </c>
      <c r="H421" s="11" t="s">
        <v>413</v>
      </c>
      <c r="I421" s="14">
        <v>1652.25</v>
      </c>
      <c r="J421" s="4">
        <f t="shared" si="72"/>
        <v>1632.54</v>
      </c>
      <c r="K421" s="4">
        <f t="shared" si="73"/>
        <v>19.710000000000036</v>
      </c>
      <c r="L421" s="14">
        <f t="shared" si="74"/>
        <v>19.710000000000036</v>
      </c>
      <c r="M421" s="34">
        <f t="shared" si="75"/>
        <v>388.48410000000143</v>
      </c>
      <c r="N421" s="30"/>
      <c r="O421" s="30"/>
      <c r="P421" s="32">
        <v>97</v>
      </c>
      <c r="Q421" s="11" t="s">
        <v>413</v>
      </c>
      <c r="R421" s="4">
        <v>1012.13</v>
      </c>
      <c r="S421" s="4">
        <f t="shared" si="76"/>
        <v>1094.1300000000001</v>
      </c>
      <c r="T421" s="4">
        <f t="shared" si="77"/>
        <v>-82.000000000000114</v>
      </c>
      <c r="U421" s="14">
        <f t="shared" si="78"/>
        <v>82.000000000000114</v>
      </c>
      <c r="V421" s="34">
        <f t="shared" si="79"/>
        <v>6724.0000000000182</v>
      </c>
      <c r="W421" s="30"/>
      <c r="X421" s="30"/>
      <c r="Y421" s="32">
        <v>97</v>
      </c>
      <c r="Z421" s="11" t="s">
        <v>413</v>
      </c>
      <c r="AA421" s="4">
        <v>1456.37</v>
      </c>
      <c r="AB421" s="4">
        <f t="shared" si="80"/>
        <v>1435.46</v>
      </c>
      <c r="AC421" s="4">
        <f t="shared" si="81"/>
        <v>20.909999999999854</v>
      </c>
      <c r="AD421" s="14">
        <f t="shared" si="82"/>
        <v>20.909999999999854</v>
      </c>
      <c r="AE421" s="34">
        <f t="shared" si="83"/>
        <v>437.2280999999939</v>
      </c>
      <c r="AF421" s="13"/>
    </row>
    <row r="422" spans="1:32" ht="17.399999999999999" x14ac:dyDescent="0.3">
      <c r="A422" s="13"/>
      <c r="B422" s="13"/>
      <c r="C422" s="13"/>
      <c r="D422" s="13"/>
      <c r="E422" s="13"/>
      <c r="F422" s="13"/>
      <c r="G422" s="32">
        <v>98</v>
      </c>
      <c r="H422" s="11" t="s">
        <v>414</v>
      </c>
      <c r="I422" s="14">
        <v>1653.94</v>
      </c>
      <c r="J422" s="4">
        <f t="shared" si="72"/>
        <v>1652.25</v>
      </c>
      <c r="K422" s="4">
        <f t="shared" si="73"/>
        <v>1.6900000000000546</v>
      </c>
      <c r="L422" s="14">
        <f t="shared" si="74"/>
        <v>1.6900000000000546</v>
      </c>
      <c r="M422" s="34">
        <f t="shared" si="75"/>
        <v>2.8561000000001844</v>
      </c>
      <c r="N422" s="30"/>
      <c r="O422" s="30"/>
      <c r="P422" s="32">
        <v>98</v>
      </c>
      <c r="Q422" s="11" t="s">
        <v>414</v>
      </c>
      <c r="R422" s="4">
        <v>984.18</v>
      </c>
      <c r="S422" s="4">
        <f t="shared" si="76"/>
        <v>1012.13</v>
      </c>
      <c r="T422" s="4">
        <f t="shared" si="77"/>
        <v>-27.950000000000045</v>
      </c>
      <c r="U422" s="14">
        <f t="shared" si="78"/>
        <v>27.950000000000045</v>
      </c>
      <c r="V422" s="34">
        <f t="shared" si="79"/>
        <v>781.20250000000249</v>
      </c>
      <c r="W422" s="30"/>
      <c r="X422" s="30"/>
      <c r="Y422" s="32">
        <v>98</v>
      </c>
      <c r="Z422" s="11" t="s">
        <v>414</v>
      </c>
      <c r="AA422" s="4">
        <v>1456.43</v>
      </c>
      <c r="AB422" s="4">
        <f t="shared" si="80"/>
        <v>1456.37</v>
      </c>
      <c r="AC422" s="4">
        <f t="shared" si="81"/>
        <v>6.0000000000172804E-2</v>
      </c>
      <c r="AD422" s="14">
        <f t="shared" si="82"/>
        <v>6.0000000000172804E-2</v>
      </c>
      <c r="AE422" s="34">
        <f t="shared" si="83"/>
        <v>3.6000000000207364E-3</v>
      </c>
      <c r="AF422" s="13"/>
    </row>
    <row r="423" spans="1:32" ht="17.399999999999999" x14ac:dyDescent="0.3">
      <c r="A423" s="13"/>
      <c r="B423" s="13"/>
      <c r="C423" s="13"/>
      <c r="D423" s="13"/>
      <c r="E423" s="13"/>
      <c r="F423" s="13"/>
      <c r="G423" s="32">
        <v>99</v>
      </c>
      <c r="H423" s="11" t="s">
        <v>415</v>
      </c>
      <c r="I423" s="14">
        <v>1670.25</v>
      </c>
      <c r="J423" s="4">
        <f t="shared" si="72"/>
        <v>1653.94</v>
      </c>
      <c r="K423" s="4">
        <f t="shared" si="73"/>
        <v>16.309999999999945</v>
      </c>
      <c r="L423" s="14">
        <f t="shared" si="74"/>
        <v>16.309999999999945</v>
      </c>
      <c r="M423" s="34">
        <f t="shared" si="75"/>
        <v>266.01609999999823</v>
      </c>
      <c r="N423" s="30"/>
      <c r="O423" s="30"/>
      <c r="P423" s="32">
        <v>99</v>
      </c>
      <c r="Q423" s="11" t="s">
        <v>415</v>
      </c>
      <c r="R423" s="4">
        <v>1048.74</v>
      </c>
      <c r="S423" s="4">
        <f t="shared" si="76"/>
        <v>984.18</v>
      </c>
      <c r="T423" s="4">
        <f t="shared" si="77"/>
        <v>64.560000000000059</v>
      </c>
      <c r="U423" s="14">
        <f t="shared" si="78"/>
        <v>64.560000000000059</v>
      </c>
      <c r="V423" s="34">
        <f t="shared" si="79"/>
        <v>4167.993600000008</v>
      </c>
      <c r="W423" s="30"/>
      <c r="X423" s="30"/>
      <c r="Y423" s="32">
        <v>99</v>
      </c>
      <c r="Z423" s="11" t="s">
        <v>415</v>
      </c>
      <c r="AA423" s="4">
        <v>1503.91</v>
      </c>
      <c r="AB423" s="4">
        <f t="shared" si="80"/>
        <v>1456.43</v>
      </c>
      <c r="AC423" s="4">
        <f t="shared" si="81"/>
        <v>47.480000000000018</v>
      </c>
      <c r="AD423" s="14">
        <f t="shared" si="82"/>
        <v>47.480000000000018</v>
      </c>
      <c r="AE423" s="34">
        <f t="shared" si="83"/>
        <v>2254.3504000000016</v>
      </c>
      <c r="AF423" s="13"/>
    </row>
    <row r="424" spans="1:32" ht="17.399999999999999" x14ac:dyDescent="0.3">
      <c r="A424" s="13"/>
      <c r="B424" s="13"/>
      <c r="C424" s="13"/>
      <c r="D424" s="13"/>
      <c r="E424" s="13"/>
      <c r="F424" s="13"/>
      <c r="G424" s="32">
        <v>100</v>
      </c>
      <c r="H424" s="11" t="s">
        <v>416</v>
      </c>
      <c r="I424" s="14">
        <v>1698.31</v>
      </c>
      <c r="J424" s="4">
        <f t="shared" si="72"/>
        <v>1670.25</v>
      </c>
      <c r="K424" s="4">
        <f t="shared" si="73"/>
        <v>28.059999999999945</v>
      </c>
      <c r="L424" s="14">
        <f t="shared" si="74"/>
        <v>28.059999999999945</v>
      </c>
      <c r="M424" s="34">
        <f t="shared" si="75"/>
        <v>787.36359999999695</v>
      </c>
      <c r="N424" s="30"/>
      <c r="O424" s="30"/>
      <c r="P424" s="32">
        <v>100</v>
      </c>
      <c r="Q424" s="11" t="s">
        <v>416</v>
      </c>
      <c r="R424" s="4">
        <v>1190.04</v>
      </c>
      <c r="S424" s="4">
        <f t="shared" si="76"/>
        <v>1048.74</v>
      </c>
      <c r="T424" s="4">
        <f t="shared" si="77"/>
        <v>141.29999999999995</v>
      </c>
      <c r="U424" s="14">
        <f t="shared" si="78"/>
        <v>141.29999999999995</v>
      </c>
      <c r="V424" s="34">
        <f t="shared" si="79"/>
        <v>19965.689999999988</v>
      </c>
      <c r="W424" s="30"/>
      <c r="X424" s="30"/>
      <c r="Y424" s="32">
        <v>100</v>
      </c>
      <c r="Z424" s="11" t="s">
        <v>416</v>
      </c>
      <c r="AA424" s="4">
        <v>1611.13</v>
      </c>
      <c r="AB424" s="4">
        <f t="shared" si="80"/>
        <v>1503.91</v>
      </c>
      <c r="AC424" s="4">
        <f t="shared" si="81"/>
        <v>107.22000000000003</v>
      </c>
      <c r="AD424" s="14">
        <f t="shared" si="82"/>
        <v>107.22000000000003</v>
      </c>
      <c r="AE424" s="34">
        <f t="shared" si="83"/>
        <v>11496.128400000005</v>
      </c>
      <c r="AF424" s="13"/>
    </row>
    <row r="425" spans="1:32" ht="17.399999999999999" x14ac:dyDescent="0.3">
      <c r="A425" s="13"/>
      <c r="B425" s="13"/>
      <c r="C425" s="13"/>
      <c r="D425" s="13"/>
      <c r="E425" s="13"/>
      <c r="F425" s="13"/>
      <c r="G425" s="32">
        <v>101</v>
      </c>
      <c r="H425" s="11" t="s">
        <v>417</v>
      </c>
      <c r="I425" s="14">
        <v>1803.35</v>
      </c>
      <c r="J425" s="4">
        <f t="shared" si="72"/>
        <v>1698.31</v>
      </c>
      <c r="K425" s="4">
        <f t="shared" si="73"/>
        <v>105.03999999999996</v>
      </c>
      <c r="L425" s="14">
        <f t="shared" si="74"/>
        <v>105.03999999999996</v>
      </c>
      <c r="M425" s="34">
        <f t="shared" si="75"/>
        <v>11033.401599999992</v>
      </c>
      <c r="N425" s="30"/>
      <c r="O425" s="30"/>
      <c r="P425" s="32">
        <v>101</v>
      </c>
      <c r="Q425" s="11" t="s">
        <v>417</v>
      </c>
      <c r="R425" s="4">
        <v>1352.46</v>
      </c>
      <c r="S425" s="4">
        <f t="shared" si="76"/>
        <v>1190.04</v>
      </c>
      <c r="T425" s="4">
        <f t="shared" si="77"/>
        <v>162.42000000000007</v>
      </c>
      <c r="U425" s="14">
        <f t="shared" si="78"/>
        <v>162.42000000000007</v>
      </c>
      <c r="V425" s="34">
        <f t="shared" si="79"/>
        <v>26380.256400000024</v>
      </c>
      <c r="W425" s="30"/>
      <c r="X425" s="30"/>
      <c r="Y425" s="32">
        <v>101</v>
      </c>
      <c r="Z425" s="11" t="s">
        <v>417</v>
      </c>
      <c r="AA425" s="4">
        <v>1768.06</v>
      </c>
      <c r="AB425" s="4">
        <f t="shared" si="80"/>
        <v>1611.13</v>
      </c>
      <c r="AC425" s="4">
        <f t="shared" si="81"/>
        <v>156.92999999999984</v>
      </c>
      <c r="AD425" s="14">
        <f t="shared" si="82"/>
        <v>156.92999999999984</v>
      </c>
      <c r="AE425" s="34">
        <f t="shared" si="83"/>
        <v>24627.024899999949</v>
      </c>
      <c r="AF425" s="13"/>
    </row>
    <row r="426" spans="1:32" ht="17.399999999999999" x14ac:dyDescent="0.3">
      <c r="A426" s="13"/>
      <c r="B426" s="13"/>
      <c r="C426" s="13"/>
      <c r="D426" s="13"/>
      <c r="E426" s="13"/>
      <c r="F426" s="13"/>
      <c r="G426" s="32">
        <v>102</v>
      </c>
      <c r="H426" s="11" t="s">
        <v>418</v>
      </c>
      <c r="I426" s="14">
        <v>1906.8</v>
      </c>
      <c r="J426" s="4">
        <f t="shared" si="72"/>
        <v>1803.35</v>
      </c>
      <c r="K426" s="4">
        <f t="shared" si="73"/>
        <v>103.45000000000005</v>
      </c>
      <c r="L426" s="14">
        <f t="shared" si="74"/>
        <v>103.45000000000005</v>
      </c>
      <c r="M426" s="34">
        <f t="shared" si="75"/>
        <v>10701.902500000009</v>
      </c>
      <c r="N426" s="30"/>
      <c r="O426" s="30"/>
      <c r="P426" s="32">
        <v>102</v>
      </c>
      <c r="Q426" s="11" t="s">
        <v>418</v>
      </c>
      <c r="R426" s="4">
        <v>1515.85</v>
      </c>
      <c r="S426" s="4">
        <f t="shared" si="76"/>
        <v>1352.46</v>
      </c>
      <c r="T426" s="4">
        <f t="shared" si="77"/>
        <v>163.38999999999987</v>
      </c>
      <c r="U426" s="14">
        <f t="shared" si="78"/>
        <v>163.38999999999987</v>
      </c>
      <c r="V426" s="34">
        <f t="shared" si="79"/>
        <v>26696.292099999959</v>
      </c>
      <c r="W426" s="30"/>
      <c r="X426" s="30"/>
      <c r="Y426" s="32">
        <v>102</v>
      </c>
      <c r="Z426" s="11" t="s">
        <v>418</v>
      </c>
      <c r="AA426" s="4">
        <v>1910.28</v>
      </c>
      <c r="AB426" s="4">
        <f t="shared" si="80"/>
        <v>1768.06</v>
      </c>
      <c r="AC426" s="4">
        <f t="shared" si="81"/>
        <v>142.22000000000003</v>
      </c>
      <c r="AD426" s="14">
        <f t="shared" si="82"/>
        <v>142.22000000000003</v>
      </c>
      <c r="AE426" s="34">
        <f t="shared" si="83"/>
        <v>20226.528400000007</v>
      </c>
      <c r="AF426" s="13"/>
    </row>
    <row r="427" spans="1:32" ht="17.399999999999999" x14ac:dyDescent="0.3">
      <c r="A427" s="13"/>
      <c r="B427" s="13"/>
      <c r="C427" s="13"/>
      <c r="D427" s="13"/>
      <c r="E427" s="13"/>
      <c r="F427" s="13"/>
      <c r="G427" s="32">
        <v>103</v>
      </c>
      <c r="H427" s="11" t="s">
        <v>419</v>
      </c>
      <c r="I427" s="14">
        <v>1922.59</v>
      </c>
      <c r="J427" s="4">
        <f t="shared" si="72"/>
        <v>1906.8</v>
      </c>
      <c r="K427" s="4">
        <f t="shared" si="73"/>
        <v>15.789999999999964</v>
      </c>
      <c r="L427" s="14">
        <f t="shared" si="74"/>
        <v>15.789999999999964</v>
      </c>
      <c r="M427" s="34">
        <f t="shared" si="75"/>
        <v>249.32409999999885</v>
      </c>
      <c r="N427" s="30"/>
      <c r="O427" s="30"/>
      <c r="P427" s="32">
        <v>103</v>
      </c>
      <c r="Q427" s="11" t="s">
        <v>419</v>
      </c>
      <c r="R427" s="4">
        <v>1538.51</v>
      </c>
      <c r="S427" s="4">
        <f t="shared" si="76"/>
        <v>1515.85</v>
      </c>
      <c r="T427" s="4">
        <f t="shared" si="77"/>
        <v>22.660000000000082</v>
      </c>
      <c r="U427" s="14">
        <f t="shared" si="78"/>
        <v>22.660000000000082</v>
      </c>
      <c r="V427" s="34">
        <f t="shared" si="79"/>
        <v>513.47560000000374</v>
      </c>
      <c r="W427" s="30"/>
      <c r="X427" s="30"/>
      <c r="Y427" s="32">
        <v>103</v>
      </c>
      <c r="Z427" s="11" t="s">
        <v>419</v>
      </c>
      <c r="AA427" s="4">
        <v>1919.23</v>
      </c>
      <c r="AB427" s="4">
        <f t="shared" si="80"/>
        <v>1910.28</v>
      </c>
      <c r="AC427" s="4">
        <f t="shared" si="81"/>
        <v>8.9500000000000455</v>
      </c>
      <c r="AD427" s="14">
        <f t="shared" si="82"/>
        <v>8.9500000000000455</v>
      </c>
      <c r="AE427" s="34">
        <f t="shared" si="83"/>
        <v>80.102500000000816</v>
      </c>
      <c r="AF427" s="13"/>
    </row>
    <row r="428" spans="1:32" ht="17.399999999999999" x14ac:dyDescent="0.3">
      <c r="A428" s="13"/>
      <c r="B428" s="13"/>
      <c r="C428" s="13"/>
      <c r="D428" s="13"/>
      <c r="E428" s="13"/>
      <c r="F428" s="13"/>
      <c r="G428" s="32">
        <v>104</v>
      </c>
      <c r="H428" s="11" t="s">
        <v>420</v>
      </c>
      <c r="I428" s="14">
        <v>1785.08</v>
      </c>
      <c r="J428" s="4">
        <f t="shared" si="72"/>
        <v>1922.59</v>
      </c>
      <c r="K428" s="4">
        <f t="shared" si="73"/>
        <v>-137.51</v>
      </c>
      <c r="L428" s="14">
        <f t="shared" si="74"/>
        <v>137.51</v>
      </c>
      <c r="M428" s="34">
        <f t="shared" si="75"/>
        <v>18909.000099999997</v>
      </c>
      <c r="N428" s="30"/>
      <c r="O428" s="30"/>
      <c r="P428" s="32">
        <v>104</v>
      </c>
      <c r="Q428" s="11" t="s">
        <v>420</v>
      </c>
      <c r="R428" s="4">
        <v>1437.43</v>
      </c>
      <c r="S428" s="4">
        <f t="shared" si="76"/>
        <v>1538.51</v>
      </c>
      <c r="T428" s="4">
        <f t="shared" si="77"/>
        <v>-101.07999999999993</v>
      </c>
      <c r="U428" s="14">
        <f t="shared" si="78"/>
        <v>101.07999999999993</v>
      </c>
      <c r="V428" s="34">
        <f t="shared" si="79"/>
        <v>10217.166399999986</v>
      </c>
      <c r="W428" s="30"/>
      <c r="X428" s="30"/>
      <c r="Y428" s="32">
        <v>104</v>
      </c>
      <c r="Z428" s="11" t="s">
        <v>420</v>
      </c>
      <c r="AA428" s="4">
        <v>1766.31</v>
      </c>
      <c r="AB428" s="4">
        <f t="shared" si="80"/>
        <v>1919.23</v>
      </c>
      <c r="AC428" s="4">
        <f t="shared" si="81"/>
        <v>-152.92000000000007</v>
      </c>
      <c r="AD428" s="14">
        <f t="shared" si="82"/>
        <v>152.92000000000007</v>
      </c>
      <c r="AE428" s="34">
        <f t="shared" si="83"/>
        <v>23384.526400000021</v>
      </c>
      <c r="AF428" s="13"/>
    </row>
    <row r="429" spans="1:32" ht="17.399999999999999" x14ac:dyDescent="0.3">
      <c r="A429" s="13"/>
      <c r="B429" s="13"/>
      <c r="C429" s="13"/>
      <c r="D429" s="13"/>
      <c r="E429" s="13"/>
      <c r="F429" s="13"/>
      <c r="G429" s="32">
        <v>105</v>
      </c>
      <c r="H429" s="11" t="s">
        <v>421</v>
      </c>
      <c r="I429" s="14">
        <v>1716.24</v>
      </c>
      <c r="J429" s="4">
        <f t="shared" si="72"/>
        <v>1785.08</v>
      </c>
      <c r="K429" s="4">
        <f t="shared" si="73"/>
        <v>-68.839999999999918</v>
      </c>
      <c r="L429" s="14">
        <f t="shared" si="74"/>
        <v>68.839999999999918</v>
      </c>
      <c r="M429" s="34">
        <f t="shared" si="75"/>
        <v>4738.9455999999891</v>
      </c>
      <c r="N429" s="30"/>
      <c r="O429" s="30"/>
      <c r="P429" s="32">
        <v>105</v>
      </c>
      <c r="Q429" s="11" t="s">
        <v>421</v>
      </c>
      <c r="R429" s="4">
        <v>1349.01</v>
      </c>
      <c r="S429" s="4">
        <f t="shared" si="76"/>
        <v>1437.43</v>
      </c>
      <c r="T429" s="4">
        <f t="shared" si="77"/>
        <v>-88.420000000000073</v>
      </c>
      <c r="U429" s="14">
        <f t="shared" si="78"/>
        <v>88.420000000000073</v>
      </c>
      <c r="V429" s="34">
        <f t="shared" si="79"/>
        <v>7818.0964000000131</v>
      </c>
      <c r="W429" s="30"/>
      <c r="X429" s="30"/>
      <c r="Y429" s="32">
        <v>105</v>
      </c>
      <c r="Z429" s="11" t="s">
        <v>421</v>
      </c>
      <c r="AA429" s="4">
        <v>1663.89</v>
      </c>
      <c r="AB429" s="4">
        <f t="shared" si="80"/>
        <v>1766.31</v>
      </c>
      <c r="AC429" s="4">
        <f t="shared" si="81"/>
        <v>-102.41999999999985</v>
      </c>
      <c r="AD429" s="14">
        <f t="shared" si="82"/>
        <v>102.41999999999985</v>
      </c>
      <c r="AE429" s="34">
        <f t="shared" si="83"/>
        <v>10489.856399999968</v>
      </c>
      <c r="AF429" s="13"/>
    </row>
    <row r="430" spans="1:32" ht="17.399999999999999" x14ac:dyDescent="0.3">
      <c r="A430" s="13"/>
      <c r="B430" s="13"/>
      <c r="C430" s="13"/>
      <c r="D430" s="13"/>
      <c r="E430" s="13"/>
      <c r="F430" s="13"/>
      <c r="G430" s="32">
        <v>106</v>
      </c>
      <c r="H430" s="11" t="s">
        <v>422</v>
      </c>
      <c r="I430" s="14">
        <v>1687.38</v>
      </c>
      <c r="J430" s="4">
        <f t="shared" si="72"/>
        <v>1716.24</v>
      </c>
      <c r="K430" s="4">
        <f t="shared" si="73"/>
        <v>-28.8599999999999</v>
      </c>
      <c r="L430" s="14">
        <f t="shared" si="74"/>
        <v>28.8599999999999</v>
      </c>
      <c r="M430" s="34">
        <f t="shared" si="75"/>
        <v>832.89959999999428</v>
      </c>
      <c r="N430" s="30"/>
      <c r="O430" s="30"/>
      <c r="P430" s="32">
        <v>106</v>
      </c>
      <c r="Q430" s="11" t="s">
        <v>422</v>
      </c>
      <c r="R430" s="4">
        <v>1281.3</v>
      </c>
      <c r="S430" s="4">
        <f t="shared" si="76"/>
        <v>1349.01</v>
      </c>
      <c r="T430" s="4">
        <f t="shared" si="77"/>
        <v>-67.710000000000036</v>
      </c>
      <c r="U430" s="14">
        <f t="shared" si="78"/>
        <v>67.710000000000036</v>
      </c>
      <c r="V430" s="34">
        <f t="shared" si="79"/>
        <v>4584.644100000005</v>
      </c>
      <c r="W430" s="30"/>
      <c r="X430" s="30"/>
      <c r="Y430" s="32">
        <v>106</v>
      </c>
      <c r="Z430" s="11" t="s">
        <v>422</v>
      </c>
      <c r="AA430" s="4">
        <v>1601.5</v>
      </c>
      <c r="AB430" s="4">
        <f t="shared" si="80"/>
        <v>1663.89</v>
      </c>
      <c r="AC430" s="4">
        <f t="shared" si="81"/>
        <v>-62.3900000000001</v>
      </c>
      <c r="AD430" s="14">
        <f t="shared" si="82"/>
        <v>62.3900000000001</v>
      </c>
      <c r="AE430" s="34">
        <f t="shared" si="83"/>
        <v>3892.5121000000127</v>
      </c>
      <c r="AF430" s="13"/>
    </row>
    <row r="431" spans="1:32" ht="17.399999999999999" x14ac:dyDescent="0.3">
      <c r="A431" s="13"/>
      <c r="B431" s="13"/>
      <c r="C431" s="13"/>
      <c r="D431" s="13"/>
      <c r="E431" s="13"/>
      <c r="F431" s="13"/>
      <c r="G431" s="32">
        <v>107</v>
      </c>
      <c r="H431" s="11" t="s">
        <v>423</v>
      </c>
      <c r="I431" s="14">
        <v>1513.86</v>
      </c>
      <c r="J431" s="4">
        <f t="shared" si="72"/>
        <v>1687.38</v>
      </c>
      <c r="K431" s="4">
        <f t="shared" si="73"/>
        <v>-173.52000000000021</v>
      </c>
      <c r="L431" s="14">
        <f t="shared" si="74"/>
        <v>173.52000000000021</v>
      </c>
      <c r="M431" s="34">
        <f t="shared" si="75"/>
        <v>30109.190400000072</v>
      </c>
      <c r="N431" s="30"/>
      <c r="O431" s="30"/>
      <c r="P431" s="32">
        <v>107</v>
      </c>
      <c r="Q431" s="11" t="s">
        <v>423</v>
      </c>
      <c r="R431" s="4">
        <v>1133.1500000000001</v>
      </c>
      <c r="S431" s="4">
        <f t="shared" si="76"/>
        <v>1281.3</v>
      </c>
      <c r="T431" s="4">
        <f t="shared" si="77"/>
        <v>-148.14999999999986</v>
      </c>
      <c r="U431" s="14">
        <f t="shared" si="78"/>
        <v>148.14999999999986</v>
      </c>
      <c r="V431" s="34">
        <f t="shared" si="79"/>
        <v>21948.422499999961</v>
      </c>
      <c r="W431" s="30"/>
      <c r="X431" s="30"/>
      <c r="Y431" s="32">
        <v>107</v>
      </c>
      <c r="Z431" s="11" t="s">
        <v>423</v>
      </c>
      <c r="AA431" s="4">
        <v>1416.43</v>
      </c>
      <c r="AB431" s="4">
        <f t="shared" si="80"/>
        <v>1601.5</v>
      </c>
      <c r="AC431" s="4">
        <f t="shared" si="81"/>
        <v>-185.06999999999994</v>
      </c>
      <c r="AD431" s="14">
        <f t="shared" si="82"/>
        <v>185.06999999999994</v>
      </c>
      <c r="AE431" s="34">
        <f t="shared" si="83"/>
        <v>34250.90489999998</v>
      </c>
      <c r="AF431" s="13"/>
    </row>
    <row r="432" spans="1:32" ht="17.399999999999999" x14ac:dyDescent="0.3">
      <c r="A432" s="13"/>
      <c r="B432" s="13"/>
      <c r="C432" s="13"/>
      <c r="D432" s="13"/>
      <c r="E432" s="13"/>
      <c r="F432" s="13"/>
      <c r="G432" s="32">
        <v>108</v>
      </c>
      <c r="H432" s="11" t="s">
        <v>424</v>
      </c>
      <c r="I432" s="14">
        <v>1328.5</v>
      </c>
      <c r="J432" s="4">
        <f t="shared" si="72"/>
        <v>1513.86</v>
      </c>
      <c r="K432" s="4">
        <f t="shared" si="73"/>
        <v>-185.3599999999999</v>
      </c>
      <c r="L432" s="14">
        <f t="shared" si="74"/>
        <v>185.3599999999999</v>
      </c>
      <c r="M432" s="34">
        <f t="shared" si="75"/>
        <v>34358.329599999961</v>
      </c>
      <c r="N432" s="30"/>
      <c r="O432" s="30"/>
      <c r="P432" s="32">
        <v>108</v>
      </c>
      <c r="Q432" s="11" t="s">
        <v>424</v>
      </c>
      <c r="R432" s="4">
        <v>986.69</v>
      </c>
      <c r="S432" s="4">
        <f t="shared" si="76"/>
        <v>1133.1500000000001</v>
      </c>
      <c r="T432" s="4">
        <f t="shared" si="77"/>
        <v>-146.46000000000004</v>
      </c>
      <c r="U432" s="14">
        <f t="shared" si="78"/>
        <v>146.46000000000004</v>
      </c>
      <c r="V432" s="34">
        <f t="shared" si="79"/>
        <v>21450.531600000009</v>
      </c>
      <c r="W432" s="30"/>
      <c r="X432" s="30"/>
      <c r="Y432" s="32">
        <v>108</v>
      </c>
      <c r="Z432" s="11" t="s">
        <v>424</v>
      </c>
      <c r="AA432" s="4">
        <v>1303.1199999999999</v>
      </c>
      <c r="AB432" s="4">
        <f t="shared" si="80"/>
        <v>1416.43</v>
      </c>
      <c r="AC432" s="4">
        <f t="shared" si="81"/>
        <v>-113.31000000000017</v>
      </c>
      <c r="AD432" s="14">
        <f t="shared" si="82"/>
        <v>113.31000000000017</v>
      </c>
      <c r="AE432" s="34">
        <f t="shared" si="83"/>
        <v>12839.156100000038</v>
      </c>
      <c r="AF432" s="13"/>
    </row>
    <row r="433" spans="1:32" ht="17.399999999999999" x14ac:dyDescent="0.3">
      <c r="A433" s="13"/>
      <c r="B433" s="13"/>
      <c r="C433" s="13"/>
      <c r="D433" s="13"/>
      <c r="E433" s="13"/>
      <c r="F433" s="13"/>
      <c r="G433" s="32">
        <v>109</v>
      </c>
      <c r="H433" s="11" t="s">
        <v>425</v>
      </c>
      <c r="I433" s="14">
        <v>1351.87</v>
      </c>
      <c r="J433" s="4">
        <f t="shared" si="72"/>
        <v>1328.5</v>
      </c>
      <c r="K433" s="4">
        <f t="shared" si="73"/>
        <v>23.369999999999891</v>
      </c>
      <c r="L433" s="14">
        <f t="shared" si="74"/>
        <v>23.369999999999891</v>
      </c>
      <c r="M433" s="34">
        <f t="shared" si="75"/>
        <v>546.15689999999495</v>
      </c>
      <c r="N433" s="30"/>
      <c r="O433" s="30"/>
      <c r="P433" s="32">
        <v>109</v>
      </c>
      <c r="Q433" s="11" t="s">
        <v>425</v>
      </c>
      <c r="R433" s="4">
        <v>916.59</v>
      </c>
      <c r="S433" s="4">
        <f t="shared" si="76"/>
        <v>986.69</v>
      </c>
      <c r="T433" s="4">
        <f t="shared" si="77"/>
        <v>-70.100000000000023</v>
      </c>
      <c r="U433" s="14">
        <f t="shared" si="78"/>
        <v>70.100000000000023</v>
      </c>
      <c r="V433" s="34">
        <f t="shared" si="79"/>
        <v>4914.0100000000029</v>
      </c>
      <c r="W433" s="30"/>
      <c r="X433" s="30"/>
      <c r="Y433" s="32">
        <v>109</v>
      </c>
      <c r="Z433" s="11" t="s">
        <v>425</v>
      </c>
      <c r="AA433" s="4">
        <v>1304.8900000000001</v>
      </c>
      <c r="AB433" s="4">
        <f t="shared" si="80"/>
        <v>1303.1199999999999</v>
      </c>
      <c r="AC433" s="4">
        <f t="shared" si="81"/>
        <v>1.7700000000002092</v>
      </c>
      <c r="AD433" s="14">
        <f t="shared" si="82"/>
        <v>1.7700000000002092</v>
      </c>
      <c r="AE433" s="34">
        <f t="shared" si="83"/>
        <v>3.1329000000007405</v>
      </c>
      <c r="AF433" s="13"/>
    </row>
    <row r="434" spans="1:32" ht="17.399999999999999" x14ac:dyDescent="0.3">
      <c r="A434" s="13"/>
      <c r="B434" s="13"/>
      <c r="C434" s="13"/>
      <c r="D434" s="13"/>
      <c r="E434" s="13"/>
      <c r="F434" s="13"/>
      <c r="G434" s="32">
        <v>110</v>
      </c>
      <c r="H434" s="11" t="s">
        <v>426</v>
      </c>
      <c r="I434" s="14">
        <v>1486.33</v>
      </c>
      <c r="J434" s="4">
        <f t="shared" si="72"/>
        <v>1351.87</v>
      </c>
      <c r="K434" s="4">
        <f t="shared" si="73"/>
        <v>134.46000000000004</v>
      </c>
      <c r="L434" s="14">
        <f t="shared" si="74"/>
        <v>134.46000000000004</v>
      </c>
      <c r="M434" s="34">
        <f t="shared" si="75"/>
        <v>18079.491600000008</v>
      </c>
      <c r="N434" s="30"/>
      <c r="O434" s="30"/>
      <c r="P434" s="32">
        <v>110</v>
      </c>
      <c r="Q434" s="11" t="s">
        <v>426</v>
      </c>
      <c r="R434" s="4">
        <v>930.08</v>
      </c>
      <c r="S434" s="4">
        <f t="shared" si="76"/>
        <v>916.59</v>
      </c>
      <c r="T434" s="4">
        <f t="shared" si="77"/>
        <v>13.490000000000009</v>
      </c>
      <c r="U434" s="14">
        <f t="shared" si="78"/>
        <v>13.490000000000009</v>
      </c>
      <c r="V434" s="34">
        <f t="shared" si="79"/>
        <v>181.98010000000025</v>
      </c>
      <c r="W434" s="30"/>
      <c r="X434" s="30"/>
      <c r="Y434" s="32">
        <v>110</v>
      </c>
      <c r="Z434" s="11" t="s">
        <v>426</v>
      </c>
      <c r="AA434" s="4">
        <v>1322.07</v>
      </c>
      <c r="AB434" s="4">
        <f t="shared" si="80"/>
        <v>1304.8900000000001</v>
      </c>
      <c r="AC434" s="4">
        <f t="shared" si="81"/>
        <v>17.179999999999836</v>
      </c>
      <c r="AD434" s="14">
        <f t="shared" si="82"/>
        <v>17.179999999999836</v>
      </c>
      <c r="AE434" s="34">
        <f t="shared" si="83"/>
        <v>295.15239999999437</v>
      </c>
      <c r="AF434" s="13"/>
    </row>
    <row r="435" spans="1:32" ht="17.399999999999999" x14ac:dyDescent="0.3">
      <c r="A435" s="13"/>
      <c r="B435" s="13"/>
      <c r="C435" s="13"/>
      <c r="D435" s="13"/>
      <c r="E435" s="13"/>
      <c r="F435" s="13"/>
      <c r="G435" s="32">
        <v>111</v>
      </c>
      <c r="H435" s="11" t="s">
        <v>427</v>
      </c>
      <c r="I435" s="14">
        <v>1530.48</v>
      </c>
      <c r="J435" s="4">
        <f t="shared" si="72"/>
        <v>1486.33</v>
      </c>
      <c r="K435" s="4">
        <f t="shared" si="73"/>
        <v>44.150000000000091</v>
      </c>
      <c r="L435" s="14">
        <f t="shared" si="74"/>
        <v>44.150000000000091</v>
      </c>
      <c r="M435" s="34">
        <f t="shared" si="75"/>
        <v>1949.222500000008</v>
      </c>
      <c r="N435" s="30"/>
      <c r="O435" s="30"/>
      <c r="P435" s="32">
        <v>111</v>
      </c>
      <c r="Q435" s="11" t="s">
        <v>427</v>
      </c>
      <c r="R435" s="4">
        <v>933.57</v>
      </c>
      <c r="S435" s="4">
        <f t="shared" si="76"/>
        <v>930.08</v>
      </c>
      <c r="T435" s="4">
        <f t="shared" si="77"/>
        <v>3.4900000000000091</v>
      </c>
      <c r="U435" s="14">
        <f t="shared" si="78"/>
        <v>3.4900000000000091</v>
      </c>
      <c r="V435" s="34">
        <f t="shared" si="79"/>
        <v>12.180100000000063</v>
      </c>
      <c r="W435" s="30"/>
      <c r="X435" s="30"/>
      <c r="Y435" s="32">
        <v>111</v>
      </c>
      <c r="Z435" s="11" t="s">
        <v>427</v>
      </c>
      <c r="AA435" s="4">
        <v>1303.8499999999999</v>
      </c>
      <c r="AB435" s="4">
        <f t="shared" si="80"/>
        <v>1322.07</v>
      </c>
      <c r="AC435" s="4">
        <f t="shared" si="81"/>
        <v>-18.220000000000027</v>
      </c>
      <c r="AD435" s="14">
        <f t="shared" si="82"/>
        <v>18.220000000000027</v>
      </c>
      <c r="AE435" s="34">
        <f t="shared" si="83"/>
        <v>331.968400000001</v>
      </c>
      <c r="AF435" s="13"/>
    </row>
    <row r="436" spans="1:32" ht="17.399999999999999" x14ac:dyDescent="0.3">
      <c r="A436" s="13"/>
      <c r="B436" s="13"/>
      <c r="C436" s="13"/>
      <c r="D436" s="13"/>
      <c r="E436" s="13"/>
      <c r="F436" s="13"/>
      <c r="G436" s="32">
        <v>112</v>
      </c>
      <c r="H436" s="11" t="s">
        <v>428</v>
      </c>
      <c r="I436" s="14">
        <v>1551.46</v>
      </c>
      <c r="J436" s="4">
        <f t="shared" si="72"/>
        <v>1530.48</v>
      </c>
      <c r="K436" s="4">
        <f t="shared" si="73"/>
        <v>20.980000000000018</v>
      </c>
      <c r="L436" s="14">
        <f t="shared" si="74"/>
        <v>20.980000000000018</v>
      </c>
      <c r="M436" s="34">
        <f t="shared" si="75"/>
        <v>440.16040000000078</v>
      </c>
      <c r="N436" s="30"/>
      <c r="O436" s="30"/>
      <c r="P436" s="32">
        <v>112</v>
      </c>
      <c r="Q436" s="11" t="s">
        <v>428</v>
      </c>
      <c r="R436" s="4">
        <v>930.65</v>
      </c>
      <c r="S436" s="4">
        <f t="shared" si="76"/>
        <v>933.57</v>
      </c>
      <c r="T436" s="4">
        <f t="shared" si="77"/>
        <v>-2.9200000000000728</v>
      </c>
      <c r="U436" s="14">
        <f t="shared" si="78"/>
        <v>2.9200000000000728</v>
      </c>
      <c r="V436" s="34">
        <f t="shared" si="79"/>
        <v>8.5264000000004252</v>
      </c>
      <c r="W436" s="30"/>
      <c r="X436" s="30"/>
      <c r="Y436" s="32">
        <v>112</v>
      </c>
      <c r="Z436" s="11" t="s">
        <v>428</v>
      </c>
      <c r="AA436" s="4">
        <v>1330.09</v>
      </c>
      <c r="AB436" s="4">
        <f t="shared" si="80"/>
        <v>1303.8499999999999</v>
      </c>
      <c r="AC436" s="4">
        <f t="shared" si="81"/>
        <v>26.240000000000009</v>
      </c>
      <c r="AD436" s="14">
        <f t="shared" si="82"/>
        <v>26.240000000000009</v>
      </c>
      <c r="AE436" s="34">
        <f t="shared" si="83"/>
        <v>688.53760000000045</v>
      </c>
      <c r="AF436" s="13"/>
    </row>
    <row r="437" spans="1:32" ht="17.399999999999999" x14ac:dyDescent="0.3">
      <c r="A437" s="13"/>
      <c r="B437" s="13"/>
      <c r="C437" s="13"/>
      <c r="D437" s="13"/>
      <c r="E437" s="13"/>
      <c r="F437" s="13"/>
      <c r="G437" s="32">
        <v>113</v>
      </c>
      <c r="H437" s="11" t="s">
        <v>429</v>
      </c>
      <c r="I437" s="14">
        <v>1542.68</v>
      </c>
      <c r="J437" s="4">
        <f t="shared" si="72"/>
        <v>1551.46</v>
      </c>
      <c r="K437" s="4">
        <f t="shared" si="73"/>
        <v>-8.7799999999999727</v>
      </c>
      <c r="L437" s="14">
        <f t="shared" si="74"/>
        <v>8.7799999999999727</v>
      </c>
      <c r="M437" s="34">
        <f t="shared" si="75"/>
        <v>77.088399999999524</v>
      </c>
      <c r="N437" s="30"/>
      <c r="O437" s="30"/>
      <c r="P437" s="32">
        <v>113</v>
      </c>
      <c r="Q437" s="11" t="s">
        <v>429</v>
      </c>
      <c r="R437" s="4">
        <v>916.34</v>
      </c>
      <c r="S437" s="4">
        <f t="shared" si="76"/>
        <v>930.65</v>
      </c>
      <c r="T437" s="4">
        <f t="shared" si="77"/>
        <v>-14.309999999999945</v>
      </c>
      <c r="U437" s="14">
        <f t="shared" si="78"/>
        <v>14.309999999999945</v>
      </c>
      <c r="V437" s="34">
        <f t="shared" si="79"/>
        <v>204.77609999999845</v>
      </c>
      <c r="W437" s="30"/>
      <c r="X437" s="30"/>
      <c r="Y437" s="32">
        <v>113</v>
      </c>
      <c r="Z437" s="11" t="s">
        <v>429</v>
      </c>
      <c r="AA437" s="4">
        <v>1321.43</v>
      </c>
      <c r="AB437" s="4">
        <f t="shared" si="80"/>
        <v>1330.09</v>
      </c>
      <c r="AC437" s="4">
        <f t="shared" si="81"/>
        <v>-8.6599999999998545</v>
      </c>
      <c r="AD437" s="14">
        <f t="shared" si="82"/>
        <v>8.6599999999998545</v>
      </c>
      <c r="AE437" s="34">
        <f t="shared" si="83"/>
        <v>74.995599999997481</v>
      </c>
      <c r="AF437" s="13"/>
    </row>
    <row r="438" spans="1:32" ht="17.399999999999999" x14ac:dyDescent="0.3">
      <c r="A438" s="13"/>
      <c r="B438" s="13"/>
      <c r="C438" s="13"/>
      <c r="D438" s="13"/>
      <c r="E438" s="13"/>
      <c r="F438" s="13"/>
      <c r="G438" s="32">
        <v>114</v>
      </c>
      <c r="H438" s="11" t="s">
        <v>430</v>
      </c>
      <c r="I438" s="14">
        <v>1607.34</v>
      </c>
      <c r="J438" s="4">
        <f t="shared" si="72"/>
        <v>1542.68</v>
      </c>
      <c r="K438" s="4">
        <f t="shared" si="73"/>
        <v>64.659999999999854</v>
      </c>
      <c r="L438" s="14">
        <f t="shared" si="74"/>
        <v>64.659999999999854</v>
      </c>
      <c r="M438" s="34">
        <f t="shared" si="75"/>
        <v>4180.9155999999812</v>
      </c>
      <c r="N438" s="30"/>
      <c r="O438" s="30"/>
      <c r="P438" s="32">
        <v>114</v>
      </c>
      <c r="Q438" s="11" t="s">
        <v>430</v>
      </c>
      <c r="R438" s="4">
        <v>950.63</v>
      </c>
      <c r="S438" s="4">
        <f t="shared" si="76"/>
        <v>916.34</v>
      </c>
      <c r="T438" s="4">
        <f t="shared" si="77"/>
        <v>34.289999999999964</v>
      </c>
      <c r="U438" s="14">
        <f t="shared" si="78"/>
        <v>34.289999999999964</v>
      </c>
      <c r="V438" s="34">
        <f t="shared" si="79"/>
        <v>1175.8040999999976</v>
      </c>
      <c r="W438" s="30"/>
      <c r="X438" s="30"/>
      <c r="Y438" s="32">
        <v>114</v>
      </c>
      <c r="Z438" s="11" t="s">
        <v>430</v>
      </c>
      <c r="AA438" s="4">
        <v>1389.39</v>
      </c>
      <c r="AB438" s="4">
        <f t="shared" si="80"/>
        <v>1321.43</v>
      </c>
      <c r="AC438" s="4">
        <f t="shared" si="81"/>
        <v>67.960000000000036</v>
      </c>
      <c r="AD438" s="14">
        <f t="shared" si="82"/>
        <v>67.960000000000036</v>
      </c>
      <c r="AE438" s="34">
        <f t="shared" si="83"/>
        <v>4618.5616000000045</v>
      </c>
      <c r="AF438" s="13"/>
    </row>
    <row r="439" spans="1:32" ht="17.399999999999999" x14ac:dyDescent="0.3">
      <c r="A439" s="13"/>
      <c r="B439" s="13"/>
      <c r="C439" s="13"/>
      <c r="D439" s="13"/>
      <c r="E439" s="13"/>
      <c r="F439" s="13"/>
      <c r="G439" s="32">
        <v>115</v>
      </c>
      <c r="H439" s="11" t="s">
        <v>431</v>
      </c>
      <c r="I439" s="14">
        <v>1638.75</v>
      </c>
      <c r="J439" s="4">
        <f t="shared" si="72"/>
        <v>1607.34</v>
      </c>
      <c r="K439" s="4">
        <f t="shared" si="73"/>
        <v>31.410000000000082</v>
      </c>
      <c r="L439" s="14">
        <f t="shared" si="74"/>
        <v>31.410000000000082</v>
      </c>
      <c r="M439" s="34">
        <f t="shared" si="75"/>
        <v>986.58810000000517</v>
      </c>
      <c r="N439" s="30"/>
      <c r="O439" s="30"/>
      <c r="P439" s="32">
        <v>115</v>
      </c>
      <c r="Q439" s="11" t="s">
        <v>431</v>
      </c>
      <c r="R439" s="4">
        <v>987.8</v>
      </c>
      <c r="S439" s="4">
        <f t="shared" si="76"/>
        <v>950.63</v>
      </c>
      <c r="T439" s="4">
        <f t="shared" si="77"/>
        <v>37.169999999999959</v>
      </c>
      <c r="U439" s="14">
        <f t="shared" si="78"/>
        <v>37.169999999999959</v>
      </c>
      <c r="V439" s="34">
        <f t="shared" si="79"/>
        <v>1381.608899999997</v>
      </c>
      <c r="W439" s="30"/>
      <c r="X439" s="30"/>
      <c r="Y439" s="32">
        <v>115</v>
      </c>
      <c r="Z439" s="11" t="s">
        <v>431</v>
      </c>
      <c r="AA439" s="4">
        <v>1428.01</v>
      </c>
      <c r="AB439" s="4">
        <f t="shared" si="80"/>
        <v>1389.39</v>
      </c>
      <c r="AC439" s="4">
        <f t="shared" si="81"/>
        <v>38.619999999999891</v>
      </c>
      <c r="AD439" s="14">
        <f t="shared" si="82"/>
        <v>38.619999999999891</v>
      </c>
      <c r="AE439" s="34">
        <f t="shared" si="83"/>
        <v>1491.5043999999916</v>
      </c>
      <c r="AF439" s="13"/>
    </row>
    <row r="440" spans="1:32" ht="17.399999999999999" x14ac:dyDescent="0.3">
      <c r="A440" s="13"/>
      <c r="B440" s="13"/>
      <c r="C440" s="13"/>
      <c r="D440" s="13"/>
      <c r="E440" s="13"/>
      <c r="F440" s="13"/>
      <c r="G440" s="32">
        <v>116</v>
      </c>
      <c r="H440" s="11" t="s">
        <v>432</v>
      </c>
      <c r="I440" s="14">
        <v>1670.68</v>
      </c>
      <c r="J440" s="4">
        <f t="shared" si="72"/>
        <v>1638.75</v>
      </c>
      <c r="K440" s="4">
        <f t="shared" si="73"/>
        <v>31.930000000000064</v>
      </c>
      <c r="L440" s="14">
        <f t="shared" si="74"/>
        <v>31.930000000000064</v>
      </c>
      <c r="M440" s="34">
        <f t="shared" si="75"/>
        <v>1019.5249000000041</v>
      </c>
      <c r="N440" s="30"/>
      <c r="O440" s="30"/>
      <c r="P440" s="32">
        <v>116</v>
      </c>
      <c r="Q440" s="11" t="s">
        <v>432</v>
      </c>
      <c r="R440" s="4">
        <v>998.27</v>
      </c>
      <c r="S440" s="4">
        <f t="shared" si="76"/>
        <v>987.8</v>
      </c>
      <c r="T440" s="4">
        <f t="shared" si="77"/>
        <v>10.470000000000027</v>
      </c>
      <c r="U440" s="14">
        <f t="shared" si="78"/>
        <v>10.470000000000027</v>
      </c>
      <c r="V440" s="34">
        <f t="shared" si="79"/>
        <v>109.62090000000057</v>
      </c>
      <c r="W440" s="30"/>
      <c r="X440" s="30"/>
      <c r="Y440" s="32">
        <v>116</v>
      </c>
      <c r="Z440" s="11" t="s">
        <v>432</v>
      </c>
      <c r="AA440" s="4">
        <v>1447.93</v>
      </c>
      <c r="AB440" s="4">
        <f t="shared" si="80"/>
        <v>1428.01</v>
      </c>
      <c r="AC440" s="4">
        <f t="shared" si="81"/>
        <v>19.920000000000073</v>
      </c>
      <c r="AD440" s="14">
        <f t="shared" si="82"/>
        <v>19.920000000000073</v>
      </c>
      <c r="AE440" s="34">
        <f t="shared" si="83"/>
        <v>396.8064000000029</v>
      </c>
      <c r="AF440" s="13"/>
    </row>
    <row r="441" spans="1:32" ht="17.399999999999999" x14ac:dyDescent="0.3">
      <c r="A441" s="13"/>
      <c r="B441" s="13"/>
      <c r="C441" s="13"/>
      <c r="D441" s="13"/>
      <c r="E441" s="13"/>
      <c r="F441" s="13"/>
      <c r="G441" s="32">
        <v>117</v>
      </c>
      <c r="H441" s="11" t="s">
        <v>433</v>
      </c>
      <c r="I441" s="14">
        <v>1680.97</v>
      </c>
      <c r="J441" s="4">
        <f t="shared" si="72"/>
        <v>1670.68</v>
      </c>
      <c r="K441" s="4">
        <f t="shared" si="73"/>
        <v>10.289999999999964</v>
      </c>
      <c r="L441" s="14">
        <f t="shared" si="74"/>
        <v>10.289999999999964</v>
      </c>
      <c r="M441" s="34">
        <f t="shared" si="75"/>
        <v>105.88409999999925</v>
      </c>
      <c r="N441" s="30"/>
      <c r="O441" s="30"/>
      <c r="P441" s="32">
        <v>117</v>
      </c>
      <c r="Q441" s="11" t="s">
        <v>433</v>
      </c>
      <c r="R441" s="4">
        <v>1003.59</v>
      </c>
      <c r="S441" s="4">
        <f t="shared" si="76"/>
        <v>998.27</v>
      </c>
      <c r="T441" s="4">
        <f t="shared" si="77"/>
        <v>5.32000000000005</v>
      </c>
      <c r="U441" s="14">
        <f t="shared" si="78"/>
        <v>5.32000000000005</v>
      </c>
      <c r="V441" s="34">
        <f t="shared" si="79"/>
        <v>28.302400000000532</v>
      </c>
      <c r="W441" s="30"/>
      <c r="X441" s="30"/>
      <c r="Y441" s="32">
        <v>117</v>
      </c>
      <c r="Z441" s="11" t="s">
        <v>433</v>
      </c>
      <c r="AA441" s="4">
        <v>1452.68</v>
      </c>
      <c r="AB441" s="4">
        <f t="shared" si="80"/>
        <v>1447.93</v>
      </c>
      <c r="AC441" s="4">
        <f t="shared" si="81"/>
        <v>4.75</v>
      </c>
      <c r="AD441" s="14">
        <f t="shared" si="82"/>
        <v>4.75</v>
      </c>
      <c r="AE441" s="34">
        <f t="shared" si="83"/>
        <v>22.5625</v>
      </c>
      <c r="AF441" s="13"/>
    </row>
    <row r="442" spans="1:32" ht="17.399999999999999" x14ac:dyDescent="0.3">
      <c r="A442" s="13"/>
      <c r="B442" s="13"/>
      <c r="C442" s="13"/>
      <c r="D442" s="13"/>
      <c r="E442" s="13"/>
      <c r="F442" s="13"/>
      <c r="G442" s="32">
        <v>118</v>
      </c>
      <c r="H442" s="11" t="s">
        <v>434</v>
      </c>
      <c r="I442" s="14">
        <v>1627.49</v>
      </c>
      <c r="J442" s="4">
        <f t="shared" si="72"/>
        <v>1680.97</v>
      </c>
      <c r="K442" s="4">
        <f t="shared" si="73"/>
        <v>-53.480000000000018</v>
      </c>
      <c r="L442" s="14">
        <f t="shared" si="74"/>
        <v>53.480000000000018</v>
      </c>
      <c r="M442" s="34">
        <f t="shared" si="75"/>
        <v>2860.1104000000018</v>
      </c>
      <c r="N442" s="30"/>
      <c r="O442" s="30"/>
      <c r="P442" s="32">
        <v>118</v>
      </c>
      <c r="Q442" s="11" t="s">
        <v>434</v>
      </c>
      <c r="R442" s="4">
        <v>982.65</v>
      </c>
      <c r="S442" s="4">
        <f t="shared" si="76"/>
        <v>1003.59</v>
      </c>
      <c r="T442" s="4">
        <f t="shared" si="77"/>
        <v>-20.940000000000055</v>
      </c>
      <c r="U442" s="14">
        <f t="shared" si="78"/>
        <v>20.940000000000055</v>
      </c>
      <c r="V442" s="34">
        <f t="shared" si="79"/>
        <v>438.4836000000023</v>
      </c>
      <c r="W442" s="30"/>
      <c r="X442" s="30"/>
      <c r="Y442" s="32">
        <v>118</v>
      </c>
      <c r="Z442" s="11" t="s">
        <v>434</v>
      </c>
      <c r="AA442" s="4">
        <v>1409.16</v>
      </c>
      <c r="AB442" s="4">
        <f t="shared" si="80"/>
        <v>1452.68</v>
      </c>
      <c r="AC442" s="4">
        <f t="shared" si="81"/>
        <v>-43.519999999999982</v>
      </c>
      <c r="AD442" s="14">
        <f t="shared" si="82"/>
        <v>43.519999999999982</v>
      </c>
      <c r="AE442" s="34">
        <f t="shared" si="83"/>
        <v>1893.9903999999983</v>
      </c>
      <c r="AF442" s="13"/>
    </row>
    <row r="443" spans="1:32" ht="17.399999999999999" x14ac:dyDescent="0.3">
      <c r="A443" s="13"/>
      <c r="B443" s="13"/>
      <c r="C443" s="13"/>
      <c r="D443" s="13"/>
      <c r="E443" s="13"/>
      <c r="F443" s="13"/>
      <c r="G443" s="32">
        <v>119</v>
      </c>
      <c r="H443" s="11" t="s">
        <v>435</v>
      </c>
      <c r="I443" s="14">
        <v>1655.28</v>
      </c>
      <c r="J443" s="4">
        <f t="shared" si="72"/>
        <v>1627.49</v>
      </c>
      <c r="K443" s="4">
        <f t="shared" si="73"/>
        <v>27.789999999999964</v>
      </c>
      <c r="L443" s="14">
        <f t="shared" si="74"/>
        <v>27.789999999999964</v>
      </c>
      <c r="M443" s="34">
        <f t="shared" si="75"/>
        <v>772.28409999999803</v>
      </c>
      <c r="N443" s="30"/>
      <c r="O443" s="30"/>
      <c r="P443" s="32">
        <v>119</v>
      </c>
      <c r="Q443" s="11" t="s">
        <v>435</v>
      </c>
      <c r="R443" s="4">
        <v>1027.2</v>
      </c>
      <c r="S443" s="4">
        <f t="shared" si="76"/>
        <v>982.65</v>
      </c>
      <c r="T443" s="4">
        <f t="shared" si="77"/>
        <v>44.550000000000068</v>
      </c>
      <c r="U443" s="14">
        <f t="shared" si="78"/>
        <v>44.550000000000068</v>
      </c>
      <c r="V443" s="34">
        <f t="shared" si="79"/>
        <v>1984.702500000006</v>
      </c>
      <c r="W443" s="30"/>
      <c r="X443" s="30"/>
      <c r="Y443" s="32">
        <v>119</v>
      </c>
      <c r="Z443" s="11" t="s">
        <v>435</v>
      </c>
      <c r="AA443" s="4">
        <v>1451.89</v>
      </c>
      <c r="AB443" s="4">
        <f t="shared" si="80"/>
        <v>1409.16</v>
      </c>
      <c r="AC443" s="4">
        <f t="shared" si="81"/>
        <v>42.730000000000018</v>
      </c>
      <c r="AD443" s="14">
        <f t="shared" si="82"/>
        <v>42.730000000000018</v>
      </c>
      <c r="AE443" s="34">
        <f t="shared" si="83"/>
        <v>1825.8529000000015</v>
      </c>
      <c r="AF443" s="13"/>
    </row>
    <row r="444" spans="1:32" ht="17.399999999999999" x14ac:dyDescent="0.3">
      <c r="A444" s="13"/>
      <c r="B444" s="13"/>
      <c r="C444" s="13"/>
      <c r="D444" s="13"/>
      <c r="E444" s="13"/>
      <c r="F444" s="13"/>
      <c r="G444" s="32">
        <v>120</v>
      </c>
      <c r="H444" s="11" t="s">
        <v>436</v>
      </c>
      <c r="I444" s="14">
        <v>1646.45</v>
      </c>
      <c r="J444" s="4">
        <f t="shared" si="72"/>
        <v>1655.28</v>
      </c>
      <c r="K444" s="4">
        <f t="shared" si="73"/>
        <v>-8.8299999999999272</v>
      </c>
      <c r="L444" s="14">
        <f t="shared" si="74"/>
        <v>8.8299999999999272</v>
      </c>
      <c r="M444" s="34">
        <f t="shared" si="75"/>
        <v>77.968899999998712</v>
      </c>
      <c r="N444" s="30"/>
      <c r="O444" s="30"/>
      <c r="P444" s="32">
        <v>120</v>
      </c>
      <c r="Q444" s="11" t="s">
        <v>436</v>
      </c>
      <c r="R444" s="4">
        <v>1024.19</v>
      </c>
      <c r="S444" s="4">
        <f t="shared" si="76"/>
        <v>1027.2</v>
      </c>
      <c r="T444" s="4">
        <f t="shared" si="77"/>
        <v>-3.0099999999999909</v>
      </c>
      <c r="U444" s="14">
        <f t="shared" si="78"/>
        <v>3.0099999999999909</v>
      </c>
      <c r="V444" s="34">
        <f t="shared" si="79"/>
        <v>9.0600999999999452</v>
      </c>
      <c r="W444" s="30"/>
      <c r="X444" s="30"/>
      <c r="Y444" s="32">
        <v>120</v>
      </c>
      <c r="Z444" s="11" t="s">
        <v>436</v>
      </c>
      <c r="AA444" s="4">
        <v>1441.25</v>
      </c>
      <c r="AB444" s="4">
        <f t="shared" si="80"/>
        <v>1451.89</v>
      </c>
      <c r="AC444" s="4">
        <f t="shared" si="81"/>
        <v>-10.6400000000001</v>
      </c>
      <c r="AD444" s="14">
        <f t="shared" si="82"/>
        <v>10.6400000000001</v>
      </c>
      <c r="AE444" s="34">
        <f t="shared" si="83"/>
        <v>113.20960000000213</v>
      </c>
      <c r="AF444" s="13"/>
    </row>
    <row r="445" spans="1:32" ht="17.399999999999999" x14ac:dyDescent="0.3">
      <c r="A445" s="13"/>
      <c r="B445" s="13"/>
      <c r="C445" s="13"/>
      <c r="D445" s="13"/>
      <c r="E445" s="13"/>
      <c r="F445" s="13"/>
      <c r="G445" s="32">
        <v>121</v>
      </c>
      <c r="H445" s="11" t="s">
        <v>437</v>
      </c>
      <c r="I445" s="14">
        <v>1661.15</v>
      </c>
      <c r="J445" s="4">
        <f t="shared" si="72"/>
        <v>1646.45</v>
      </c>
      <c r="K445" s="4">
        <f t="shared" si="73"/>
        <v>14.700000000000045</v>
      </c>
      <c r="L445" s="14">
        <f t="shared" si="74"/>
        <v>14.700000000000045</v>
      </c>
      <c r="M445" s="34">
        <f t="shared" si="75"/>
        <v>216.09000000000134</v>
      </c>
      <c r="N445" s="30"/>
      <c r="O445" s="30"/>
      <c r="P445" s="32">
        <v>121</v>
      </c>
      <c r="Q445" s="11" t="s">
        <v>437</v>
      </c>
      <c r="R445" s="4">
        <v>1040.18</v>
      </c>
      <c r="S445" s="4">
        <f t="shared" si="76"/>
        <v>1024.19</v>
      </c>
      <c r="T445" s="4">
        <f t="shared" si="77"/>
        <v>15.990000000000009</v>
      </c>
      <c r="U445" s="14">
        <f t="shared" si="78"/>
        <v>15.990000000000009</v>
      </c>
      <c r="V445" s="34">
        <f t="shared" si="79"/>
        <v>255.68010000000029</v>
      </c>
      <c r="W445" s="30"/>
      <c r="X445" s="30"/>
      <c r="Y445" s="32">
        <v>121</v>
      </c>
      <c r="Z445" s="11" t="s">
        <v>437</v>
      </c>
      <c r="AA445" s="4">
        <v>1449.66</v>
      </c>
      <c r="AB445" s="4">
        <f t="shared" si="80"/>
        <v>1441.25</v>
      </c>
      <c r="AC445" s="4">
        <f t="shared" si="81"/>
        <v>8.4100000000000819</v>
      </c>
      <c r="AD445" s="14">
        <f t="shared" si="82"/>
        <v>8.4100000000000819</v>
      </c>
      <c r="AE445" s="34">
        <f t="shared" si="83"/>
        <v>70.728100000001376</v>
      </c>
      <c r="AF445" s="13"/>
    </row>
    <row r="446" spans="1:32" ht="17.399999999999999" x14ac:dyDescent="0.3">
      <c r="A446" s="13"/>
      <c r="B446" s="13"/>
      <c r="C446" s="13"/>
      <c r="D446" s="13"/>
      <c r="E446" s="13"/>
      <c r="F446" s="13"/>
      <c r="G446" s="32">
        <v>122</v>
      </c>
      <c r="H446" s="11" t="s">
        <v>438</v>
      </c>
      <c r="I446" s="14">
        <v>1663.6</v>
      </c>
      <c r="J446" s="4">
        <f t="shared" si="72"/>
        <v>1661.15</v>
      </c>
      <c r="K446" s="4">
        <f t="shared" si="73"/>
        <v>2.4499999999998181</v>
      </c>
      <c r="L446" s="14">
        <f t="shared" si="74"/>
        <v>2.4499999999998181</v>
      </c>
      <c r="M446" s="34">
        <f t="shared" si="75"/>
        <v>6.0024999999991087</v>
      </c>
      <c r="N446" s="30"/>
      <c r="O446" s="30"/>
      <c r="P446" s="32">
        <v>122</v>
      </c>
      <c r="Q446" s="11" t="s">
        <v>438</v>
      </c>
      <c r="R446" s="4">
        <v>1031.98</v>
      </c>
      <c r="S446" s="4">
        <f t="shared" si="76"/>
        <v>1040.18</v>
      </c>
      <c r="T446" s="4">
        <f t="shared" si="77"/>
        <v>-8.2000000000000455</v>
      </c>
      <c r="U446" s="14">
        <f t="shared" si="78"/>
        <v>8.2000000000000455</v>
      </c>
      <c r="V446" s="34">
        <f t="shared" si="79"/>
        <v>67.240000000000748</v>
      </c>
      <c r="W446" s="30"/>
      <c r="X446" s="30"/>
      <c r="Y446" s="32">
        <v>122</v>
      </c>
      <c r="Z446" s="11" t="s">
        <v>438</v>
      </c>
      <c r="AA446" s="4">
        <v>1442.87</v>
      </c>
      <c r="AB446" s="4">
        <f t="shared" si="80"/>
        <v>1449.66</v>
      </c>
      <c r="AC446" s="4">
        <f t="shared" si="81"/>
        <v>-6.790000000000191</v>
      </c>
      <c r="AD446" s="14">
        <f t="shared" si="82"/>
        <v>6.790000000000191</v>
      </c>
      <c r="AE446" s="34">
        <f t="shared" si="83"/>
        <v>46.104100000002596</v>
      </c>
      <c r="AF446" s="13"/>
    </row>
    <row r="447" spans="1:32" ht="17.399999999999999" x14ac:dyDescent="0.3">
      <c r="A447" s="13"/>
      <c r="B447" s="13"/>
      <c r="C447" s="13"/>
      <c r="D447" s="13"/>
      <c r="E447" s="13"/>
      <c r="F447" s="13"/>
      <c r="G447" s="32">
        <v>123</v>
      </c>
      <c r="H447" s="11" t="s">
        <v>439</v>
      </c>
      <c r="I447" s="14">
        <v>1691.23</v>
      </c>
      <c r="J447" s="4">
        <f t="shared" si="72"/>
        <v>1663.6</v>
      </c>
      <c r="K447" s="4">
        <f t="shared" si="73"/>
        <v>27.630000000000109</v>
      </c>
      <c r="L447" s="14">
        <f t="shared" si="74"/>
        <v>27.630000000000109</v>
      </c>
      <c r="M447" s="34">
        <f t="shared" si="75"/>
        <v>763.41690000000608</v>
      </c>
      <c r="N447" s="30"/>
      <c r="O447" s="30"/>
      <c r="P447" s="32">
        <v>123</v>
      </c>
      <c r="Q447" s="11" t="s">
        <v>439</v>
      </c>
      <c r="R447" s="4">
        <v>1041.74</v>
      </c>
      <c r="S447" s="4">
        <f t="shared" si="76"/>
        <v>1031.98</v>
      </c>
      <c r="T447" s="4">
        <f t="shared" si="77"/>
        <v>9.7599999999999909</v>
      </c>
      <c r="U447" s="14">
        <f t="shared" si="78"/>
        <v>9.7599999999999909</v>
      </c>
      <c r="V447" s="34">
        <f t="shared" si="79"/>
        <v>95.257599999999826</v>
      </c>
      <c r="W447" s="30"/>
      <c r="X447" s="30"/>
      <c r="Y447" s="32">
        <v>123</v>
      </c>
      <c r="Z447" s="11" t="s">
        <v>439</v>
      </c>
      <c r="AA447" s="4">
        <v>1469.17</v>
      </c>
      <c r="AB447" s="4">
        <f t="shared" si="80"/>
        <v>1442.87</v>
      </c>
      <c r="AC447" s="4">
        <f t="shared" si="81"/>
        <v>26.300000000000182</v>
      </c>
      <c r="AD447" s="14">
        <f t="shared" si="82"/>
        <v>26.300000000000182</v>
      </c>
      <c r="AE447" s="34">
        <f t="shared" si="83"/>
        <v>691.6900000000096</v>
      </c>
      <c r="AF447" s="13"/>
    </row>
    <row r="448" spans="1:32" ht="17.399999999999999" x14ac:dyDescent="0.3">
      <c r="A448" s="13"/>
      <c r="B448" s="13"/>
      <c r="C448" s="13"/>
      <c r="D448" s="13"/>
      <c r="E448" s="13"/>
      <c r="F448" s="13"/>
      <c r="G448" s="32">
        <v>124</v>
      </c>
      <c r="H448" s="11" t="s">
        <v>440</v>
      </c>
      <c r="I448" s="14">
        <v>1724.53</v>
      </c>
      <c r="J448" s="4">
        <f t="shared" si="72"/>
        <v>1691.23</v>
      </c>
      <c r="K448" s="4">
        <f t="shared" si="73"/>
        <v>33.299999999999955</v>
      </c>
      <c r="L448" s="14">
        <f t="shared" si="74"/>
        <v>33.299999999999955</v>
      </c>
      <c r="M448" s="34">
        <f t="shared" si="75"/>
        <v>1108.8899999999969</v>
      </c>
      <c r="N448" s="30"/>
      <c r="O448" s="30"/>
      <c r="P448" s="32">
        <v>124</v>
      </c>
      <c r="Q448" s="11" t="s">
        <v>440</v>
      </c>
      <c r="R448" s="4">
        <v>1061.6400000000001</v>
      </c>
      <c r="S448" s="4">
        <f t="shared" si="76"/>
        <v>1041.74</v>
      </c>
      <c r="T448" s="4">
        <f t="shared" si="77"/>
        <v>19.900000000000091</v>
      </c>
      <c r="U448" s="14">
        <f t="shared" si="78"/>
        <v>19.900000000000091</v>
      </c>
      <c r="V448" s="34">
        <f t="shared" si="79"/>
        <v>396.01000000000363</v>
      </c>
      <c r="W448" s="30"/>
      <c r="X448" s="30"/>
      <c r="Y448" s="32">
        <v>124</v>
      </c>
      <c r="Z448" s="11" t="s">
        <v>440</v>
      </c>
      <c r="AA448" s="4">
        <v>1507.15</v>
      </c>
      <c r="AB448" s="4">
        <f t="shared" si="80"/>
        <v>1469.17</v>
      </c>
      <c r="AC448" s="4">
        <f t="shared" si="81"/>
        <v>37.980000000000018</v>
      </c>
      <c r="AD448" s="14">
        <f t="shared" si="82"/>
        <v>37.980000000000018</v>
      </c>
      <c r="AE448" s="34">
        <f t="shared" si="83"/>
        <v>1442.4804000000013</v>
      </c>
      <c r="AF448" s="13"/>
    </row>
    <row r="449" spans="1:32" ht="17.399999999999999" x14ac:dyDescent="0.3">
      <c r="A449" s="13"/>
      <c r="B449" s="13"/>
      <c r="C449" s="13"/>
      <c r="D449" s="13"/>
      <c r="E449" s="13"/>
      <c r="F449" s="13"/>
      <c r="G449" s="32">
        <v>125</v>
      </c>
      <c r="H449" s="11" t="s">
        <v>441</v>
      </c>
      <c r="I449" s="14">
        <v>1732.36</v>
      </c>
      <c r="J449" s="4">
        <f t="shared" si="72"/>
        <v>1724.53</v>
      </c>
      <c r="K449" s="4">
        <f t="shared" si="73"/>
        <v>7.8299999999999272</v>
      </c>
      <c r="L449" s="14">
        <f t="shared" si="74"/>
        <v>7.8299999999999272</v>
      </c>
      <c r="M449" s="34">
        <f t="shared" si="75"/>
        <v>61.308899999998857</v>
      </c>
      <c r="N449" s="30"/>
      <c r="O449" s="30"/>
      <c r="P449" s="32">
        <v>125</v>
      </c>
      <c r="Q449" s="11" t="s">
        <v>441</v>
      </c>
      <c r="R449" s="4">
        <v>1074.5899999999999</v>
      </c>
      <c r="S449" s="4">
        <f t="shared" si="76"/>
        <v>1061.6400000000001</v>
      </c>
      <c r="T449" s="4">
        <f t="shared" si="77"/>
        <v>12.949999999999818</v>
      </c>
      <c r="U449" s="14">
        <f t="shared" si="78"/>
        <v>12.949999999999818</v>
      </c>
      <c r="V449" s="34">
        <f t="shared" si="79"/>
        <v>167.7024999999953</v>
      </c>
      <c r="W449" s="30"/>
      <c r="X449" s="30"/>
      <c r="Y449" s="32">
        <v>125</v>
      </c>
      <c r="Z449" s="11" t="s">
        <v>441</v>
      </c>
      <c r="AA449" s="4">
        <v>1521.99</v>
      </c>
      <c r="AB449" s="4">
        <f t="shared" si="80"/>
        <v>1507.15</v>
      </c>
      <c r="AC449" s="4">
        <f t="shared" si="81"/>
        <v>14.839999999999918</v>
      </c>
      <c r="AD449" s="14">
        <f t="shared" si="82"/>
        <v>14.839999999999918</v>
      </c>
      <c r="AE449" s="34">
        <f t="shared" si="83"/>
        <v>220.22559999999757</v>
      </c>
      <c r="AF449" s="13"/>
    </row>
    <row r="450" spans="1:32" ht="17.399999999999999" x14ac:dyDescent="0.3">
      <c r="A450" s="13"/>
      <c r="B450" s="13"/>
      <c r="C450" s="13"/>
      <c r="D450" s="13"/>
      <c r="E450" s="13"/>
      <c r="F450" s="13"/>
      <c r="G450" s="32">
        <v>126</v>
      </c>
      <c r="H450" s="11" t="s">
        <v>442</v>
      </c>
      <c r="I450" s="14">
        <v>1714.87</v>
      </c>
      <c r="J450" s="4">
        <f t="shared" si="72"/>
        <v>1732.36</v>
      </c>
      <c r="K450" s="4">
        <f t="shared" si="73"/>
        <v>-17.490000000000009</v>
      </c>
      <c r="L450" s="14">
        <f t="shared" si="74"/>
        <v>17.490000000000009</v>
      </c>
      <c r="M450" s="34">
        <f t="shared" si="75"/>
        <v>305.90010000000029</v>
      </c>
      <c r="N450" s="30"/>
      <c r="O450" s="30"/>
      <c r="P450" s="32">
        <v>126</v>
      </c>
      <c r="Q450" s="11" t="s">
        <v>442</v>
      </c>
      <c r="R450" s="4">
        <v>1070.03</v>
      </c>
      <c r="S450" s="4">
        <f t="shared" si="76"/>
        <v>1074.5899999999999</v>
      </c>
      <c r="T450" s="4">
        <f t="shared" si="77"/>
        <v>-4.5599999999999454</v>
      </c>
      <c r="U450" s="14">
        <f t="shared" si="78"/>
        <v>4.5599999999999454</v>
      </c>
      <c r="V450" s="34">
        <f t="shared" si="79"/>
        <v>20.793599999999504</v>
      </c>
      <c r="W450" s="30"/>
      <c r="X450" s="30"/>
      <c r="Y450" s="32">
        <v>126</v>
      </c>
      <c r="Z450" s="11" t="s">
        <v>442</v>
      </c>
      <c r="AA450" s="4">
        <v>1508.69</v>
      </c>
      <c r="AB450" s="4">
        <f t="shared" si="80"/>
        <v>1521.99</v>
      </c>
      <c r="AC450" s="4">
        <f t="shared" si="81"/>
        <v>-13.299999999999955</v>
      </c>
      <c r="AD450" s="14">
        <f t="shared" si="82"/>
        <v>13.299999999999955</v>
      </c>
      <c r="AE450" s="34">
        <f t="shared" si="83"/>
        <v>176.88999999999879</v>
      </c>
      <c r="AF450" s="13"/>
    </row>
    <row r="451" spans="1:32" ht="17.399999999999999" x14ac:dyDescent="0.3">
      <c r="A451" s="13"/>
      <c r="B451" s="13"/>
      <c r="C451" s="13"/>
      <c r="D451" s="13"/>
      <c r="E451" s="13"/>
      <c r="F451" s="13"/>
      <c r="G451" s="32">
        <v>127</v>
      </c>
      <c r="H451" s="11" t="s">
        <v>443</v>
      </c>
      <c r="I451" s="14">
        <v>1722.36</v>
      </c>
      <c r="J451" s="4">
        <f t="shared" si="72"/>
        <v>1714.87</v>
      </c>
      <c r="K451" s="4">
        <f t="shared" si="73"/>
        <v>7.4900000000000091</v>
      </c>
      <c r="L451" s="14">
        <f t="shared" si="74"/>
        <v>7.4900000000000091</v>
      </c>
      <c r="M451" s="34">
        <f t="shared" si="75"/>
        <v>56.10010000000014</v>
      </c>
      <c r="N451" s="30"/>
      <c r="O451" s="30"/>
      <c r="P451" s="32">
        <v>127</v>
      </c>
      <c r="Q451" s="11" t="s">
        <v>443</v>
      </c>
      <c r="R451" s="4">
        <v>1077.3900000000001</v>
      </c>
      <c r="S451" s="4">
        <f t="shared" si="76"/>
        <v>1070.03</v>
      </c>
      <c r="T451" s="4">
        <f t="shared" si="77"/>
        <v>7.3600000000001273</v>
      </c>
      <c r="U451" s="14">
        <f t="shared" si="78"/>
        <v>7.3600000000001273</v>
      </c>
      <c r="V451" s="34">
        <f t="shared" si="79"/>
        <v>54.169600000001871</v>
      </c>
      <c r="W451" s="30"/>
      <c r="X451" s="30"/>
      <c r="Y451" s="32">
        <v>127</v>
      </c>
      <c r="Z451" s="11" t="s">
        <v>443</v>
      </c>
      <c r="AA451" s="4">
        <v>1518.18</v>
      </c>
      <c r="AB451" s="4">
        <f t="shared" si="80"/>
        <v>1508.69</v>
      </c>
      <c r="AC451" s="4">
        <f t="shared" si="81"/>
        <v>9.4900000000000091</v>
      </c>
      <c r="AD451" s="14">
        <f t="shared" si="82"/>
        <v>9.4900000000000091</v>
      </c>
      <c r="AE451" s="34">
        <f t="shared" si="83"/>
        <v>90.060100000000176</v>
      </c>
      <c r="AF451" s="13"/>
    </row>
    <row r="452" spans="1:32" ht="17.399999999999999" x14ac:dyDescent="0.3">
      <c r="A452" s="13"/>
      <c r="B452" s="13"/>
      <c r="C452" s="13"/>
      <c r="D452" s="13"/>
      <c r="E452" s="13"/>
      <c r="F452" s="13"/>
      <c r="G452" s="32">
        <v>128</v>
      </c>
      <c r="H452" s="11" t="s">
        <v>444</v>
      </c>
      <c r="I452" s="14">
        <v>1715.79</v>
      </c>
      <c r="J452" s="4">
        <f t="shared" si="72"/>
        <v>1722.36</v>
      </c>
      <c r="K452" s="4">
        <f t="shared" si="73"/>
        <v>-6.5699999999999363</v>
      </c>
      <c r="L452" s="14">
        <f t="shared" si="74"/>
        <v>6.5699999999999363</v>
      </c>
      <c r="M452" s="34">
        <f t="shared" si="75"/>
        <v>43.164899999999164</v>
      </c>
      <c r="N452" s="30"/>
      <c r="O452" s="30"/>
      <c r="P452" s="32">
        <v>128</v>
      </c>
      <c r="Q452" s="11" t="s">
        <v>444</v>
      </c>
      <c r="R452" s="4">
        <v>1075.71</v>
      </c>
      <c r="S452" s="4">
        <f t="shared" si="76"/>
        <v>1077.3900000000001</v>
      </c>
      <c r="T452" s="4">
        <f t="shared" si="77"/>
        <v>-1.6800000000000637</v>
      </c>
      <c r="U452" s="14">
        <f t="shared" si="78"/>
        <v>1.6800000000000637</v>
      </c>
      <c r="V452" s="34">
        <f t="shared" si="79"/>
        <v>2.8224000000002141</v>
      </c>
      <c r="W452" s="30"/>
      <c r="X452" s="30"/>
      <c r="Y452" s="32">
        <v>128</v>
      </c>
      <c r="Z452" s="11" t="s">
        <v>444</v>
      </c>
      <c r="AA452" s="4">
        <v>1512.86</v>
      </c>
      <c r="AB452" s="4">
        <f t="shared" si="80"/>
        <v>1518.18</v>
      </c>
      <c r="AC452" s="4">
        <f t="shared" si="81"/>
        <v>-5.3200000000001637</v>
      </c>
      <c r="AD452" s="14">
        <f t="shared" si="82"/>
        <v>5.3200000000001637</v>
      </c>
      <c r="AE452" s="34">
        <f t="shared" si="83"/>
        <v>28.302400000001743</v>
      </c>
      <c r="AF452" s="13"/>
    </row>
    <row r="453" spans="1:32" ht="17.399999999999999" x14ac:dyDescent="0.3">
      <c r="A453" s="13"/>
      <c r="B453" s="13"/>
      <c r="C453" s="13"/>
      <c r="D453" s="13"/>
      <c r="E453" s="13"/>
      <c r="F453" s="13"/>
      <c r="G453" s="32">
        <v>129</v>
      </c>
      <c r="H453" s="11" t="s">
        <v>445</v>
      </c>
      <c r="I453" s="14">
        <v>1700.31</v>
      </c>
      <c r="J453" s="4">
        <f t="shared" si="72"/>
        <v>1715.79</v>
      </c>
      <c r="K453" s="4">
        <f t="shared" si="73"/>
        <v>-15.480000000000018</v>
      </c>
      <c r="L453" s="14">
        <f t="shared" si="74"/>
        <v>15.480000000000018</v>
      </c>
      <c r="M453" s="34">
        <f t="shared" si="75"/>
        <v>239.63040000000058</v>
      </c>
      <c r="N453" s="30"/>
      <c r="O453" s="30"/>
      <c r="P453" s="32">
        <v>129</v>
      </c>
      <c r="Q453" s="11" t="s">
        <v>445</v>
      </c>
      <c r="R453" s="4">
        <v>1069.73</v>
      </c>
      <c r="S453" s="4">
        <f t="shared" si="76"/>
        <v>1075.71</v>
      </c>
      <c r="T453" s="4">
        <f t="shared" si="77"/>
        <v>-5.9800000000000182</v>
      </c>
      <c r="U453" s="14">
        <f t="shared" si="78"/>
        <v>5.9800000000000182</v>
      </c>
      <c r="V453" s="34">
        <f t="shared" si="79"/>
        <v>35.760400000000217</v>
      </c>
      <c r="W453" s="30"/>
      <c r="X453" s="30"/>
      <c r="Y453" s="32">
        <v>129</v>
      </c>
      <c r="Z453" s="11" t="s">
        <v>445</v>
      </c>
      <c r="AA453" s="4">
        <v>1499.16</v>
      </c>
      <c r="AB453" s="4">
        <f t="shared" si="80"/>
        <v>1512.86</v>
      </c>
      <c r="AC453" s="4">
        <f t="shared" si="81"/>
        <v>-13.699999999999818</v>
      </c>
      <c r="AD453" s="14">
        <f t="shared" si="82"/>
        <v>13.699999999999818</v>
      </c>
      <c r="AE453" s="34">
        <f t="shared" si="83"/>
        <v>187.68999999999502</v>
      </c>
      <c r="AF453" s="13"/>
    </row>
    <row r="454" spans="1:32" ht="17.399999999999999" x14ac:dyDescent="0.3">
      <c r="A454" s="13"/>
      <c r="B454" s="13"/>
      <c r="C454" s="13"/>
      <c r="D454" s="13"/>
      <c r="E454" s="13"/>
      <c r="F454" s="13"/>
      <c r="G454" s="32">
        <v>130</v>
      </c>
      <c r="H454" s="11" t="s">
        <v>446</v>
      </c>
      <c r="I454" s="14">
        <v>1699.57</v>
      </c>
      <c r="J454" s="4">
        <f t="shared" si="72"/>
        <v>1700.31</v>
      </c>
      <c r="K454" s="4">
        <f t="shared" si="73"/>
        <v>-0.74000000000000909</v>
      </c>
      <c r="L454" s="14">
        <f t="shared" si="74"/>
        <v>0.74000000000000909</v>
      </c>
      <c r="M454" s="34">
        <f t="shared" si="75"/>
        <v>0.54760000000001341</v>
      </c>
      <c r="N454" s="30"/>
      <c r="O454" s="30"/>
      <c r="P454" s="32">
        <v>130</v>
      </c>
      <c r="Q454" s="11" t="s">
        <v>446</v>
      </c>
      <c r="R454" s="4">
        <v>1073.47</v>
      </c>
      <c r="S454" s="4">
        <f t="shared" si="76"/>
        <v>1069.73</v>
      </c>
      <c r="T454" s="4">
        <f t="shared" si="77"/>
        <v>3.7400000000000091</v>
      </c>
      <c r="U454" s="14">
        <f t="shared" si="78"/>
        <v>3.7400000000000091</v>
      </c>
      <c r="V454" s="34">
        <f t="shared" si="79"/>
        <v>13.987600000000068</v>
      </c>
      <c r="W454" s="30"/>
      <c r="X454" s="30"/>
      <c r="Y454" s="32">
        <v>130</v>
      </c>
      <c r="Z454" s="11" t="s">
        <v>446</v>
      </c>
      <c r="AA454" s="4">
        <v>1499.97</v>
      </c>
      <c r="AB454" s="4">
        <f t="shared" si="80"/>
        <v>1499.16</v>
      </c>
      <c r="AC454" s="4">
        <f t="shared" si="81"/>
        <v>0.80999999999994543</v>
      </c>
      <c r="AD454" s="14">
        <f t="shared" si="82"/>
        <v>0.80999999999994543</v>
      </c>
      <c r="AE454" s="34">
        <f t="shared" si="83"/>
        <v>0.65609999999991164</v>
      </c>
      <c r="AF454" s="13"/>
    </row>
    <row r="455" spans="1:32" ht="17.399999999999999" x14ac:dyDescent="0.3">
      <c r="A455" s="13"/>
      <c r="B455" s="13"/>
      <c r="C455" s="13"/>
      <c r="D455" s="13"/>
      <c r="E455" s="13"/>
      <c r="F455" s="13"/>
      <c r="G455" s="32">
        <v>131</v>
      </c>
      <c r="H455" s="11" t="s">
        <v>447</v>
      </c>
      <c r="I455" s="14">
        <v>1716.22</v>
      </c>
      <c r="J455" s="4">
        <f t="shared" ref="J455:J518" si="84">I454</f>
        <v>1699.57</v>
      </c>
      <c r="K455" s="4">
        <f t="shared" ref="K455:K518" si="85">I455-J455</f>
        <v>16.650000000000091</v>
      </c>
      <c r="L455" s="14">
        <f t="shared" ref="L455:L518" si="86">ABS(K455)</f>
        <v>16.650000000000091</v>
      </c>
      <c r="M455" s="34">
        <f t="shared" ref="M455:M518" si="87">K455^2</f>
        <v>277.22250000000304</v>
      </c>
      <c r="N455" s="30"/>
      <c r="O455" s="30"/>
      <c r="P455" s="32">
        <v>131</v>
      </c>
      <c r="Q455" s="11" t="s">
        <v>447</v>
      </c>
      <c r="R455" s="4">
        <v>1093.23</v>
      </c>
      <c r="S455" s="4">
        <f t="shared" ref="S455:S518" si="88">R454</f>
        <v>1073.47</v>
      </c>
      <c r="T455" s="4">
        <f t="shared" ref="T455:T518" si="89">R455-S455</f>
        <v>19.759999999999991</v>
      </c>
      <c r="U455" s="14">
        <f t="shared" ref="U455:U518" si="90">ABS(T455)</f>
        <v>19.759999999999991</v>
      </c>
      <c r="V455" s="34">
        <f t="shared" ref="V455:V518" si="91">T455^2</f>
        <v>390.45759999999962</v>
      </c>
      <c r="W455" s="30"/>
      <c r="X455" s="30"/>
      <c r="Y455" s="32">
        <v>131</v>
      </c>
      <c r="Z455" s="11" t="s">
        <v>447</v>
      </c>
      <c r="AA455" s="4">
        <v>1518.01</v>
      </c>
      <c r="AB455" s="4">
        <f t="shared" ref="AB455:AB518" si="92">AA454</f>
        <v>1499.97</v>
      </c>
      <c r="AC455" s="4">
        <f t="shared" ref="AC455:AC518" si="93">AA455-AB455</f>
        <v>18.039999999999964</v>
      </c>
      <c r="AD455" s="14">
        <f t="shared" ref="AD455:AD518" si="94">ABS(AC455)</f>
        <v>18.039999999999964</v>
      </c>
      <c r="AE455" s="34">
        <f t="shared" ref="AE455:AE518" si="95">AC455^2</f>
        <v>325.44159999999869</v>
      </c>
      <c r="AF455" s="13"/>
    </row>
    <row r="456" spans="1:32" ht="17.399999999999999" x14ac:dyDescent="0.3">
      <c r="A456" s="13"/>
      <c r="B456" s="13"/>
      <c r="C456" s="13"/>
      <c r="D456" s="13"/>
      <c r="E456" s="13"/>
      <c r="F456" s="13"/>
      <c r="G456" s="32">
        <v>132</v>
      </c>
      <c r="H456" s="11" t="s">
        <v>448</v>
      </c>
      <c r="I456" s="14">
        <v>1771.07</v>
      </c>
      <c r="J456" s="4">
        <f t="shared" si="84"/>
        <v>1716.22</v>
      </c>
      <c r="K456" s="4">
        <f t="shared" si="85"/>
        <v>54.849999999999909</v>
      </c>
      <c r="L456" s="14">
        <f t="shared" si="86"/>
        <v>54.849999999999909</v>
      </c>
      <c r="M456" s="34">
        <f t="shared" si="87"/>
        <v>3008.52249999999</v>
      </c>
      <c r="N456" s="30"/>
      <c r="O456" s="30"/>
      <c r="P456" s="32">
        <v>132</v>
      </c>
      <c r="Q456" s="11" t="s">
        <v>448</v>
      </c>
      <c r="R456" s="4">
        <v>1144.18</v>
      </c>
      <c r="S456" s="4">
        <f t="shared" si="88"/>
        <v>1093.23</v>
      </c>
      <c r="T456" s="4">
        <f t="shared" si="89"/>
        <v>50.950000000000045</v>
      </c>
      <c r="U456" s="14">
        <f t="shared" si="90"/>
        <v>50.950000000000045</v>
      </c>
      <c r="V456" s="34">
        <f t="shared" si="91"/>
        <v>2595.9025000000047</v>
      </c>
      <c r="W456" s="30"/>
      <c r="X456" s="30"/>
      <c r="Y456" s="32">
        <v>132</v>
      </c>
      <c r="Z456" s="11" t="s">
        <v>448</v>
      </c>
      <c r="AA456" s="4">
        <v>1570.14</v>
      </c>
      <c r="AB456" s="4">
        <f t="shared" si="92"/>
        <v>1518.01</v>
      </c>
      <c r="AC456" s="4">
        <f t="shared" si="93"/>
        <v>52.130000000000109</v>
      </c>
      <c r="AD456" s="14">
        <f t="shared" si="94"/>
        <v>52.130000000000109</v>
      </c>
      <c r="AE456" s="34">
        <f t="shared" si="95"/>
        <v>2717.5369000000114</v>
      </c>
      <c r="AF456" s="13"/>
    </row>
    <row r="457" spans="1:32" ht="17.399999999999999" x14ac:dyDescent="0.3">
      <c r="A457" s="13"/>
      <c r="B457" s="13"/>
      <c r="C457" s="13"/>
      <c r="D457" s="13"/>
      <c r="E457" s="13"/>
      <c r="F457" s="13"/>
      <c r="G457" s="32">
        <v>133</v>
      </c>
      <c r="H457" s="11" t="s">
        <v>449</v>
      </c>
      <c r="I457" s="14">
        <v>1825.35</v>
      </c>
      <c r="J457" s="4">
        <f t="shared" si="84"/>
        <v>1771.07</v>
      </c>
      <c r="K457" s="4">
        <f t="shared" si="85"/>
        <v>54.279999999999973</v>
      </c>
      <c r="L457" s="14">
        <f t="shared" si="86"/>
        <v>54.279999999999973</v>
      </c>
      <c r="M457" s="34">
        <f t="shared" si="87"/>
        <v>2946.3183999999969</v>
      </c>
      <c r="N457" s="30"/>
      <c r="O457" s="30"/>
      <c r="P457" s="32">
        <v>133</v>
      </c>
      <c r="Q457" s="11" t="s">
        <v>449</v>
      </c>
      <c r="R457" s="4">
        <v>1196.03</v>
      </c>
      <c r="S457" s="4">
        <f t="shared" si="88"/>
        <v>1144.18</v>
      </c>
      <c r="T457" s="4">
        <f t="shared" si="89"/>
        <v>51.849999999999909</v>
      </c>
      <c r="U457" s="14">
        <f t="shared" si="90"/>
        <v>51.849999999999909</v>
      </c>
      <c r="V457" s="34">
        <f t="shared" si="91"/>
        <v>2688.4224999999906</v>
      </c>
      <c r="W457" s="30"/>
      <c r="X457" s="30"/>
      <c r="Y457" s="32">
        <v>133</v>
      </c>
      <c r="Z457" s="11" t="s">
        <v>449</v>
      </c>
      <c r="AA457" s="4">
        <v>1621.73</v>
      </c>
      <c r="AB457" s="4">
        <f t="shared" si="92"/>
        <v>1570.14</v>
      </c>
      <c r="AC457" s="4">
        <f t="shared" si="93"/>
        <v>51.589999999999918</v>
      </c>
      <c r="AD457" s="14">
        <f t="shared" si="94"/>
        <v>51.589999999999918</v>
      </c>
      <c r="AE457" s="34">
        <f t="shared" si="95"/>
        <v>2661.5280999999914</v>
      </c>
      <c r="AF457" s="13"/>
    </row>
    <row r="458" spans="1:32" ht="17.399999999999999" x14ac:dyDescent="0.3">
      <c r="A458" s="13"/>
      <c r="B458" s="13"/>
      <c r="C458" s="13"/>
      <c r="D458" s="13"/>
      <c r="E458" s="13"/>
      <c r="F458" s="13"/>
      <c r="G458" s="32">
        <v>134</v>
      </c>
      <c r="H458" s="11" t="s">
        <v>450</v>
      </c>
      <c r="I458" s="14">
        <v>1850.03</v>
      </c>
      <c r="J458" s="4">
        <f t="shared" si="84"/>
        <v>1825.35</v>
      </c>
      <c r="K458" s="4">
        <f t="shared" si="85"/>
        <v>24.680000000000064</v>
      </c>
      <c r="L458" s="14">
        <f t="shared" si="86"/>
        <v>24.680000000000064</v>
      </c>
      <c r="M458" s="34">
        <f t="shared" si="87"/>
        <v>609.10240000000317</v>
      </c>
      <c r="N458" s="30"/>
      <c r="O458" s="30"/>
      <c r="P458" s="32">
        <v>134</v>
      </c>
      <c r="Q458" s="11" t="s">
        <v>450</v>
      </c>
      <c r="R458" s="4">
        <v>1225.76</v>
      </c>
      <c r="S458" s="4">
        <f t="shared" si="88"/>
        <v>1196.03</v>
      </c>
      <c r="T458" s="4">
        <f t="shared" si="89"/>
        <v>29.730000000000018</v>
      </c>
      <c r="U458" s="14">
        <f t="shared" si="90"/>
        <v>29.730000000000018</v>
      </c>
      <c r="V458" s="34">
        <f t="shared" si="91"/>
        <v>883.8729000000011</v>
      </c>
      <c r="W458" s="30"/>
      <c r="X458" s="30"/>
      <c r="Y458" s="32">
        <v>134</v>
      </c>
      <c r="Z458" s="11" t="s">
        <v>450</v>
      </c>
      <c r="AA458" s="4">
        <v>1651.65</v>
      </c>
      <c r="AB458" s="4">
        <f t="shared" si="92"/>
        <v>1621.73</v>
      </c>
      <c r="AC458" s="4">
        <f t="shared" si="93"/>
        <v>29.920000000000073</v>
      </c>
      <c r="AD458" s="14">
        <f t="shared" si="94"/>
        <v>29.920000000000073</v>
      </c>
      <c r="AE458" s="34">
        <f t="shared" si="95"/>
        <v>895.20640000000435</v>
      </c>
      <c r="AF458" s="13"/>
    </row>
    <row r="459" spans="1:32" ht="17.399999999999999" x14ac:dyDescent="0.3">
      <c r="A459" s="13"/>
      <c r="B459" s="13"/>
      <c r="C459" s="13"/>
      <c r="D459" s="13"/>
      <c r="E459" s="13"/>
      <c r="F459" s="13"/>
      <c r="G459" s="32">
        <v>135</v>
      </c>
      <c r="H459" s="11" t="s">
        <v>451</v>
      </c>
      <c r="I459" s="14">
        <v>1939</v>
      </c>
      <c r="J459" s="4">
        <f t="shared" si="84"/>
        <v>1850.03</v>
      </c>
      <c r="K459" s="4">
        <f t="shared" si="85"/>
        <v>88.970000000000027</v>
      </c>
      <c r="L459" s="14">
        <f t="shared" si="86"/>
        <v>88.970000000000027</v>
      </c>
      <c r="M459" s="34">
        <f t="shared" si="87"/>
        <v>7915.6609000000044</v>
      </c>
      <c r="N459" s="30"/>
      <c r="O459" s="30"/>
      <c r="P459" s="32">
        <v>135</v>
      </c>
      <c r="Q459" s="11" t="s">
        <v>451</v>
      </c>
      <c r="R459" s="4">
        <v>1302.79</v>
      </c>
      <c r="S459" s="4">
        <f t="shared" si="88"/>
        <v>1225.76</v>
      </c>
      <c r="T459" s="4">
        <f t="shared" si="89"/>
        <v>77.029999999999973</v>
      </c>
      <c r="U459" s="14">
        <f t="shared" si="90"/>
        <v>77.029999999999973</v>
      </c>
      <c r="V459" s="34">
        <f t="shared" si="91"/>
        <v>5933.6208999999953</v>
      </c>
      <c r="W459" s="30"/>
      <c r="X459" s="30"/>
      <c r="Y459" s="32">
        <v>135</v>
      </c>
      <c r="Z459" s="11" t="s">
        <v>451</v>
      </c>
      <c r="AA459" s="4">
        <v>1755.92</v>
      </c>
      <c r="AB459" s="4">
        <f t="shared" si="92"/>
        <v>1651.65</v>
      </c>
      <c r="AC459" s="4">
        <f t="shared" si="93"/>
        <v>104.26999999999998</v>
      </c>
      <c r="AD459" s="14">
        <f t="shared" si="94"/>
        <v>104.26999999999998</v>
      </c>
      <c r="AE459" s="34">
        <f t="shared" si="95"/>
        <v>10872.232899999995</v>
      </c>
      <c r="AF459" s="13"/>
    </row>
    <row r="460" spans="1:32" ht="17.399999999999999" x14ac:dyDescent="0.3">
      <c r="A460" s="13"/>
      <c r="B460" s="13"/>
      <c r="C460" s="13"/>
      <c r="D460" s="13"/>
      <c r="E460" s="13"/>
      <c r="F460" s="13"/>
      <c r="G460" s="32">
        <v>136</v>
      </c>
      <c r="H460" s="11" t="s">
        <v>452</v>
      </c>
      <c r="I460" s="14">
        <v>1951.21</v>
      </c>
      <c r="J460" s="4">
        <f t="shared" si="84"/>
        <v>1939</v>
      </c>
      <c r="K460" s="4">
        <f t="shared" si="85"/>
        <v>12.210000000000036</v>
      </c>
      <c r="L460" s="14">
        <f t="shared" si="86"/>
        <v>12.210000000000036</v>
      </c>
      <c r="M460" s="34">
        <f t="shared" si="87"/>
        <v>149.08410000000089</v>
      </c>
      <c r="N460" s="30"/>
      <c r="O460" s="30"/>
      <c r="P460" s="32">
        <v>136</v>
      </c>
      <c r="Q460" s="11" t="s">
        <v>452</v>
      </c>
      <c r="R460" s="4">
        <v>1353.03</v>
      </c>
      <c r="S460" s="4">
        <f t="shared" si="88"/>
        <v>1302.79</v>
      </c>
      <c r="T460" s="4">
        <f t="shared" si="89"/>
        <v>50.240000000000009</v>
      </c>
      <c r="U460" s="14">
        <f t="shared" si="90"/>
        <v>50.240000000000009</v>
      </c>
      <c r="V460" s="34">
        <f t="shared" si="91"/>
        <v>2524.057600000001</v>
      </c>
      <c r="W460" s="30"/>
      <c r="X460" s="30"/>
      <c r="Y460" s="32">
        <v>136</v>
      </c>
      <c r="Z460" s="11" t="s">
        <v>452</v>
      </c>
      <c r="AA460" s="4">
        <v>1792.75</v>
      </c>
      <c r="AB460" s="4">
        <f t="shared" si="92"/>
        <v>1755.92</v>
      </c>
      <c r="AC460" s="4">
        <f t="shared" si="93"/>
        <v>36.829999999999927</v>
      </c>
      <c r="AD460" s="14">
        <f t="shared" si="94"/>
        <v>36.829999999999927</v>
      </c>
      <c r="AE460" s="34">
        <f t="shared" si="95"/>
        <v>1356.4488999999946</v>
      </c>
      <c r="AF460" s="13"/>
    </row>
    <row r="461" spans="1:32" ht="17.399999999999999" x14ac:dyDescent="0.3">
      <c r="A461" s="13"/>
      <c r="B461" s="13"/>
      <c r="C461" s="13"/>
      <c r="D461" s="13"/>
      <c r="E461" s="13"/>
      <c r="F461" s="13"/>
      <c r="G461" s="32">
        <v>137</v>
      </c>
      <c r="H461" s="11" t="s">
        <v>453</v>
      </c>
      <c r="I461" s="14">
        <v>1938.45</v>
      </c>
      <c r="J461" s="4">
        <f t="shared" si="84"/>
        <v>1951.21</v>
      </c>
      <c r="K461" s="4">
        <f t="shared" si="85"/>
        <v>-12.759999999999991</v>
      </c>
      <c r="L461" s="14">
        <f t="shared" si="86"/>
        <v>12.759999999999991</v>
      </c>
      <c r="M461" s="34">
        <f t="shared" si="87"/>
        <v>162.81759999999977</v>
      </c>
      <c r="N461" s="30"/>
      <c r="O461" s="30"/>
      <c r="P461" s="32">
        <v>137</v>
      </c>
      <c r="Q461" s="11" t="s">
        <v>453</v>
      </c>
      <c r="R461" s="4">
        <v>1362.42</v>
      </c>
      <c r="S461" s="4">
        <f t="shared" si="88"/>
        <v>1353.03</v>
      </c>
      <c r="T461" s="4">
        <f t="shared" si="89"/>
        <v>9.3900000000001</v>
      </c>
      <c r="U461" s="14">
        <f t="shared" si="90"/>
        <v>9.3900000000001</v>
      </c>
      <c r="V461" s="34">
        <f t="shared" si="91"/>
        <v>88.172100000001876</v>
      </c>
      <c r="W461" s="30"/>
      <c r="X461" s="30"/>
      <c r="Y461" s="32">
        <v>137</v>
      </c>
      <c r="Z461" s="11" t="s">
        <v>453</v>
      </c>
      <c r="AA461" s="4">
        <v>1772.88</v>
      </c>
      <c r="AB461" s="4">
        <f t="shared" si="92"/>
        <v>1792.75</v>
      </c>
      <c r="AC461" s="4">
        <f t="shared" si="93"/>
        <v>-19.869999999999891</v>
      </c>
      <c r="AD461" s="14">
        <f t="shared" si="94"/>
        <v>19.869999999999891</v>
      </c>
      <c r="AE461" s="34">
        <f t="shared" si="95"/>
        <v>394.81689999999566</v>
      </c>
      <c r="AF461" s="13"/>
    </row>
    <row r="462" spans="1:32" ht="17.399999999999999" x14ac:dyDescent="0.3">
      <c r="A462" s="13"/>
      <c r="B462" s="13"/>
      <c r="C462" s="13"/>
      <c r="D462" s="13"/>
      <c r="E462" s="13"/>
      <c r="F462" s="13"/>
      <c r="G462" s="32">
        <v>138</v>
      </c>
      <c r="H462" s="11" t="s">
        <v>454</v>
      </c>
      <c r="I462" s="14">
        <v>1915.35</v>
      </c>
      <c r="J462" s="4">
        <f t="shared" si="84"/>
        <v>1938.45</v>
      </c>
      <c r="K462" s="4">
        <f t="shared" si="85"/>
        <v>-23.100000000000136</v>
      </c>
      <c r="L462" s="14">
        <f t="shared" si="86"/>
        <v>23.100000000000136</v>
      </c>
      <c r="M462" s="34">
        <f t="shared" si="87"/>
        <v>533.61000000000627</v>
      </c>
      <c r="N462" s="30"/>
      <c r="O462" s="30"/>
      <c r="P462" s="32">
        <v>138</v>
      </c>
      <c r="Q462" s="11" t="s">
        <v>454</v>
      </c>
      <c r="R462" s="4">
        <v>1351.85</v>
      </c>
      <c r="S462" s="4">
        <f t="shared" si="88"/>
        <v>1362.42</v>
      </c>
      <c r="T462" s="4">
        <f t="shared" si="89"/>
        <v>-10.570000000000164</v>
      </c>
      <c r="U462" s="14">
        <f t="shared" si="90"/>
        <v>10.570000000000164</v>
      </c>
      <c r="V462" s="34">
        <f t="shared" si="91"/>
        <v>111.72490000000346</v>
      </c>
      <c r="W462" s="30"/>
      <c r="X462" s="30"/>
      <c r="Y462" s="32">
        <v>138</v>
      </c>
      <c r="Z462" s="11" t="s">
        <v>454</v>
      </c>
      <c r="AA462" s="4">
        <v>1736.25</v>
      </c>
      <c r="AB462" s="4">
        <f t="shared" si="92"/>
        <v>1772.88</v>
      </c>
      <c r="AC462" s="4">
        <f t="shared" si="93"/>
        <v>-36.630000000000109</v>
      </c>
      <c r="AD462" s="14">
        <f t="shared" si="94"/>
        <v>36.630000000000109</v>
      </c>
      <c r="AE462" s="34">
        <f t="shared" si="95"/>
        <v>1341.756900000008</v>
      </c>
      <c r="AF462" s="13"/>
    </row>
    <row r="463" spans="1:32" ht="17.399999999999999" x14ac:dyDescent="0.3">
      <c r="A463" s="13"/>
      <c r="B463" s="13"/>
      <c r="C463" s="13"/>
      <c r="D463" s="13"/>
      <c r="E463" s="13"/>
      <c r="F463" s="13"/>
      <c r="G463" s="32">
        <v>139</v>
      </c>
      <c r="H463" s="11" t="s">
        <v>455</v>
      </c>
      <c r="I463" s="14">
        <v>1934.65</v>
      </c>
      <c r="J463" s="4">
        <f t="shared" si="84"/>
        <v>1915.35</v>
      </c>
      <c r="K463" s="4">
        <f t="shared" si="85"/>
        <v>19.300000000000182</v>
      </c>
      <c r="L463" s="14">
        <f t="shared" si="86"/>
        <v>19.300000000000182</v>
      </c>
      <c r="M463" s="34">
        <f t="shared" si="87"/>
        <v>372.490000000007</v>
      </c>
      <c r="N463" s="30"/>
      <c r="O463" s="30"/>
      <c r="P463" s="32">
        <v>139</v>
      </c>
      <c r="Q463" s="11" t="s">
        <v>455</v>
      </c>
      <c r="R463" s="4">
        <v>1351.12</v>
      </c>
      <c r="S463" s="4">
        <f t="shared" si="88"/>
        <v>1351.85</v>
      </c>
      <c r="T463" s="4">
        <f t="shared" si="89"/>
        <v>-0.73000000000001819</v>
      </c>
      <c r="U463" s="14">
        <f t="shared" si="90"/>
        <v>0.73000000000001819</v>
      </c>
      <c r="V463" s="34">
        <f t="shared" si="91"/>
        <v>0.53290000000002657</v>
      </c>
      <c r="W463" s="30"/>
      <c r="X463" s="30"/>
      <c r="Y463" s="32">
        <v>139</v>
      </c>
      <c r="Z463" s="11" t="s">
        <v>455</v>
      </c>
      <c r="AA463" s="4">
        <v>1754.36</v>
      </c>
      <c r="AB463" s="4">
        <f t="shared" si="92"/>
        <v>1736.25</v>
      </c>
      <c r="AC463" s="4">
        <f t="shared" si="93"/>
        <v>18.1099999999999</v>
      </c>
      <c r="AD463" s="14">
        <f t="shared" si="94"/>
        <v>18.1099999999999</v>
      </c>
      <c r="AE463" s="34">
        <f t="shared" si="95"/>
        <v>327.97209999999637</v>
      </c>
      <c r="AF463" s="13"/>
    </row>
    <row r="464" spans="1:32" ht="17.399999999999999" x14ac:dyDescent="0.3">
      <c r="A464" s="13"/>
      <c r="B464" s="13"/>
      <c r="C464" s="13"/>
      <c r="D464" s="13"/>
      <c r="E464" s="13"/>
      <c r="F464" s="13"/>
      <c r="G464" s="32">
        <v>140</v>
      </c>
      <c r="H464" s="11" t="s">
        <v>456</v>
      </c>
      <c r="I464" s="14">
        <v>1945.16</v>
      </c>
      <c r="J464" s="4">
        <f t="shared" si="84"/>
        <v>1934.65</v>
      </c>
      <c r="K464" s="4">
        <f t="shared" si="85"/>
        <v>10.509999999999991</v>
      </c>
      <c r="L464" s="14">
        <f t="shared" si="86"/>
        <v>10.509999999999991</v>
      </c>
      <c r="M464" s="34">
        <f t="shared" si="87"/>
        <v>110.46009999999981</v>
      </c>
      <c r="N464" s="30"/>
      <c r="O464" s="30"/>
      <c r="P464" s="32">
        <v>140</v>
      </c>
      <c r="Q464" s="11" t="s">
        <v>456</v>
      </c>
      <c r="R464" s="4">
        <v>1348.39</v>
      </c>
      <c r="S464" s="4">
        <f t="shared" si="88"/>
        <v>1351.12</v>
      </c>
      <c r="T464" s="4">
        <f t="shared" si="89"/>
        <v>-2.7299999999997908</v>
      </c>
      <c r="U464" s="14">
        <f t="shared" si="90"/>
        <v>2.7299999999997908</v>
      </c>
      <c r="V464" s="34">
        <f t="shared" si="91"/>
        <v>7.4528999999988574</v>
      </c>
      <c r="W464" s="30"/>
      <c r="X464" s="30"/>
      <c r="Y464" s="32">
        <v>140</v>
      </c>
      <c r="Z464" s="11" t="s">
        <v>456</v>
      </c>
      <c r="AA464" s="4">
        <v>1757.89</v>
      </c>
      <c r="AB464" s="4">
        <f t="shared" si="92"/>
        <v>1754.36</v>
      </c>
      <c r="AC464" s="4">
        <f t="shared" si="93"/>
        <v>3.5300000000002001</v>
      </c>
      <c r="AD464" s="14">
        <f t="shared" si="94"/>
        <v>3.5300000000002001</v>
      </c>
      <c r="AE464" s="34">
        <f t="shared" si="95"/>
        <v>12.460900000001413</v>
      </c>
      <c r="AF464" s="13"/>
    </row>
    <row r="465" spans="1:32" ht="17.399999999999999" x14ac:dyDescent="0.3">
      <c r="A465" s="13"/>
      <c r="B465" s="13"/>
      <c r="C465" s="13"/>
      <c r="D465" s="13"/>
      <c r="E465" s="13"/>
      <c r="F465" s="13"/>
      <c r="G465" s="32">
        <v>141</v>
      </c>
      <c r="H465" s="11" t="s">
        <v>457</v>
      </c>
      <c r="I465" s="14">
        <v>1944.4</v>
      </c>
      <c r="J465" s="4">
        <f t="shared" si="84"/>
        <v>1945.16</v>
      </c>
      <c r="K465" s="4">
        <f t="shared" si="85"/>
        <v>-0.75999999999999091</v>
      </c>
      <c r="L465" s="14">
        <f t="shared" si="86"/>
        <v>0.75999999999999091</v>
      </c>
      <c r="M465" s="34">
        <f t="shared" si="87"/>
        <v>0.57759999999998612</v>
      </c>
      <c r="N465" s="30"/>
      <c r="O465" s="30"/>
      <c r="P465" s="32">
        <v>141</v>
      </c>
      <c r="Q465" s="11" t="s">
        <v>457</v>
      </c>
      <c r="R465" s="4">
        <v>1339.58</v>
      </c>
      <c r="S465" s="4">
        <f t="shared" si="88"/>
        <v>1348.39</v>
      </c>
      <c r="T465" s="4">
        <f t="shared" si="89"/>
        <v>-8.8100000000001728</v>
      </c>
      <c r="U465" s="14">
        <f t="shared" si="90"/>
        <v>8.8100000000001728</v>
      </c>
      <c r="V465" s="34">
        <f t="shared" si="91"/>
        <v>77.616100000003044</v>
      </c>
      <c r="W465" s="30"/>
      <c r="X465" s="30"/>
      <c r="Y465" s="32">
        <v>141</v>
      </c>
      <c r="Z465" s="11" t="s">
        <v>457</v>
      </c>
      <c r="AA465" s="4">
        <v>1746.28</v>
      </c>
      <c r="AB465" s="4">
        <f t="shared" si="92"/>
        <v>1757.89</v>
      </c>
      <c r="AC465" s="4">
        <f t="shared" si="93"/>
        <v>-11.610000000000127</v>
      </c>
      <c r="AD465" s="14">
        <f t="shared" si="94"/>
        <v>11.610000000000127</v>
      </c>
      <c r="AE465" s="34">
        <f t="shared" si="95"/>
        <v>134.79210000000296</v>
      </c>
      <c r="AF465" s="13"/>
    </row>
    <row r="466" spans="1:32" ht="17.399999999999999" x14ac:dyDescent="0.3">
      <c r="A466" s="13"/>
      <c r="B466" s="13"/>
      <c r="C466" s="13"/>
      <c r="D466" s="13"/>
      <c r="E466" s="13"/>
      <c r="F466" s="13"/>
      <c r="G466" s="32">
        <v>142</v>
      </c>
      <c r="H466" s="11" t="s">
        <v>458</v>
      </c>
      <c r="I466" s="14">
        <v>1978.34</v>
      </c>
      <c r="J466" s="4">
        <f t="shared" si="84"/>
        <v>1944.4</v>
      </c>
      <c r="K466" s="4">
        <f t="shared" si="85"/>
        <v>33.939999999999827</v>
      </c>
      <c r="L466" s="14">
        <f t="shared" si="86"/>
        <v>33.939999999999827</v>
      </c>
      <c r="M466" s="34">
        <f t="shared" si="87"/>
        <v>1151.9235999999883</v>
      </c>
      <c r="N466" s="30"/>
      <c r="O466" s="30"/>
      <c r="P466" s="32">
        <v>142</v>
      </c>
      <c r="Q466" s="11" t="s">
        <v>458</v>
      </c>
      <c r="R466" s="4">
        <v>1351.59</v>
      </c>
      <c r="S466" s="4">
        <f t="shared" si="88"/>
        <v>1339.58</v>
      </c>
      <c r="T466" s="4">
        <f t="shared" si="89"/>
        <v>12.009999999999991</v>
      </c>
      <c r="U466" s="14">
        <f t="shared" si="90"/>
        <v>12.009999999999991</v>
      </c>
      <c r="V466" s="34">
        <f t="shared" si="91"/>
        <v>144.24009999999979</v>
      </c>
      <c r="W466" s="30"/>
      <c r="X466" s="30"/>
      <c r="Y466" s="32">
        <v>142</v>
      </c>
      <c r="Z466" s="11" t="s">
        <v>458</v>
      </c>
      <c r="AA466" s="4">
        <v>1772.47</v>
      </c>
      <c r="AB466" s="4">
        <f t="shared" si="92"/>
        <v>1746.28</v>
      </c>
      <c r="AC466" s="4">
        <f t="shared" si="93"/>
        <v>26.190000000000055</v>
      </c>
      <c r="AD466" s="14">
        <f t="shared" si="94"/>
        <v>26.190000000000055</v>
      </c>
      <c r="AE466" s="34">
        <f t="shared" si="95"/>
        <v>685.91610000000287</v>
      </c>
      <c r="AF466" s="13"/>
    </row>
    <row r="467" spans="1:32" ht="17.399999999999999" x14ac:dyDescent="0.3">
      <c r="A467" s="13"/>
      <c r="B467" s="13"/>
      <c r="C467" s="13"/>
      <c r="D467" s="13"/>
      <c r="E467" s="13"/>
      <c r="F467" s="13"/>
      <c r="G467" s="32">
        <v>143</v>
      </c>
      <c r="H467" s="11" t="s">
        <v>459</v>
      </c>
      <c r="I467" s="14">
        <v>1981.02</v>
      </c>
      <c r="J467" s="4">
        <f t="shared" si="84"/>
        <v>1978.34</v>
      </c>
      <c r="K467" s="4">
        <f t="shared" si="85"/>
        <v>2.6800000000000637</v>
      </c>
      <c r="L467" s="14">
        <f t="shared" si="86"/>
        <v>2.6800000000000637</v>
      </c>
      <c r="M467" s="34">
        <f t="shared" si="87"/>
        <v>7.1824000000003414</v>
      </c>
      <c r="N467" s="30"/>
      <c r="O467" s="30"/>
      <c r="P467" s="32">
        <v>143</v>
      </c>
      <c r="Q467" s="11" t="s">
        <v>459</v>
      </c>
      <c r="R467" s="4">
        <v>1365.43</v>
      </c>
      <c r="S467" s="4">
        <f t="shared" si="88"/>
        <v>1351.59</v>
      </c>
      <c r="T467" s="4">
        <f t="shared" si="89"/>
        <v>13.840000000000146</v>
      </c>
      <c r="U467" s="14">
        <f t="shared" si="90"/>
        <v>13.840000000000146</v>
      </c>
      <c r="V467" s="34">
        <f t="shared" si="91"/>
        <v>191.54560000000401</v>
      </c>
      <c r="W467" s="30"/>
      <c r="X467" s="30"/>
      <c r="Y467" s="32">
        <v>143</v>
      </c>
      <c r="Z467" s="11" t="s">
        <v>459</v>
      </c>
      <c r="AA467" s="4">
        <v>1788.03</v>
      </c>
      <c r="AB467" s="4">
        <f t="shared" si="92"/>
        <v>1772.47</v>
      </c>
      <c r="AC467" s="4">
        <f t="shared" si="93"/>
        <v>15.559999999999945</v>
      </c>
      <c r="AD467" s="14">
        <f t="shared" si="94"/>
        <v>15.559999999999945</v>
      </c>
      <c r="AE467" s="34">
        <f t="shared" si="95"/>
        <v>242.11359999999831</v>
      </c>
      <c r="AF467" s="13"/>
    </row>
    <row r="468" spans="1:32" ht="17.399999999999999" x14ac:dyDescent="0.3">
      <c r="A468" s="13"/>
      <c r="B468" s="13"/>
      <c r="C468" s="13"/>
      <c r="D468" s="13"/>
      <c r="E468" s="13"/>
      <c r="F468" s="13"/>
      <c r="G468" s="32">
        <v>144</v>
      </c>
      <c r="H468" s="11" t="s">
        <v>460</v>
      </c>
      <c r="I468" s="14">
        <v>1943</v>
      </c>
      <c r="J468" s="4">
        <f t="shared" si="84"/>
        <v>1981.02</v>
      </c>
      <c r="K468" s="4">
        <f t="shared" si="85"/>
        <v>-38.019999999999982</v>
      </c>
      <c r="L468" s="14">
        <f t="shared" si="86"/>
        <v>38.019999999999982</v>
      </c>
      <c r="M468" s="34">
        <f t="shared" si="87"/>
        <v>1445.5203999999985</v>
      </c>
      <c r="N468" s="30"/>
      <c r="O468" s="30"/>
      <c r="P468" s="32">
        <v>144</v>
      </c>
      <c r="Q468" s="11" t="s">
        <v>460</v>
      </c>
      <c r="R468" s="4">
        <v>1371.75</v>
      </c>
      <c r="S468" s="4">
        <f t="shared" si="88"/>
        <v>1365.43</v>
      </c>
      <c r="T468" s="4">
        <f t="shared" si="89"/>
        <v>6.3199999999999363</v>
      </c>
      <c r="U468" s="14">
        <f t="shared" si="90"/>
        <v>6.3199999999999363</v>
      </c>
      <c r="V468" s="34">
        <f t="shared" si="91"/>
        <v>39.942399999999196</v>
      </c>
      <c r="W468" s="30"/>
      <c r="X468" s="30"/>
      <c r="Y468" s="32">
        <v>144</v>
      </c>
      <c r="Z468" s="11" t="s">
        <v>460</v>
      </c>
      <c r="AA468" s="4">
        <v>1792.34</v>
      </c>
      <c r="AB468" s="4">
        <f t="shared" si="92"/>
        <v>1788.03</v>
      </c>
      <c r="AC468" s="4">
        <f t="shared" si="93"/>
        <v>4.3099999999999454</v>
      </c>
      <c r="AD468" s="14">
        <f t="shared" si="94"/>
        <v>4.3099999999999454</v>
      </c>
      <c r="AE468" s="34">
        <f t="shared" si="95"/>
        <v>18.576099999999531</v>
      </c>
      <c r="AF468" s="13"/>
    </row>
    <row r="469" spans="1:32" ht="17.399999999999999" x14ac:dyDescent="0.3">
      <c r="A469" s="13"/>
      <c r="B469" s="13"/>
      <c r="C469" s="13"/>
      <c r="D469" s="13"/>
      <c r="E469" s="13"/>
      <c r="F469" s="13"/>
      <c r="G469" s="32">
        <v>145</v>
      </c>
      <c r="H469" s="11" t="s">
        <v>461</v>
      </c>
      <c r="I469" s="14">
        <v>1955.08</v>
      </c>
      <c r="J469" s="4">
        <f t="shared" si="84"/>
        <v>1943</v>
      </c>
      <c r="K469" s="4">
        <f t="shared" si="85"/>
        <v>12.079999999999927</v>
      </c>
      <c r="L469" s="14">
        <f t="shared" si="86"/>
        <v>12.079999999999927</v>
      </c>
      <c r="M469" s="34">
        <f t="shared" si="87"/>
        <v>145.92639999999824</v>
      </c>
      <c r="N469" s="30"/>
      <c r="O469" s="30"/>
      <c r="P469" s="32">
        <v>145</v>
      </c>
      <c r="Q469" s="11" t="s">
        <v>461</v>
      </c>
      <c r="R469" s="4">
        <v>1378.07</v>
      </c>
      <c r="S469" s="4">
        <f t="shared" si="88"/>
        <v>1371.75</v>
      </c>
      <c r="T469" s="4">
        <f t="shared" si="89"/>
        <v>6.3199999999999363</v>
      </c>
      <c r="U469" s="14">
        <f t="shared" si="90"/>
        <v>6.3199999999999363</v>
      </c>
      <c r="V469" s="34">
        <f t="shared" si="91"/>
        <v>39.942399999999196</v>
      </c>
      <c r="W469" s="30"/>
      <c r="X469" s="30"/>
      <c r="Y469" s="32">
        <v>145</v>
      </c>
      <c r="Z469" s="11" t="s">
        <v>461</v>
      </c>
      <c r="AA469" s="4">
        <v>1805.14</v>
      </c>
      <c r="AB469" s="4">
        <f t="shared" si="92"/>
        <v>1792.34</v>
      </c>
      <c r="AC469" s="4">
        <f t="shared" si="93"/>
        <v>12.800000000000182</v>
      </c>
      <c r="AD469" s="14">
        <f t="shared" si="94"/>
        <v>12.800000000000182</v>
      </c>
      <c r="AE469" s="34">
        <f t="shared" si="95"/>
        <v>163.84000000000466</v>
      </c>
      <c r="AF469" s="13"/>
    </row>
    <row r="470" spans="1:32" ht="17.399999999999999" x14ac:dyDescent="0.3">
      <c r="A470" s="13"/>
      <c r="B470" s="13"/>
      <c r="C470" s="13"/>
      <c r="D470" s="13"/>
      <c r="E470" s="13"/>
      <c r="F470" s="13"/>
      <c r="G470" s="32">
        <v>146</v>
      </c>
      <c r="H470" s="11" t="s">
        <v>462</v>
      </c>
      <c r="I470" s="14">
        <v>1986.54</v>
      </c>
      <c r="J470" s="4">
        <f t="shared" si="84"/>
        <v>1955.08</v>
      </c>
      <c r="K470" s="4">
        <f t="shared" si="85"/>
        <v>31.460000000000036</v>
      </c>
      <c r="L470" s="14">
        <f t="shared" si="86"/>
        <v>31.460000000000036</v>
      </c>
      <c r="M470" s="34">
        <f t="shared" si="87"/>
        <v>989.73160000000235</v>
      </c>
      <c r="N470" s="30"/>
      <c r="O470" s="30"/>
      <c r="P470" s="32">
        <v>146</v>
      </c>
      <c r="Q470" s="11" t="s">
        <v>462</v>
      </c>
      <c r="R470" s="4">
        <v>1391.03</v>
      </c>
      <c r="S470" s="4">
        <f t="shared" si="88"/>
        <v>1378.07</v>
      </c>
      <c r="T470" s="4">
        <f t="shared" si="89"/>
        <v>12.960000000000036</v>
      </c>
      <c r="U470" s="14">
        <f t="shared" si="90"/>
        <v>12.960000000000036</v>
      </c>
      <c r="V470" s="34">
        <f t="shared" si="91"/>
        <v>167.96160000000094</v>
      </c>
      <c r="W470" s="30"/>
      <c r="X470" s="30"/>
      <c r="Y470" s="32">
        <v>146</v>
      </c>
      <c r="Z470" s="11" t="s">
        <v>462</v>
      </c>
      <c r="AA470" s="4">
        <v>1828.8</v>
      </c>
      <c r="AB470" s="4">
        <f t="shared" si="92"/>
        <v>1805.14</v>
      </c>
      <c r="AC470" s="4">
        <f t="shared" si="93"/>
        <v>23.659999999999854</v>
      </c>
      <c r="AD470" s="14">
        <f t="shared" si="94"/>
        <v>23.659999999999854</v>
      </c>
      <c r="AE470" s="34">
        <f t="shared" si="95"/>
        <v>559.7955999999931</v>
      </c>
      <c r="AF470" s="13"/>
    </row>
    <row r="471" spans="1:32" ht="17.399999999999999" x14ac:dyDescent="0.3">
      <c r="A471" s="13"/>
      <c r="B471" s="13"/>
      <c r="C471" s="13"/>
      <c r="D471" s="13"/>
      <c r="E471" s="13"/>
      <c r="F471" s="13"/>
      <c r="G471" s="32">
        <v>147</v>
      </c>
      <c r="H471" s="11" t="s">
        <v>463</v>
      </c>
      <c r="I471" s="14">
        <v>2029.95</v>
      </c>
      <c r="J471" s="4">
        <f t="shared" si="84"/>
        <v>1986.54</v>
      </c>
      <c r="K471" s="4">
        <f t="shared" si="85"/>
        <v>43.410000000000082</v>
      </c>
      <c r="L471" s="14">
        <f t="shared" si="86"/>
        <v>43.410000000000082</v>
      </c>
      <c r="M471" s="34">
        <f t="shared" si="87"/>
        <v>1884.4281000000071</v>
      </c>
      <c r="N471" s="30"/>
      <c r="O471" s="30"/>
      <c r="P471" s="32">
        <v>147</v>
      </c>
      <c r="Q471" s="11" t="s">
        <v>463</v>
      </c>
      <c r="R471" s="4">
        <v>1409.77</v>
      </c>
      <c r="S471" s="4">
        <f t="shared" si="88"/>
        <v>1391.03</v>
      </c>
      <c r="T471" s="4">
        <f t="shared" si="89"/>
        <v>18.740000000000009</v>
      </c>
      <c r="U471" s="14">
        <f t="shared" si="90"/>
        <v>18.740000000000009</v>
      </c>
      <c r="V471" s="34">
        <f t="shared" si="91"/>
        <v>351.18760000000032</v>
      </c>
      <c r="W471" s="30"/>
      <c r="X471" s="30"/>
      <c r="Y471" s="32">
        <v>147</v>
      </c>
      <c r="Z471" s="11" t="s">
        <v>463</v>
      </c>
      <c r="AA471" s="4">
        <v>1853.55</v>
      </c>
      <c r="AB471" s="4">
        <f t="shared" si="92"/>
        <v>1828.8</v>
      </c>
      <c r="AC471" s="4">
        <f t="shared" si="93"/>
        <v>24.75</v>
      </c>
      <c r="AD471" s="14">
        <f t="shared" si="94"/>
        <v>24.75</v>
      </c>
      <c r="AE471" s="34">
        <f t="shared" si="95"/>
        <v>612.5625</v>
      </c>
      <c r="AF471" s="13"/>
    </row>
    <row r="472" spans="1:32" ht="17.399999999999999" x14ac:dyDescent="0.3">
      <c r="A472" s="13"/>
      <c r="B472" s="13"/>
      <c r="C472" s="13"/>
      <c r="D472" s="13"/>
      <c r="E472" s="13"/>
      <c r="F472" s="13"/>
      <c r="G472" s="32">
        <v>148</v>
      </c>
      <c r="H472" s="11" t="s">
        <v>464</v>
      </c>
      <c r="I472" s="14">
        <v>2058.6799999999998</v>
      </c>
      <c r="J472" s="4">
        <f t="shared" si="84"/>
        <v>2029.95</v>
      </c>
      <c r="K472" s="4">
        <f t="shared" si="85"/>
        <v>28.729999999999791</v>
      </c>
      <c r="L472" s="14">
        <f t="shared" si="86"/>
        <v>28.729999999999791</v>
      </c>
      <c r="M472" s="34">
        <f t="shared" si="87"/>
        <v>825.41289999998799</v>
      </c>
      <c r="N472" s="30"/>
      <c r="O472" s="30"/>
      <c r="P472" s="32">
        <v>148</v>
      </c>
      <c r="Q472" s="11" t="s">
        <v>464</v>
      </c>
      <c r="R472" s="4">
        <v>1420.28</v>
      </c>
      <c r="S472" s="4">
        <f t="shared" si="88"/>
        <v>1409.77</v>
      </c>
      <c r="T472" s="4">
        <f t="shared" si="89"/>
        <v>10.509999999999991</v>
      </c>
      <c r="U472" s="14">
        <f t="shared" si="90"/>
        <v>10.509999999999991</v>
      </c>
      <c r="V472" s="34">
        <f t="shared" si="91"/>
        <v>110.46009999999981</v>
      </c>
      <c r="W472" s="30"/>
      <c r="X472" s="30"/>
      <c r="Y472" s="32">
        <v>148</v>
      </c>
      <c r="Z472" s="11" t="s">
        <v>464</v>
      </c>
      <c r="AA472" s="4">
        <v>1865.56</v>
      </c>
      <c r="AB472" s="4">
        <f t="shared" si="92"/>
        <v>1853.55</v>
      </c>
      <c r="AC472" s="4">
        <f t="shared" si="93"/>
        <v>12.009999999999991</v>
      </c>
      <c r="AD472" s="14">
        <f t="shared" si="94"/>
        <v>12.009999999999991</v>
      </c>
      <c r="AE472" s="34">
        <f t="shared" si="95"/>
        <v>144.24009999999979</v>
      </c>
      <c r="AF472" s="13"/>
    </row>
    <row r="473" spans="1:32" ht="17.399999999999999" x14ac:dyDescent="0.3">
      <c r="A473" s="13"/>
      <c r="B473" s="13"/>
      <c r="C473" s="13"/>
      <c r="D473" s="13"/>
      <c r="E473" s="13"/>
      <c r="F473" s="13"/>
      <c r="G473" s="32">
        <v>149</v>
      </c>
      <c r="H473" s="11" t="s">
        <v>465</v>
      </c>
      <c r="I473" s="14">
        <v>2035.76</v>
      </c>
      <c r="J473" s="4">
        <f t="shared" si="84"/>
        <v>2058.6799999999998</v>
      </c>
      <c r="K473" s="4">
        <f t="shared" si="85"/>
        <v>-22.919999999999845</v>
      </c>
      <c r="L473" s="14">
        <f t="shared" si="86"/>
        <v>22.919999999999845</v>
      </c>
      <c r="M473" s="34">
        <f t="shared" si="87"/>
        <v>525.32639999999287</v>
      </c>
      <c r="N473" s="30"/>
      <c r="O473" s="30"/>
      <c r="P473" s="32">
        <v>149</v>
      </c>
      <c r="Q473" s="11" t="s">
        <v>465</v>
      </c>
      <c r="R473" s="4">
        <v>1411.04</v>
      </c>
      <c r="S473" s="4">
        <f t="shared" si="88"/>
        <v>1420.28</v>
      </c>
      <c r="T473" s="4">
        <f t="shared" si="89"/>
        <v>-9.2400000000000091</v>
      </c>
      <c r="U473" s="14">
        <f t="shared" si="90"/>
        <v>9.2400000000000091</v>
      </c>
      <c r="V473" s="34">
        <f t="shared" si="91"/>
        <v>85.377600000000172</v>
      </c>
      <c r="W473" s="30"/>
      <c r="X473" s="30"/>
      <c r="Y473" s="32">
        <v>149</v>
      </c>
      <c r="Z473" s="11" t="s">
        <v>465</v>
      </c>
      <c r="AA473" s="4">
        <v>1839.61</v>
      </c>
      <c r="AB473" s="4">
        <f t="shared" si="92"/>
        <v>1865.56</v>
      </c>
      <c r="AC473" s="4">
        <f t="shared" si="93"/>
        <v>-25.950000000000045</v>
      </c>
      <c r="AD473" s="14">
        <f t="shared" si="94"/>
        <v>25.950000000000045</v>
      </c>
      <c r="AE473" s="34">
        <f t="shared" si="95"/>
        <v>673.40250000000231</v>
      </c>
      <c r="AF473" s="13"/>
    </row>
    <row r="474" spans="1:32" ht="17.399999999999999" x14ac:dyDescent="0.3">
      <c r="A474" s="13"/>
      <c r="B474" s="13"/>
      <c r="C474" s="13"/>
      <c r="D474" s="13"/>
      <c r="E474" s="13"/>
      <c r="F474" s="13"/>
      <c r="G474" s="32">
        <v>150</v>
      </c>
      <c r="H474" s="11" t="s">
        <v>466</v>
      </c>
      <c r="I474" s="14">
        <v>1968.78</v>
      </c>
      <c r="J474" s="4">
        <f t="shared" si="84"/>
        <v>2035.76</v>
      </c>
      <c r="K474" s="4">
        <f t="shared" si="85"/>
        <v>-66.980000000000018</v>
      </c>
      <c r="L474" s="14">
        <f t="shared" si="86"/>
        <v>66.980000000000018</v>
      </c>
      <c r="M474" s="34">
        <f t="shared" si="87"/>
        <v>4486.3204000000023</v>
      </c>
      <c r="N474" s="30"/>
      <c r="O474" s="30"/>
      <c r="P474" s="32">
        <v>150</v>
      </c>
      <c r="Q474" s="11" t="s">
        <v>466</v>
      </c>
      <c r="R474" s="4">
        <v>1387.09</v>
      </c>
      <c r="S474" s="4">
        <f t="shared" si="88"/>
        <v>1411.04</v>
      </c>
      <c r="T474" s="4">
        <f t="shared" si="89"/>
        <v>-23.950000000000045</v>
      </c>
      <c r="U474" s="14">
        <f t="shared" si="90"/>
        <v>23.950000000000045</v>
      </c>
      <c r="V474" s="34">
        <f t="shared" si="91"/>
        <v>573.60250000000212</v>
      </c>
      <c r="W474" s="30"/>
      <c r="X474" s="30"/>
      <c r="Y474" s="32">
        <v>150</v>
      </c>
      <c r="Z474" s="11" t="s">
        <v>466</v>
      </c>
      <c r="AA474" s="4">
        <v>1777.7</v>
      </c>
      <c r="AB474" s="4">
        <f t="shared" si="92"/>
        <v>1839.61</v>
      </c>
      <c r="AC474" s="4">
        <f t="shared" si="93"/>
        <v>-61.909999999999854</v>
      </c>
      <c r="AD474" s="14">
        <f t="shared" si="94"/>
        <v>61.909999999999854</v>
      </c>
      <c r="AE474" s="34">
        <f t="shared" si="95"/>
        <v>3832.848099999982</v>
      </c>
      <c r="AF474" s="13"/>
    </row>
    <row r="475" spans="1:32" ht="17.399999999999999" x14ac:dyDescent="0.3">
      <c r="A475" s="13"/>
      <c r="B475" s="13"/>
      <c r="C475" s="13"/>
      <c r="D475" s="13"/>
      <c r="E475" s="13"/>
      <c r="F475" s="13"/>
      <c r="G475" s="32">
        <v>151</v>
      </c>
      <c r="H475" s="11" t="s">
        <v>467</v>
      </c>
      <c r="I475" s="14">
        <v>1901.38</v>
      </c>
      <c r="J475" s="4">
        <f t="shared" si="84"/>
        <v>1968.78</v>
      </c>
      <c r="K475" s="4">
        <f t="shared" si="85"/>
        <v>-67.399999999999864</v>
      </c>
      <c r="L475" s="14">
        <f t="shared" si="86"/>
        <v>67.399999999999864</v>
      </c>
      <c r="M475" s="34">
        <f t="shared" si="87"/>
        <v>4542.759999999982</v>
      </c>
      <c r="N475" s="30"/>
      <c r="O475" s="30"/>
      <c r="P475" s="32">
        <v>151</v>
      </c>
      <c r="Q475" s="11" t="s">
        <v>467</v>
      </c>
      <c r="R475" s="4">
        <v>1360.8</v>
      </c>
      <c r="S475" s="4">
        <f t="shared" si="88"/>
        <v>1387.09</v>
      </c>
      <c r="T475" s="4">
        <f t="shared" si="89"/>
        <v>-26.289999999999964</v>
      </c>
      <c r="U475" s="14">
        <f t="shared" si="90"/>
        <v>26.289999999999964</v>
      </c>
      <c r="V475" s="34">
        <f t="shared" si="91"/>
        <v>691.16409999999814</v>
      </c>
      <c r="W475" s="30"/>
      <c r="X475" s="30"/>
      <c r="Y475" s="32">
        <v>151</v>
      </c>
      <c r="Z475" s="11" t="s">
        <v>467</v>
      </c>
      <c r="AA475" s="4">
        <v>1726.59</v>
      </c>
      <c r="AB475" s="4">
        <f t="shared" si="92"/>
        <v>1777.7</v>
      </c>
      <c r="AC475" s="4">
        <f t="shared" si="93"/>
        <v>-51.110000000000127</v>
      </c>
      <c r="AD475" s="14">
        <f t="shared" si="94"/>
        <v>51.110000000000127</v>
      </c>
      <c r="AE475" s="34">
        <f t="shared" si="95"/>
        <v>2612.2321000000129</v>
      </c>
      <c r="AF475" s="13"/>
    </row>
    <row r="476" spans="1:32" ht="17.399999999999999" x14ac:dyDescent="0.3">
      <c r="A476" s="13"/>
      <c r="B476" s="13"/>
      <c r="C476" s="13"/>
      <c r="D476" s="13"/>
      <c r="E476" s="13"/>
      <c r="F476" s="13"/>
      <c r="G476" s="32">
        <v>152</v>
      </c>
      <c r="H476" s="11" t="s">
        <v>468</v>
      </c>
      <c r="I476" s="14">
        <v>1971.31</v>
      </c>
      <c r="J476" s="4">
        <f t="shared" si="84"/>
        <v>1901.38</v>
      </c>
      <c r="K476" s="4">
        <f t="shared" si="85"/>
        <v>69.929999999999836</v>
      </c>
      <c r="L476" s="14">
        <f t="shared" si="86"/>
        <v>69.929999999999836</v>
      </c>
      <c r="M476" s="34">
        <f t="shared" si="87"/>
        <v>4890.204899999977</v>
      </c>
      <c r="N476" s="30"/>
      <c r="O476" s="30"/>
      <c r="P476" s="32">
        <v>152</v>
      </c>
      <c r="Q476" s="11" t="s">
        <v>468</v>
      </c>
      <c r="R476" s="4">
        <v>1376.69</v>
      </c>
      <c r="S476" s="4">
        <f t="shared" si="88"/>
        <v>1360.8</v>
      </c>
      <c r="T476" s="4">
        <f t="shared" si="89"/>
        <v>15.8900000000001</v>
      </c>
      <c r="U476" s="14">
        <f t="shared" si="90"/>
        <v>15.8900000000001</v>
      </c>
      <c r="V476" s="34">
        <f t="shared" si="91"/>
        <v>252.49210000000318</v>
      </c>
      <c r="W476" s="30"/>
      <c r="X476" s="30"/>
      <c r="Y476" s="32">
        <v>152</v>
      </c>
      <c r="Z476" s="11" t="s">
        <v>468</v>
      </c>
      <c r="AA476" s="4">
        <v>1784.78</v>
      </c>
      <c r="AB476" s="4">
        <f t="shared" si="92"/>
        <v>1726.59</v>
      </c>
      <c r="AC476" s="4">
        <f t="shared" si="93"/>
        <v>58.190000000000055</v>
      </c>
      <c r="AD476" s="14">
        <f t="shared" si="94"/>
        <v>58.190000000000055</v>
      </c>
      <c r="AE476" s="34">
        <f t="shared" si="95"/>
        <v>3386.0761000000061</v>
      </c>
      <c r="AF476" s="13"/>
    </row>
    <row r="477" spans="1:32" ht="17.399999999999999" x14ac:dyDescent="0.3">
      <c r="A477" s="13"/>
      <c r="B477" s="13"/>
      <c r="C477" s="13"/>
      <c r="D477" s="13"/>
      <c r="E477" s="13"/>
      <c r="F477" s="13"/>
      <c r="G477" s="32">
        <v>153</v>
      </c>
      <c r="H477" s="11" t="s">
        <v>469</v>
      </c>
      <c r="I477" s="14">
        <v>2024.45</v>
      </c>
      <c r="J477" s="4">
        <f t="shared" si="84"/>
        <v>1971.31</v>
      </c>
      <c r="K477" s="4">
        <f t="shared" si="85"/>
        <v>53.1400000000001</v>
      </c>
      <c r="L477" s="14">
        <f t="shared" si="86"/>
        <v>53.1400000000001</v>
      </c>
      <c r="M477" s="34">
        <f t="shared" si="87"/>
        <v>2823.8596000000107</v>
      </c>
      <c r="N477" s="30"/>
      <c r="O477" s="30"/>
      <c r="P477" s="32">
        <v>153</v>
      </c>
      <c r="Q477" s="11" t="s">
        <v>469</v>
      </c>
      <c r="R477" s="4">
        <v>1407.41</v>
      </c>
      <c r="S477" s="4">
        <f t="shared" si="88"/>
        <v>1376.69</v>
      </c>
      <c r="T477" s="4">
        <f t="shared" si="89"/>
        <v>30.720000000000027</v>
      </c>
      <c r="U477" s="14">
        <f t="shared" si="90"/>
        <v>30.720000000000027</v>
      </c>
      <c r="V477" s="34">
        <f t="shared" si="91"/>
        <v>943.71840000000168</v>
      </c>
      <c r="W477" s="30"/>
      <c r="X477" s="30"/>
      <c r="Y477" s="32">
        <v>153</v>
      </c>
      <c r="Z477" s="11" t="s">
        <v>469</v>
      </c>
      <c r="AA477" s="4">
        <v>1836.55</v>
      </c>
      <c r="AB477" s="4">
        <f t="shared" si="92"/>
        <v>1784.78</v>
      </c>
      <c r="AC477" s="4">
        <f t="shared" si="93"/>
        <v>51.769999999999982</v>
      </c>
      <c r="AD477" s="14">
        <f t="shared" si="94"/>
        <v>51.769999999999982</v>
      </c>
      <c r="AE477" s="34">
        <f t="shared" si="95"/>
        <v>2680.1328999999982</v>
      </c>
      <c r="AF477" s="13"/>
    </row>
    <row r="478" spans="1:32" ht="17.399999999999999" x14ac:dyDescent="0.3">
      <c r="A478" s="13"/>
      <c r="B478" s="13"/>
      <c r="C478" s="13"/>
      <c r="D478" s="13"/>
      <c r="E478" s="13"/>
      <c r="F478" s="13"/>
      <c r="G478" s="32">
        <v>154</v>
      </c>
      <c r="H478" s="11" t="s">
        <v>470</v>
      </c>
      <c r="I478" s="14">
        <v>2005.73</v>
      </c>
      <c r="J478" s="4">
        <f t="shared" si="84"/>
        <v>2024.45</v>
      </c>
      <c r="K478" s="4">
        <f t="shared" si="85"/>
        <v>-18.720000000000027</v>
      </c>
      <c r="L478" s="14">
        <f t="shared" si="86"/>
        <v>18.720000000000027</v>
      </c>
      <c r="M478" s="34">
        <f t="shared" si="87"/>
        <v>350.43840000000102</v>
      </c>
      <c r="N478" s="30"/>
      <c r="O478" s="30"/>
      <c r="P478" s="32">
        <v>154</v>
      </c>
      <c r="Q478" s="11" t="s">
        <v>470</v>
      </c>
      <c r="R478" s="4">
        <v>1408.63</v>
      </c>
      <c r="S478" s="4">
        <f t="shared" si="88"/>
        <v>1407.41</v>
      </c>
      <c r="T478" s="4">
        <f t="shared" si="89"/>
        <v>1.2200000000000273</v>
      </c>
      <c r="U478" s="14">
        <f t="shared" si="90"/>
        <v>1.2200000000000273</v>
      </c>
      <c r="V478" s="34">
        <f t="shared" si="91"/>
        <v>1.4884000000000666</v>
      </c>
      <c r="W478" s="30"/>
      <c r="X478" s="30"/>
      <c r="Y478" s="32">
        <v>154</v>
      </c>
      <c r="Z478" s="11" t="s">
        <v>470</v>
      </c>
      <c r="AA478" s="4">
        <v>1820.8</v>
      </c>
      <c r="AB478" s="4">
        <f t="shared" si="92"/>
        <v>1836.55</v>
      </c>
      <c r="AC478" s="4">
        <f t="shared" si="93"/>
        <v>-15.75</v>
      </c>
      <c r="AD478" s="14">
        <f t="shared" si="94"/>
        <v>15.75</v>
      </c>
      <c r="AE478" s="34">
        <f t="shared" si="95"/>
        <v>248.0625</v>
      </c>
      <c r="AF478" s="13"/>
    </row>
    <row r="479" spans="1:32" ht="17.399999999999999" x14ac:dyDescent="0.3">
      <c r="A479" s="13"/>
      <c r="B479" s="13"/>
      <c r="C479" s="13"/>
      <c r="D479" s="13"/>
      <c r="E479" s="13"/>
      <c r="F479" s="13"/>
      <c r="G479" s="32">
        <v>155</v>
      </c>
      <c r="H479" s="11" t="s">
        <v>471</v>
      </c>
      <c r="I479" s="14">
        <v>1955.99</v>
      </c>
      <c r="J479" s="4">
        <f t="shared" si="84"/>
        <v>2005.73</v>
      </c>
      <c r="K479" s="4">
        <f t="shared" si="85"/>
        <v>-49.740000000000009</v>
      </c>
      <c r="L479" s="14">
        <f t="shared" si="86"/>
        <v>49.740000000000009</v>
      </c>
      <c r="M479" s="34">
        <f t="shared" si="87"/>
        <v>2474.0676000000008</v>
      </c>
      <c r="N479" s="30"/>
      <c r="O479" s="30"/>
      <c r="P479" s="32">
        <v>155</v>
      </c>
      <c r="Q479" s="11" t="s">
        <v>471</v>
      </c>
      <c r="R479" s="4">
        <v>1393.19</v>
      </c>
      <c r="S479" s="4">
        <f t="shared" si="88"/>
        <v>1408.63</v>
      </c>
      <c r="T479" s="4">
        <f t="shared" si="89"/>
        <v>-15.440000000000055</v>
      </c>
      <c r="U479" s="14">
        <f t="shared" si="90"/>
        <v>15.440000000000055</v>
      </c>
      <c r="V479" s="34">
        <f t="shared" si="91"/>
        <v>238.3936000000017</v>
      </c>
      <c r="W479" s="30"/>
      <c r="X479" s="30"/>
      <c r="Y479" s="32">
        <v>155</v>
      </c>
      <c r="Z479" s="11" t="s">
        <v>471</v>
      </c>
      <c r="AA479" s="4">
        <v>1777.65</v>
      </c>
      <c r="AB479" s="4">
        <f t="shared" si="92"/>
        <v>1820.8</v>
      </c>
      <c r="AC479" s="4">
        <f t="shared" si="93"/>
        <v>-43.149999999999864</v>
      </c>
      <c r="AD479" s="14">
        <f t="shared" si="94"/>
        <v>43.149999999999864</v>
      </c>
      <c r="AE479" s="34">
        <f t="shared" si="95"/>
        <v>1861.9224999999883</v>
      </c>
      <c r="AF479" s="13"/>
    </row>
    <row r="480" spans="1:32" ht="17.399999999999999" x14ac:dyDescent="0.3">
      <c r="A480" s="13"/>
      <c r="B480" s="13"/>
      <c r="C480" s="13"/>
      <c r="D480" s="13"/>
      <c r="E480" s="13"/>
      <c r="F480" s="13"/>
      <c r="G480" s="32">
        <v>156</v>
      </c>
      <c r="H480" s="11" t="s">
        <v>472</v>
      </c>
      <c r="I480" s="14">
        <v>1935.58</v>
      </c>
      <c r="J480" s="4">
        <f t="shared" si="84"/>
        <v>1955.99</v>
      </c>
      <c r="K480" s="4">
        <f t="shared" si="85"/>
        <v>-20.410000000000082</v>
      </c>
      <c r="L480" s="14">
        <f t="shared" si="86"/>
        <v>20.410000000000082</v>
      </c>
      <c r="M480" s="34">
        <f t="shared" si="87"/>
        <v>416.56810000000337</v>
      </c>
      <c r="N480" s="30"/>
      <c r="O480" s="30"/>
      <c r="P480" s="32">
        <v>156</v>
      </c>
      <c r="Q480" s="11" t="s">
        <v>472</v>
      </c>
      <c r="R480" s="4">
        <v>1380.79</v>
      </c>
      <c r="S480" s="4">
        <f t="shared" si="88"/>
        <v>1393.19</v>
      </c>
      <c r="T480" s="4">
        <f t="shared" si="89"/>
        <v>-12.400000000000091</v>
      </c>
      <c r="U480" s="14">
        <f t="shared" si="90"/>
        <v>12.400000000000091</v>
      </c>
      <c r="V480" s="34">
        <f t="shared" si="91"/>
        <v>153.76000000000226</v>
      </c>
      <c r="W480" s="30"/>
      <c r="X480" s="30"/>
      <c r="Y480" s="32">
        <v>156</v>
      </c>
      <c r="Z480" s="11" t="s">
        <v>472</v>
      </c>
      <c r="AA480" s="4">
        <v>1759.92</v>
      </c>
      <c r="AB480" s="4">
        <f t="shared" si="92"/>
        <v>1777.65</v>
      </c>
      <c r="AC480" s="4">
        <f t="shared" si="93"/>
        <v>-17.730000000000018</v>
      </c>
      <c r="AD480" s="14">
        <f t="shared" si="94"/>
        <v>17.730000000000018</v>
      </c>
      <c r="AE480" s="34">
        <f t="shared" si="95"/>
        <v>314.35290000000066</v>
      </c>
      <c r="AF480" s="13"/>
    </row>
    <row r="481" spans="1:32" ht="17.399999999999999" x14ac:dyDescent="0.3">
      <c r="A481" s="13"/>
      <c r="B481" s="13"/>
      <c r="C481" s="13"/>
      <c r="D481" s="13"/>
      <c r="E481" s="13"/>
      <c r="F481" s="13"/>
      <c r="G481" s="32">
        <v>157</v>
      </c>
      <c r="H481" s="11" t="s">
        <v>473</v>
      </c>
      <c r="I481" s="14">
        <v>1924.55</v>
      </c>
      <c r="J481" s="4">
        <f t="shared" si="84"/>
        <v>1935.58</v>
      </c>
      <c r="K481" s="4">
        <f t="shared" si="85"/>
        <v>-11.029999999999973</v>
      </c>
      <c r="L481" s="14">
        <f t="shared" si="86"/>
        <v>11.029999999999973</v>
      </c>
      <c r="M481" s="34">
        <f t="shared" si="87"/>
        <v>121.6608999999994</v>
      </c>
      <c r="N481" s="30"/>
      <c r="O481" s="30"/>
      <c r="P481" s="32">
        <v>157</v>
      </c>
      <c r="Q481" s="11" t="s">
        <v>473</v>
      </c>
      <c r="R481" s="4">
        <v>1373.84</v>
      </c>
      <c r="S481" s="4">
        <f t="shared" si="88"/>
        <v>1380.79</v>
      </c>
      <c r="T481" s="4">
        <f t="shared" si="89"/>
        <v>-6.9500000000000455</v>
      </c>
      <c r="U481" s="14">
        <f t="shared" si="90"/>
        <v>6.9500000000000455</v>
      </c>
      <c r="V481" s="34">
        <f t="shared" si="91"/>
        <v>48.302500000000634</v>
      </c>
      <c r="W481" s="30"/>
      <c r="X481" s="30"/>
      <c r="Y481" s="32">
        <v>157</v>
      </c>
      <c r="Z481" s="11" t="s">
        <v>473</v>
      </c>
      <c r="AA481" s="4">
        <v>1749.59</v>
      </c>
      <c r="AB481" s="4">
        <f t="shared" si="92"/>
        <v>1759.92</v>
      </c>
      <c r="AC481" s="4">
        <f t="shared" si="93"/>
        <v>-10.330000000000155</v>
      </c>
      <c r="AD481" s="14">
        <f t="shared" si="94"/>
        <v>10.330000000000155</v>
      </c>
      <c r="AE481" s="34">
        <f t="shared" si="95"/>
        <v>106.7089000000032</v>
      </c>
      <c r="AF481" s="13"/>
    </row>
    <row r="482" spans="1:32" ht="17.399999999999999" x14ac:dyDescent="0.3">
      <c r="A482" s="13"/>
      <c r="B482" s="13"/>
      <c r="C482" s="13"/>
      <c r="D482" s="13"/>
      <c r="E482" s="13"/>
      <c r="F482" s="13"/>
      <c r="G482" s="32">
        <v>158</v>
      </c>
      <c r="H482" s="11" t="s">
        <v>474</v>
      </c>
      <c r="I482" s="14">
        <v>1952.49</v>
      </c>
      <c r="J482" s="4">
        <f t="shared" si="84"/>
        <v>1924.55</v>
      </c>
      <c r="K482" s="4">
        <f t="shared" si="85"/>
        <v>27.940000000000055</v>
      </c>
      <c r="L482" s="14">
        <f t="shared" si="86"/>
        <v>27.940000000000055</v>
      </c>
      <c r="M482" s="34">
        <f t="shared" si="87"/>
        <v>780.64360000000306</v>
      </c>
      <c r="N482" s="30"/>
      <c r="O482" s="30"/>
      <c r="P482" s="32">
        <v>158</v>
      </c>
      <c r="Q482" s="11" t="s">
        <v>474</v>
      </c>
      <c r="R482" s="4">
        <v>1386.17</v>
      </c>
      <c r="S482" s="4">
        <f t="shared" si="88"/>
        <v>1373.84</v>
      </c>
      <c r="T482" s="4">
        <f t="shared" si="89"/>
        <v>12.330000000000155</v>
      </c>
      <c r="U482" s="14">
        <f t="shared" si="90"/>
        <v>12.330000000000155</v>
      </c>
      <c r="V482" s="34">
        <f t="shared" si="91"/>
        <v>152.0289000000038</v>
      </c>
      <c r="W482" s="30"/>
      <c r="X482" s="30"/>
      <c r="Y482" s="32">
        <v>158</v>
      </c>
      <c r="Z482" s="11" t="s">
        <v>474</v>
      </c>
      <c r="AA482" s="4">
        <v>1766.73</v>
      </c>
      <c r="AB482" s="4">
        <f t="shared" si="92"/>
        <v>1749.59</v>
      </c>
      <c r="AC482" s="4">
        <f t="shared" si="93"/>
        <v>17.1400000000001</v>
      </c>
      <c r="AD482" s="14">
        <f t="shared" si="94"/>
        <v>17.1400000000001</v>
      </c>
      <c r="AE482" s="34">
        <f t="shared" si="95"/>
        <v>293.77960000000343</v>
      </c>
      <c r="AF482" s="13"/>
    </row>
    <row r="483" spans="1:32" ht="17.399999999999999" x14ac:dyDescent="0.3">
      <c r="A483" s="13"/>
      <c r="B483" s="13"/>
      <c r="C483" s="13"/>
      <c r="D483" s="13"/>
      <c r="E483" s="13"/>
      <c r="F483" s="13"/>
      <c r="G483" s="32">
        <v>159</v>
      </c>
      <c r="H483" s="11" t="s">
        <v>475</v>
      </c>
      <c r="I483" s="14">
        <v>1986.49</v>
      </c>
      <c r="J483" s="4">
        <f t="shared" si="84"/>
        <v>1952.49</v>
      </c>
      <c r="K483" s="4">
        <f t="shared" si="85"/>
        <v>34</v>
      </c>
      <c r="L483" s="14">
        <f t="shared" si="86"/>
        <v>34</v>
      </c>
      <c r="M483" s="34">
        <f t="shared" si="87"/>
        <v>1156</v>
      </c>
      <c r="N483" s="30"/>
      <c r="O483" s="30"/>
      <c r="P483" s="32">
        <v>159</v>
      </c>
      <c r="Q483" s="11" t="s">
        <v>475</v>
      </c>
      <c r="R483" s="4">
        <v>1399.99</v>
      </c>
      <c r="S483" s="4">
        <f t="shared" si="88"/>
        <v>1386.17</v>
      </c>
      <c r="T483" s="4">
        <f t="shared" si="89"/>
        <v>13.819999999999936</v>
      </c>
      <c r="U483" s="14">
        <f t="shared" si="90"/>
        <v>13.819999999999936</v>
      </c>
      <c r="V483" s="34">
        <f t="shared" si="91"/>
        <v>190.99239999999824</v>
      </c>
      <c r="W483" s="30"/>
      <c r="X483" s="30"/>
      <c r="Y483" s="32">
        <v>159</v>
      </c>
      <c r="Z483" s="11" t="s">
        <v>475</v>
      </c>
      <c r="AA483" s="4">
        <v>1785.96</v>
      </c>
      <c r="AB483" s="4">
        <f t="shared" si="92"/>
        <v>1766.73</v>
      </c>
      <c r="AC483" s="4">
        <f t="shared" si="93"/>
        <v>19.230000000000018</v>
      </c>
      <c r="AD483" s="14">
        <f t="shared" si="94"/>
        <v>19.230000000000018</v>
      </c>
      <c r="AE483" s="34">
        <f t="shared" si="95"/>
        <v>369.79290000000071</v>
      </c>
      <c r="AF483" s="13"/>
    </row>
    <row r="484" spans="1:32" ht="17.399999999999999" x14ac:dyDescent="0.3">
      <c r="A484" s="13"/>
      <c r="B484" s="13"/>
      <c r="C484" s="13"/>
      <c r="D484" s="13"/>
      <c r="E484" s="13"/>
      <c r="F484" s="13"/>
      <c r="G484" s="32">
        <v>160</v>
      </c>
      <c r="H484" s="11" t="s">
        <v>476</v>
      </c>
      <c r="I484" s="14">
        <v>1949.39</v>
      </c>
      <c r="J484" s="4">
        <f t="shared" si="84"/>
        <v>1986.49</v>
      </c>
      <c r="K484" s="4">
        <f t="shared" si="85"/>
        <v>-37.099999999999909</v>
      </c>
      <c r="L484" s="14">
        <f t="shared" si="86"/>
        <v>37.099999999999909</v>
      </c>
      <c r="M484" s="34">
        <f t="shared" si="87"/>
        <v>1376.4099999999933</v>
      </c>
      <c r="N484" s="30"/>
      <c r="O484" s="30"/>
      <c r="P484" s="32">
        <v>160</v>
      </c>
      <c r="Q484" s="11" t="s">
        <v>476</v>
      </c>
      <c r="R484" s="4">
        <v>1383.34</v>
      </c>
      <c r="S484" s="4">
        <f t="shared" si="88"/>
        <v>1399.99</v>
      </c>
      <c r="T484" s="4">
        <f t="shared" si="89"/>
        <v>-16.650000000000091</v>
      </c>
      <c r="U484" s="14">
        <f t="shared" si="90"/>
        <v>16.650000000000091</v>
      </c>
      <c r="V484" s="34">
        <f t="shared" si="91"/>
        <v>277.22250000000304</v>
      </c>
      <c r="W484" s="30"/>
      <c r="X484" s="30"/>
      <c r="Y484" s="32">
        <v>160</v>
      </c>
      <c r="Z484" s="11" t="s">
        <v>476</v>
      </c>
      <c r="AA484" s="4">
        <v>1745.21</v>
      </c>
      <c r="AB484" s="4">
        <f t="shared" si="92"/>
        <v>1785.96</v>
      </c>
      <c r="AC484" s="4">
        <f t="shared" si="93"/>
        <v>-40.75</v>
      </c>
      <c r="AD484" s="14">
        <f t="shared" si="94"/>
        <v>40.75</v>
      </c>
      <c r="AE484" s="34">
        <f t="shared" si="95"/>
        <v>1660.5625</v>
      </c>
      <c r="AF484" s="13"/>
    </row>
    <row r="485" spans="1:32" ht="17.399999999999999" x14ac:dyDescent="0.3">
      <c r="A485" s="13"/>
      <c r="B485" s="13"/>
      <c r="C485" s="13"/>
      <c r="D485" s="13"/>
      <c r="E485" s="13"/>
      <c r="F485" s="13"/>
      <c r="G485" s="32">
        <v>161</v>
      </c>
      <c r="H485" s="11" t="s">
        <v>477</v>
      </c>
      <c r="I485" s="14">
        <v>1899.89</v>
      </c>
      <c r="J485" s="4">
        <f t="shared" si="84"/>
        <v>1949.39</v>
      </c>
      <c r="K485" s="4">
        <f t="shared" si="85"/>
        <v>-49.5</v>
      </c>
      <c r="L485" s="14">
        <f t="shared" si="86"/>
        <v>49.5</v>
      </c>
      <c r="M485" s="34">
        <f t="shared" si="87"/>
        <v>2450.25</v>
      </c>
      <c r="N485" s="30"/>
      <c r="O485" s="30"/>
      <c r="P485" s="32">
        <v>161</v>
      </c>
      <c r="Q485" s="11" t="s">
        <v>477</v>
      </c>
      <c r="R485" s="4">
        <v>1356.16</v>
      </c>
      <c r="S485" s="4">
        <f t="shared" si="88"/>
        <v>1383.34</v>
      </c>
      <c r="T485" s="4">
        <f t="shared" si="89"/>
        <v>-27.179999999999836</v>
      </c>
      <c r="U485" s="14">
        <f t="shared" si="90"/>
        <v>27.179999999999836</v>
      </c>
      <c r="V485" s="34">
        <f t="shared" si="91"/>
        <v>738.7523999999911</v>
      </c>
      <c r="W485" s="30"/>
      <c r="X485" s="30"/>
      <c r="Y485" s="32">
        <v>161</v>
      </c>
      <c r="Z485" s="11" t="s">
        <v>477</v>
      </c>
      <c r="AA485" s="4">
        <v>1699.44</v>
      </c>
      <c r="AB485" s="4">
        <f t="shared" si="92"/>
        <v>1745.21</v>
      </c>
      <c r="AC485" s="4">
        <f t="shared" si="93"/>
        <v>-45.769999999999982</v>
      </c>
      <c r="AD485" s="14">
        <f t="shared" si="94"/>
        <v>45.769999999999982</v>
      </c>
      <c r="AE485" s="34">
        <f t="shared" si="95"/>
        <v>2094.8928999999985</v>
      </c>
      <c r="AF485" s="13"/>
    </row>
    <row r="486" spans="1:32" ht="17.399999999999999" x14ac:dyDescent="0.3">
      <c r="A486" s="13"/>
      <c r="B486" s="13"/>
      <c r="C486" s="13"/>
      <c r="D486" s="13"/>
      <c r="E486" s="13"/>
      <c r="F486" s="13"/>
      <c r="G486" s="32">
        <v>162</v>
      </c>
      <c r="H486" s="11" t="s">
        <v>478</v>
      </c>
      <c r="I486" s="14">
        <v>1901.97</v>
      </c>
      <c r="J486" s="4">
        <f t="shared" si="84"/>
        <v>1899.89</v>
      </c>
      <c r="K486" s="4">
        <f t="shared" si="85"/>
        <v>2.0799999999999272</v>
      </c>
      <c r="L486" s="14">
        <f t="shared" si="86"/>
        <v>2.0799999999999272</v>
      </c>
      <c r="M486" s="34">
        <f t="shared" si="87"/>
        <v>4.3263999999996976</v>
      </c>
      <c r="N486" s="30"/>
      <c r="O486" s="30"/>
      <c r="P486" s="32">
        <v>162</v>
      </c>
      <c r="Q486" s="11" t="s">
        <v>478</v>
      </c>
      <c r="R486" s="4">
        <v>1350.95</v>
      </c>
      <c r="S486" s="4">
        <f t="shared" si="88"/>
        <v>1356.16</v>
      </c>
      <c r="T486" s="4">
        <f t="shared" si="89"/>
        <v>-5.2100000000000364</v>
      </c>
      <c r="U486" s="14">
        <f t="shared" si="90"/>
        <v>5.2100000000000364</v>
      </c>
      <c r="V486" s="34">
        <f t="shared" si="91"/>
        <v>27.144100000000378</v>
      </c>
      <c r="W486" s="30"/>
      <c r="X486" s="30"/>
      <c r="Y486" s="32">
        <v>162</v>
      </c>
      <c r="Z486" s="11" t="s">
        <v>478</v>
      </c>
      <c r="AA486" s="4">
        <v>1701.02</v>
      </c>
      <c r="AB486" s="4">
        <f t="shared" si="92"/>
        <v>1699.44</v>
      </c>
      <c r="AC486" s="4">
        <f t="shared" si="93"/>
        <v>1.5799999999999272</v>
      </c>
      <c r="AD486" s="14">
        <f t="shared" si="94"/>
        <v>1.5799999999999272</v>
      </c>
      <c r="AE486" s="34">
        <f t="shared" si="95"/>
        <v>2.4963999999997699</v>
      </c>
      <c r="AF486" s="13"/>
    </row>
    <row r="487" spans="1:32" ht="17.399999999999999" x14ac:dyDescent="0.3">
      <c r="A487" s="13"/>
      <c r="B487" s="13"/>
      <c r="C487" s="13"/>
      <c r="D487" s="13"/>
      <c r="E487" s="13"/>
      <c r="F487" s="13"/>
      <c r="G487" s="32">
        <v>163</v>
      </c>
      <c r="H487" s="11" t="s">
        <v>479</v>
      </c>
      <c r="I487" s="14">
        <v>1933.09</v>
      </c>
      <c r="J487" s="4">
        <f t="shared" si="84"/>
        <v>1901.97</v>
      </c>
      <c r="K487" s="4">
        <f t="shared" si="85"/>
        <v>31.119999999999891</v>
      </c>
      <c r="L487" s="14">
        <f t="shared" si="86"/>
        <v>31.119999999999891</v>
      </c>
      <c r="M487" s="34">
        <f t="shared" si="87"/>
        <v>968.45439999999326</v>
      </c>
      <c r="N487" s="30"/>
      <c r="O487" s="30"/>
      <c r="P487" s="32">
        <v>163</v>
      </c>
      <c r="Q487" s="11" t="s">
        <v>479</v>
      </c>
      <c r="R487" s="4">
        <v>1356.93</v>
      </c>
      <c r="S487" s="4">
        <f t="shared" si="88"/>
        <v>1350.95</v>
      </c>
      <c r="T487" s="4">
        <f t="shared" si="89"/>
        <v>5.9800000000000182</v>
      </c>
      <c r="U487" s="14">
        <f t="shared" si="90"/>
        <v>5.9800000000000182</v>
      </c>
      <c r="V487" s="34">
        <f t="shared" si="91"/>
        <v>35.760400000000217</v>
      </c>
      <c r="W487" s="30"/>
      <c r="X487" s="30"/>
      <c r="Y487" s="32">
        <v>163</v>
      </c>
      <c r="Z487" s="11" t="s">
        <v>479</v>
      </c>
      <c r="AA487" s="4">
        <v>1729.69</v>
      </c>
      <c r="AB487" s="4">
        <f t="shared" si="92"/>
        <v>1701.02</v>
      </c>
      <c r="AC487" s="4">
        <f t="shared" si="93"/>
        <v>28.670000000000073</v>
      </c>
      <c r="AD487" s="14">
        <f t="shared" si="94"/>
        <v>28.670000000000073</v>
      </c>
      <c r="AE487" s="34">
        <f t="shared" si="95"/>
        <v>821.96890000000417</v>
      </c>
      <c r="AF487" s="13"/>
    </row>
    <row r="488" spans="1:32" ht="17.399999999999999" x14ac:dyDescent="0.3">
      <c r="A488" s="13"/>
      <c r="B488" s="13"/>
      <c r="C488" s="13"/>
      <c r="D488" s="13"/>
      <c r="E488" s="13"/>
      <c r="F488" s="13"/>
      <c r="G488" s="32">
        <v>164</v>
      </c>
      <c r="H488" s="11" t="s">
        <v>480</v>
      </c>
      <c r="I488" s="14">
        <v>1947.65</v>
      </c>
      <c r="J488" s="4">
        <f t="shared" si="84"/>
        <v>1933.09</v>
      </c>
      <c r="K488" s="4">
        <f t="shared" si="85"/>
        <v>14.560000000000173</v>
      </c>
      <c r="L488" s="14">
        <f t="shared" si="86"/>
        <v>14.560000000000173</v>
      </c>
      <c r="M488" s="34">
        <f t="shared" si="87"/>
        <v>211.99360000000505</v>
      </c>
      <c r="N488" s="30"/>
      <c r="O488" s="30"/>
      <c r="P488" s="32">
        <v>164</v>
      </c>
      <c r="Q488" s="11" t="s">
        <v>480</v>
      </c>
      <c r="R488" s="4">
        <v>1359.29</v>
      </c>
      <c r="S488" s="4">
        <f t="shared" si="88"/>
        <v>1356.93</v>
      </c>
      <c r="T488" s="4">
        <f t="shared" si="89"/>
        <v>2.3599999999999</v>
      </c>
      <c r="U488" s="14">
        <f t="shared" si="90"/>
        <v>2.3599999999999</v>
      </c>
      <c r="V488" s="34">
        <f t="shared" si="91"/>
        <v>5.5695999999995278</v>
      </c>
      <c r="W488" s="30"/>
      <c r="X488" s="30"/>
      <c r="Y488" s="32">
        <v>164</v>
      </c>
      <c r="Z488" s="11" t="s">
        <v>480</v>
      </c>
      <c r="AA488" s="4">
        <v>1743.62</v>
      </c>
      <c r="AB488" s="4">
        <f t="shared" si="92"/>
        <v>1729.69</v>
      </c>
      <c r="AC488" s="4">
        <f t="shared" si="93"/>
        <v>13.929999999999836</v>
      </c>
      <c r="AD488" s="14">
        <f t="shared" si="94"/>
        <v>13.929999999999836</v>
      </c>
      <c r="AE488" s="34">
        <f t="shared" si="95"/>
        <v>194.04489999999544</v>
      </c>
      <c r="AF488" s="13"/>
    </row>
    <row r="489" spans="1:32" ht="17.399999999999999" x14ac:dyDescent="0.3">
      <c r="A489" s="13"/>
      <c r="B489" s="13"/>
      <c r="C489" s="13"/>
      <c r="D489" s="13"/>
      <c r="E489" s="13"/>
      <c r="F489" s="13"/>
      <c r="G489" s="32">
        <v>165</v>
      </c>
      <c r="H489" s="11" t="s">
        <v>481</v>
      </c>
      <c r="I489" s="14">
        <v>1934.56</v>
      </c>
      <c r="J489" s="4">
        <f t="shared" si="84"/>
        <v>1947.65</v>
      </c>
      <c r="K489" s="4">
        <f t="shared" si="85"/>
        <v>-13.090000000000146</v>
      </c>
      <c r="L489" s="14">
        <f t="shared" si="86"/>
        <v>13.090000000000146</v>
      </c>
      <c r="M489" s="34">
        <f t="shared" si="87"/>
        <v>171.3481000000038</v>
      </c>
      <c r="N489" s="30"/>
      <c r="O489" s="30"/>
      <c r="P489" s="32">
        <v>165</v>
      </c>
      <c r="Q489" s="11" t="s">
        <v>481</v>
      </c>
      <c r="R489" s="4">
        <v>1359.26</v>
      </c>
      <c r="S489" s="4">
        <f t="shared" si="88"/>
        <v>1359.29</v>
      </c>
      <c r="T489" s="4">
        <f t="shared" si="89"/>
        <v>-2.9999999999972715E-2</v>
      </c>
      <c r="U489" s="14">
        <f t="shared" si="90"/>
        <v>2.9999999999972715E-2</v>
      </c>
      <c r="V489" s="34">
        <f t="shared" si="91"/>
        <v>8.9999999999836294E-4</v>
      </c>
      <c r="W489" s="30"/>
      <c r="X489" s="30"/>
      <c r="Y489" s="32">
        <v>165</v>
      </c>
      <c r="Z489" s="11" t="s">
        <v>481</v>
      </c>
      <c r="AA489" s="4">
        <v>1734.29</v>
      </c>
      <c r="AB489" s="4">
        <f t="shared" si="92"/>
        <v>1743.62</v>
      </c>
      <c r="AC489" s="4">
        <f t="shared" si="93"/>
        <v>-9.3299999999999272</v>
      </c>
      <c r="AD489" s="14">
        <f t="shared" si="94"/>
        <v>9.3299999999999272</v>
      </c>
      <c r="AE489" s="34">
        <f t="shared" si="95"/>
        <v>87.048899999998639</v>
      </c>
      <c r="AF489" s="13"/>
    </row>
    <row r="490" spans="1:32" ht="17.399999999999999" x14ac:dyDescent="0.3">
      <c r="A490" s="13"/>
      <c r="B490" s="13"/>
      <c r="C490" s="13"/>
      <c r="D490" s="13"/>
      <c r="E490" s="13"/>
      <c r="F490" s="13"/>
      <c r="G490" s="32">
        <v>166</v>
      </c>
      <c r="H490" s="11" t="s">
        <v>482</v>
      </c>
      <c r="I490" s="14">
        <v>1903.16</v>
      </c>
      <c r="J490" s="4">
        <f t="shared" si="84"/>
        <v>1934.56</v>
      </c>
      <c r="K490" s="4">
        <f t="shared" si="85"/>
        <v>-31.399999999999864</v>
      </c>
      <c r="L490" s="14">
        <f t="shared" si="86"/>
        <v>31.399999999999864</v>
      </c>
      <c r="M490" s="34">
        <f t="shared" si="87"/>
        <v>985.9599999999914</v>
      </c>
      <c r="N490" s="30"/>
      <c r="O490" s="30"/>
      <c r="P490" s="32">
        <v>166</v>
      </c>
      <c r="Q490" s="11" t="s">
        <v>482</v>
      </c>
      <c r="R490" s="4">
        <v>1353.13</v>
      </c>
      <c r="S490" s="4">
        <f t="shared" si="88"/>
        <v>1359.26</v>
      </c>
      <c r="T490" s="4">
        <f t="shared" si="89"/>
        <v>-6.1299999999998818</v>
      </c>
      <c r="U490" s="14">
        <f t="shared" si="90"/>
        <v>6.1299999999998818</v>
      </c>
      <c r="V490" s="34">
        <f t="shared" si="91"/>
        <v>37.576899999998552</v>
      </c>
      <c r="W490" s="30"/>
      <c r="X490" s="30"/>
      <c r="Y490" s="32">
        <v>166</v>
      </c>
      <c r="Z490" s="11" t="s">
        <v>482</v>
      </c>
      <c r="AA490" s="4">
        <v>1708.68</v>
      </c>
      <c r="AB490" s="4">
        <f t="shared" si="92"/>
        <v>1734.29</v>
      </c>
      <c r="AC490" s="4">
        <f t="shared" si="93"/>
        <v>-25.6099999999999</v>
      </c>
      <c r="AD490" s="14">
        <f t="shared" si="94"/>
        <v>25.6099999999999</v>
      </c>
      <c r="AE490" s="34">
        <f t="shared" si="95"/>
        <v>655.87209999999493</v>
      </c>
      <c r="AF490" s="13"/>
    </row>
    <row r="491" spans="1:32" ht="17.399999999999999" x14ac:dyDescent="0.3">
      <c r="A491" s="13"/>
      <c r="B491" s="13"/>
      <c r="C491" s="13"/>
      <c r="D491" s="13"/>
      <c r="E491" s="13"/>
      <c r="F491" s="13"/>
      <c r="G491" s="32">
        <v>167</v>
      </c>
      <c r="H491" s="11" t="s">
        <v>483</v>
      </c>
      <c r="I491" s="14">
        <v>1879.99</v>
      </c>
      <c r="J491" s="4">
        <f t="shared" si="84"/>
        <v>1903.16</v>
      </c>
      <c r="K491" s="4">
        <f t="shared" si="85"/>
        <v>-23.170000000000073</v>
      </c>
      <c r="L491" s="14">
        <f t="shared" si="86"/>
        <v>23.170000000000073</v>
      </c>
      <c r="M491" s="34">
        <f t="shared" si="87"/>
        <v>536.84890000000337</v>
      </c>
      <c r="N491" s="30"/>
      <c r="O491" s="30"/>
      <c r="P491" s="32">
        <v>167</v>
      </c>
      <c r="Q491" s="11" t="s">
        <v>483</v>
      </c>
      <c r="R491" s="4">
        <v>1350.13</v>
      </c>
      <c r="S491" s="4">
        <f t="shared" si="88"/>
        <v>1353.13</v>
      </c>
      <c r="T491" s="4">
        <f t="shared" si="89"/>
        <v>-3</v>
      </c>
      <c r="U491" s="14">
        <f t="shared" si="90"/>
        <v>3</v>
      </c>
      <c r="V491" s="34">
        <f t="shared" si="91"/>
        <v>9</v>
      </c>
      <c r="W491" s="30"/>
      <c r="X491" s="30"/>
      <c r="Y491" s="32">
        <v>167</v>
      </c>
      <c r="Z491" s="11" t="s">
        <v>483</v>
      </c>
      <c r="AA491" s="4">
        <v>1692.86</v>
      </c>
      <c r="AB491" s="4">
        <f t="shared" si="92"/>
        <v>1708.68</v>
      </c>
      <c r="AC491" s="4">
        <f t="shared" si="93"/>
        <v>-15.820000000000164</v>
      </c>
      <c r="AD491" s="14">
        <f t="shared" si="94"/>
        <v>15.820000000000164</v>
      </c>
      <c r="AE491" s="34">
        <f t="shared" si="95"/>
        <v>250.27240000000518</v>
      </c>
      <c r="AF491" s="13"/>
    </row>
    <row r="492" spans="1:32" ht="17.399999999999999" x14ac:dyDescent="0.3">
      <c r="A492" s="13"/>
      <c r="B492" s="13"/>
      <c r="C492" s="13"/>
      <c r="D492" s="13"/>
      <c r="E492" s="13"/>
      <c r="F492" s="13"/>
      <c r="G492" s="32">
        <v>168</v>
      </c>
      <c r="H492" s="11" t="s">
        <v>484</v>
      </c>
      <c r="I492" s="14">
        <v>1881.14</v>
      </c>
      <c r="J492" s="4">
        <f t="shared" si="84"/>
        <v>1879.99</v>
      </c>
      <c r="K492" s="4">
        <f t="shared" si="85"/>
        <v>1.1500000000000909</v>
      </c>
      <c r="L492" s="14">
        <f t="shared" si="86"/>
        <v>1.1500000000000909</v>
      </c>
      <c r="M492" s="34">
        <f t="shared" si="87"/>
        <v>1.3225000000002092</v>
      </c>
      <c r="N492" s="30"/>
      <c r="O492" s="30"/>
      <c r="P492" s="32">
        <v>168</v>
      </c>
      <c r="Q492" s="11" t="s">
        <v>484</v>
      </c>
      <c r="R492" s="4">
        <v>1352.15</v>
      </c>
      <c r="S492" s="4">
        <f t="shared" si="88"/>
        <v>1350.13</v>
      </c>
      <c r="T492" s="4">
        <f t="shared" si="89"/>
        <v>2.0199999999999818</v>
      </c>
      <c r="U492" s="14">
        <f t="shared" si="90"/>
        <v>2.0199999999999818</v>
      </c>
      <c r="V492" s="34">
        <f t="shared" si="91"/>
        <v>4.0803999999999263</v>
      </c>
      <c r="W492" s="30"/>
      <c r="X492" s="30"/>
      <c r="Y492" s="32">
        <v>168</v>
      </c>
      <c r="Z492" s="11" t="s">
        <v>484</v>
      </c>
      <c r="AA492" s="4">
        <v>1699.13</v>
      </c>
      <c r="AB492" s="4">
        <f t="shared" si="92"/>
        <v>1692.86</v>
      </c>
      <c r="AC492" s="4">
        <f t="shared" si="93"/>
        <v>6.2700000000002092</v>
      </c>
      <c r="AD492" s="14">
        <f t="shared" si="94"/>
        <v>6.2700000000002092</v>
      </c>
      <c r="AE492" s="34">
        <f t="shared" si="95"/>
        <v>39.312900000002621</v>
      </c>
      <c r="AF492" s="13"/>
    </row>
    <row r="493" spans="1:32" ht="17.399999999999999" x14ac:dyDescent="0.3">
      <c r="A493" s="13"/>
      <c r="B493" s="13"/>
      <c r="C493" s="13"/>
      <c r="D493" s="13"/>
      <c r="E493" s="13"/>
      <c r="F493" s="13"/>
      <c r="G493" s="32">
        <v>169</v>
      </c>
      <c r="H493" s="11" t="s">
        <v>485</v>
      </c>
      <c r="I493" s="14">
        <v>1886.35</v>
      </c>
      <c r="J493" s="4">
        <f t="shared" si="84"/>
        <v>1881.14</v>
      </c>
      <c r="K493" s="4">
        <f t="shared" si="85"/>
        <v>5.209999999999809</v>
      </c>
      <c r="L493" s="14">
        <f t="shared" si="86"/>
        <v>5.209999999999809</v>
      </c>
      <c r="M493" s="34">
        <f t="shared" si="87"/>
        <v>27.144099999998009</v>
      </c>
      <c r="N493" s="30"/>
      <c r="O493" s="30"/>
      <c r="P493" s="32">
        <v>169</v>
      </c>
      <c r="Q493" s="11" t="s">
        <v>485</v>
      </c>
      <c r="R493" s="4">
        <v>1352.66</v>
      </c>
      <c r="S493" s="4">
        <f t="shared" si="88"/>
        <v>1352.15</v>
      </c>
      <c r="T493" s="4">
        <f t="shared" si="89"/>
        <v>0.50999999999999091</v>
      </c>
      <c r="U493" s="14">
        <f t="shared" si="90"/>
        <v>0.50999999999999091</v>
      </c>
      <c r="V493" s="34">
        <f t="shared" si="91"/>
        <v>0.26009999999999073</v>
      </c>
      <c r="W493" s="30"/>
      <c r="X493" s="30"/>
      <c r="Y493" s="32">
        <v>169</v>
      </c>
      <c r="Z493" s="11" t="s">
        <v>485</v>
      </c>
      <c r="AA493" s="4">
        <v>1705.09</v>
      </c>
      <c r="AB493" s="4">
        <f t="shared" si="92"/>
        <v>1699.13</v>
      </c>
      <c r="AC493" s="4">
        <f t="shared" si="93"/>
        <v>5.959999999999809</v>
      </c>
      <c r="AD493" s="14">
        <f t="shared" si="94"/>
        <v>5.959999999999809</v>
      </c>
      <c r="AE493" s="34">
        <f t="shared" si="95"/>
        <v>35.521599999997726</v>
      </c>
      <c r="AF493" s="13"/>
    </row>
    <row r="494" spans="1:32" ht="17.399999999999999" x14ac:dyDescent="0.3">
      <c r="A494" s="13"/>
      <c r="B494" s="13"/>
      <c r="C494" s="13"/>
      <c r="D494" s="13"/>
      <c r="E494" s="13"/>
      <c r="F494" s="13"/>
      <c r="G494" s="32">
        <v>170</v>
      </c>
      <c r="H494" s="11" t="s">
        <v>486</v>
      </c>
      <c r="I494" s="14">
        <v>1880.72</v>
      </c>
      <c r="J494" s="4">
        <f t="shared" si="84"/>
        <v>1886.35</v>
      </c>
      <c r="K494" s="4">
        <f t="shared" si="85"/>
        <v>-5.6299999999998818</v>
      </c>
      <c r="L494" s="14">
        <f t="shared" si="86"/>
        <v>5.6299999999998818</v>
      </c>
      <c r="M494" s="34">
        <f t="shared" si="87"/>
        <v>31.696899999998667</v>
      </c>
      <c r="N494" s="30"/>
      <c r="O494" s="30"/>
      <c r="P494" s="32">
        <v>170</v>
      </c>
      <c r="Q494" s="11" t="s">
        <v>486</v>
      </c>
      <c r="R494" s="4">
        <v>1349.25</v>
      </c>
      <c r="S494" s="4">
        <f t="shared" si="88"/>
        <v>1352.66</v>
      </c>
      <c r="T494" s="4">
        <f t="shared" si="89"/>
        <v>-3.4100000000000819</v>
      </c>
      <c r="U494" s="14">
        <f t="shared" si="90"/>
        <v>3.4100000000000819</v>
      </c>
      <c r="V494" s="34">
        <f t="shared" si="91"/>
        <v>11.628100000000558</v>
      </c>
      <c r="W494" s="30"/>
      <c r="X494" s="30"/>
      <c r="Y494" s="32">
        <v>170</v>
      </c>
      <c r="Z494" s="11" t="s">
        <v>486</v>
      </c>
      <c r="AA494" s="4">
        <v>1698.49</v>
      </c>
      <c r="AB494" s="4">
        <f t="shared" si="92"/>
        <v>1705.09</v>
      </c>
      <c r="AC494" s="4">
        <f t="shared" si="93"/>
        <v>-6.5999999999999091</v>
      </c>
      <c r="AD494" s="14">
        <f t="shared" si="94"/>
        <v>6.5999999999999091</v>
      </c>
      <c r="AE494" s="34">
        <f t="shared" si="95"/>
        <v>43.559999999998801</v>
      </c>
      <c r="AF494" s="13"/>
    </row>
    <row r="495" spans="1:32" ht="17.399999999999999" x14ac:dyDescent="0.3">
      <c r="A495" s="13"/>
      <c r="B495" s="13"/>
      <c r="C495" s="13"/>
      <c r="D495" s="13"/>
      <c r="E495" s="13"/>
      <c r="F495" s="13"/>
      <c r="G495" s="32">
        <v>171</v>
      </c>
      <c r="H495" s="11" t="s">
        <v>487</v>
      </c>
      <c r="I495" s="14">
        <v>1880.81</v>
      </c>
      <c r="J495" s="4">
        <f t="shared" si="84"/>
        <v>1880.72</v>
      </c>
      <c r="K495" s="4">
        <f t="shared" si="85"/>
        <v>8.9999999999918145E-2</v>
      </c>
      <c r="L495" s="14">
        <f t="shared" si="86"/>
        <v>8.9999999999918145E-2</v>
      </c>
      <c r="M495" s="34">
        <f t="shared" si="87"/>
        <v>8.0999999999852666E-3</v>
      </c>
      <c r="N495" s="30"/>
      <c r="O495" s="30"/>
      <c r="P495" s="32">
        <v>171</v>
      </c>
      <c r="Q495" s="11" t="s">
        <v>487</v>
      </c>
      <c r="R495" s="4">
        <v>1345.04</v>
      </c>
      <c r="S495" s="4">
        <f t="shared" si="88"/>
        <v>1349.25</v>
      </c>
      <c r="T495" s="4">
        <f t="shared" si="89"/>
        <v>-4.2100000000000364</v>
      </c>
      <c r="U495" s="14">
        <f t="shared" si="90"/>
        <v>4.2100000000000364</v>
      </c>
      <c r="V495" s="34">
        <f t="shared" si="91"/>
        <v>17.724100000000305</v>
      </c>
      <c r="W495" s="30"/>
      <c r="X495" s="30"/>
      <c r="Y495" s="32">
        <v>171</v>
      </c>
      <c r="Z495" s="11" t="s">
        <v>487</v>
      </c>
      <c r="AA495" s="4">
        <v>1696.03</v>
      </c>
      <c r="AB495" s="4">
        <f t="shared" si="92"/>
        <v>1698.49</v>
      </c>
      <c r="AC495" s="4">
        <f t="shared" si="93"/>
        <v>-2.4600000000000364</v>
      </c>
      <c r="AD495" s="14">
        <f t="shared" si="94"/>
        <v>2.4600000000000364</v>
      </c>
      <c r="AE495" s="34">
        <f t="shared" si="95"/>
        <v>6.0516000000001791</v>
      </c>
      <c r="AF495" s="13"/>
    </row>
    <row r="496" spans="1:32" ht="17.399999999999999" x14ac:dyDescent="0.3">
      <c r="A496" s="13"/>
      <c r="B496" s="13"/>
      <c r="C496" s="13"/>
      <c r="D496" s="13"/>
      <c r="E496" s="13"/>
      <c r="F496" s="13"/>
      <c r="G496" s="32">
        <v>172</v>
      </c>
      <c r="H496" s="11" t="s">
        <v>488</v>
      </c>
      <c r="I496" s="14">
        <v>1875.88</v>
      </c>
      <c r="J496" s="4">
        <f t="shared" si="84"/>
        <v>1880.81</v>
      </c>
      <c r="K496" s="4">
        <f t="shared" si="85"/>
        <v>-4.9299999999998363</v>
      </c>
      <c r="L496" s="14">
        <f t="shared" si="86"/>
        <v>4.9299999999998363</v>
      </c>
      <c r="M496" s="34">
        <f t="shared" si="87"/>
        <v>24.304899999998387</v>
      </c>
      <c r="N496" s="30"/>
      <c r="O496" s="30"/>
      <c r="P496" s="32">
        <v>172</v>
      </c>
      <c r="Q496" s="11" t="s">
        <v>488</v>
      </c>
      <c r="R496" s="4">
        <v>1334.95</v>
      </c>
      <c r="S496" s="4">
        <f t="shared" si="88"/>
        <v>1345.04</v>
      </c>
      <c r="T496" s="4">
        <f t="shared" si="89"/>
        <v>-10.089999999999918</v>
      </c>
      <c r="U496" s="14">
        <f t="shared" si="90"/>
        <v>10.089999999999918</v>
      </c>
      <c r="V496" s="34">
        <f t="shared" si="91"/>
        <v>101.80809999999835</v>
      </c>
      <c r="W496" s="30"/>
      <c r="X496" s="30"/>
      <c r="Y496" s="32">
        <v>172</v>
      </c>
      <c r="Z496" s="11" t="s">
        <v>488</v>
      </c>
      <c r="AA496" s="4">
        <v>1688.93</v>
      </c>
      <c r="AB496" s="4">
        <f t="shared" si="92"/>
        <v>1696.03</v>
      </c>
      <c r="AC496" s="4">
        <f t="shared" si="93"/>
        <v>-7.0999999999999091</v>
      </c>
      <c r="AD496" s="14">
        <f t="shared" si="94"/>
        <v>7.0999999999999091</v>
      </c>
      <c r="AE496" s="34">
        <f t="shared" si="95"/>
        <v>50.409999999998711</v>
      </c>
      <c r="AF496" s="13"/>
    </row>
    <row r="497" spans="1:32" ht="17.399999999999999" x14ac:dyDescent="0.3">
      <c r="A497" s="13"/>
      <c r="B497" s="13"/>
      <c r="C497" s="13"/>
      <c r="D497" s="13"/>
      <c r="E497" s="13"/>
      <c r="F497" s="13"/>
      <c r="G497" s="32">
        <v>173</v>
      </c>
      <c r="H497" s="11" t="s">
        <v>489</v>
      </c>
      <c r="I497" s="14">
        <v>1869.49</v>
      </c>
      <c r="J497" s="4">
        <f t="shared" si="84"/>
        <v>1875.88</v>
      </c>
      <c r="K497" s="4">
        <f t="shared" si="85"/>
        <v>-6.3900000000001</v>
      </c>
      <c r="L497" s="14">
        <f t="shared" si="86"/>
        <v>6.3900000000001</v>
      </c>
      <c r="M497" s="34">
        <f t="shared" si="87"/>
        <v>40.832100000001276</v>
      </c>
      <c r="N497" s="30"/>
      <c r="O497" s="30"/>
      <c r="P497" s="32">
        <v>173</v>
      </c>
      <c r="Q497" s="11" t="s">
        <v>489</v>
      </c>
      <c r="R497" s="4">
        <v>1327.66</v>
      </c>
      <c r="S497" s="4">
        <f t="shared" si="88"/>
        <v>1334.95</v>
      </c>
      <c r="T497" s="4">
        <f t="shared" si="89"/>
        <v>-7.2899999999999636</v>
      </c>
      <c r="U497" s="14">
        <f t="shared" si="90"/>
        <v>7.2899999999999636</v>
      </c>
      <c r="V497" s="34">
        <f t="shared" si="91"/>
        <v>53.144099999999469</v>
      </c>
      <c r="W497" s="30"/>
      <c r="X497" s="30"/>
      <c r="Y497" s="32">
        <v>173</v>
      </c>
      <c r="Z497" s="11" t="s">
        <v>489</v>
      </c>
      <c r="AA497" s="4">
        <v>1680.9</v>
      </c>
      <c r="AB497" s="4">
        <f t="shared" si="92"/>
        <v>1688.93</v>
      </c>
      <c r="AC497" s="4">
        <f t="shared" si="93"/>
        <v>-8.0299999999999727</v>
      </c>
      <c r="AD497" s="14">
        <f t="shared" si="94"/>
        <v>8.0299999999999727</v>
      </c>
      <c r="AE497" s="34">
        <f t="shared" si="95"/>
        <v>64.480899999999565</v>
      </c>
      <c r="AF497" s="13"/>
    </row>
    <row r="498" spans="1:32" ht="17.399999999999999" x14ac:dyDescent="0.3">
      <c r="A498" s="13"/>
      <c r="B498" s="13"/>
      <c r="C498" s="13"/>
      <c r="D498" s="13"/>
      <c r="E498" s="13"/>
      <c r="F498" s="13"/>
      <c r="G498" s="32">
        <v>174</v>
      </c>
      <c r="H498" s="11" t="s">
        <v>490</v>
      </c>
      <c r="I498" s="14">
        <v>1861.28</v>
      </c>
      <c r="J498" s="4">
        <f t="shared" si="84"/>
        <v>1869.49</v>
      </c>
      <c r="K498" s="4">
        <f t="shared" si="85"/>
        <v>-8.2100000000000364</v>
      </c>
      <c r="L498" s="14">
        <f t="shared" si="86"/>
        <v>8.2100000000000364</v>
      </c>
      <c r="M498" s="34">
        <f t="shared" si="87"/>
        <v>67.404100000000597</v>
      </c>
      <c r="N498" s="30"/>
      <c r="O498" s="30"/>
      <c r="P498" s="32">
        <v>174</v>
      </c>
      <c r="Q498" s="11" t="s">
        <v>490</v>
      </c>
      <c r="R498" s="4">
        <v>1321.56</v>
      </c>
      <c r="S498" s="4">
        <f t="shared" si="88"/>
        <v>1327.66</v>
      </c>
      <c r="T498" s="4">
        <f t="shared" si="89"/>
        <v>-6.1000000000001364</v>
      </c>
      <c r="U498" s="14">
        <f t="shared" si="90"/>
        <v>6.1000000000001364</v>
      </c>
      <c r="V498" s="34">
        <f t="shared" si="91"/>
        <v>37.210000000001664</v>
      </c>
      <c r="W498" s="30"/>
      <c r="X498" s="30"/>
      <c r="Y498" s="32">
        <v>174</v>
      </c>
      <c r="Z498" s="11" t="s">
        <v>490</v>
      </c>
      <c r="AA498" s="4">
        <v>1670.23</v>
      </c>
      <c r="AB498" s="4">
        <f t="shared" si="92"/>
        <v>1680.9</v>
      </c>
      <c r="AC498" s="4">
        <f t="shared" si="93"/>
        <v>-10.670000000000073</v>
      </c>
      <c r="AD498" s="14">
        <f t="shared" si="94"/>
        <v>10.670000000000073</v>
      </c>
      <c r="AE498" s="34">
        <f t="shared" si="95"/>
        <v>113.84890000000155</v>
      </c>
      <c r="AF498" s="13"/>
    </row>
    <row r="499" spans="1:32" ht="17.399999999999999" x14ac:dyDescent="0.3">
      <c r="A499" s="13"/>
      <c r="B499" s="13"/>
      <c r="C499" s="13"/>
      <c r="D499" s="13"/>
      <c r="E499" s="13"/>
      <c r="F499" s="13"/>
      <c r="G499" s="32">
        <v>175</v>
      </c>
      <c r="H499" s="11" t="s">
        <v>491</v>
      </c>
      <c r="I499" s="14">
        <v>1856.59</v>
      </c>
      <c r="J499" s="4">
        <f t="shared" si="84"/>
        <v>1861.28</v>
      </c>
      <c r="K499" s="4">
        <f t="shared" si="85"/>
        <v>-4.6900000000000546</v>
      </c>
      <c r="L499" s="14">
        <f t="shared" si="86"/>
        <v>4.6900000000000546</v>
      </c>
      <c r="M499" s="34">
        <f t="shared" si="87"/>
        <v>21.996100000000514</v>
      </c>
      <c r="N499" s="30"/>
      <c r="O499" s="30"/>
      <c r="P499" s="32">
        <v>175</v>
      </c>
      <c r="Q499" s="11" t="s">
        <v>491</v>
      </c>
      <c r="R499" s="4">
        <v>1316.23</v>
      </c>
      <c r="S499" s="4">
        <f t="shared" si="88"/>
        <v>1321.56</v>
      </c>
      <c r="T499" s="4">
        <f t="shared" si="89"/>
        <v>-5.3299999999999272</v>
      </c>
      <c r="U499" s="14">
        <f t="shared" si="90"/>
        <v>5.3299999999999272</v>
      </c>
      <c r="V499" s="34">
        <f t="shared" si="91"/>
        <v>28.408899999999225</v>
      </c>
      <c r="W499" s="30"/>
      <c r="X499" s="30"/>
      <c r="Y499" s="32">
        <v>175</v>
      </c>
      <c r="Z499" s="11" t="s">
        <v>491</v>
      </c>
      <c r="AA499" s="4">
        <v>1661.47</v>
      </c>
      <c r="AB499" s="4">
        <f t="shared" si="92"/>
        <v>1670.23</v>
      </c>
      <c r="AC499" s="4">
        <f t="shared" si="93"/>
        <v>-8.7599999999999909</v>
      </c>
      <c r="AD499" s="14">
        <f t="shared" si="94"/>
        <v>8.7599999999999909</v>
      </c>
      <c r="AE499" s="34">
        <f t="shared" si="95"/>
        <v>76.737599999999844</v>
      </c>
      <c r="AF499" s="13"/>
    </row>
    <row r="500" spans="1:32" ht="17.399999999999999" x14ac:dyDescent="0.3">
      <c r="A500" s="13"/>
      <c r="B500" s="13"/>
      <c r="C500" s="13"/>
      <c r="D500" s="13"/>
      <c r="E500" s="13"/>
      <c r="F500" s="13"/>
      <c r="G500" s="32">
        <v>176</v>
      </c>
      <c r="H500" s="11" t="s">
        <v>492</v>
      </c>
      <c r="I500" s="14">
        <v>1842.01</v>
      </c>
      <c r="J500" s="4">
        <f t="shared" si="84"/>
        <v>1856.59</v>
      </c>
      <c r="K500" s="4">
        <f t="shared" si="85"/>
        <v>-14.579999999999927</v>
      </c>
      <c r="L500" s="14">
        <f t="shared" si="86"/>
        <v>14.579999999999927</v>
      </c>
      <c r="M500" s="34">
        <f t="shared" si="87"/>
        <v>212.57639999999788</v>
      </c>
      <c r="N500" s="30"/>
      <c r="O500" s="30"/>
      <c r="P500" s="32">
        <v>176</v>
      </c>
      <c r="Q500" s="11" t="s">
        <v>492</v>
      </c>
      <c r="R500" s="4">
        <v>1307.17</v>
      </c>
      <c r="S500" s="4">
        <f t="shared" si="88"/>
        <v>1316.23</v>
      </c>
      <c r="T500" s="4">
        <f t="shared" si="89"/>
        <v>-9.0599999999999454</v>
      </c>
      <c r="U500" s="14">
        <f t="shared" si="90"/>
        <v>9.0599999999999454</v>
      </c>
      <c r="V500" s="34">
        <f t="shared" si="91"/>
        <v>82.083599999999009</v>
      </c>
      <c r="W500" s="30"/>
      <c r="X500" s="30"/>
      <c r="Y500" s="32">
        <v>176</v>
      </c>
      <c r="Z500" s="11" t="s">
        <v>492</v>
      </c>
      <c r="AA500" s="4">
        <v>1644.45</v>
      </c>
      <c r="AB500" s="4">
        <f t="shared" si="92"/>
        <v>1661.47</v>
      </c>
      <c r="AC500" s="4">
        <f t="shared" si="93"/>
        <v>-17.019999999999982</v>
      </c>
      <c r="AD500" s="14">
        <f t="shared" si="94"/>
        <v>17.019999999999982</v>
      </c>
      <c r="AE500" s="34">
        <f t="shared" si="95"/>
        <v>289.68039999999939</v>
      </c>
      <c r="AF500" s="13"/>
    </row>
    <row r="501" spans="1:32" ht="17.399999999999999" x14ac:dyDescent="0.3">
      <c r="A501" s="13"/>
      <c r="B501" s="13"/>
      <c r="C501" s="13"/>
      <c r="D501" s="13"/>
      <c r="E501" s="13"/>
      <c r="F501" s="13"/>
      <c r="G501" s="32">
        <v>177</v>
      </c>
      <c r="H501" s="11" t="s">
        <v>493</v>
      </c>
      <c r="I501" s="14">
        <v>1814.2</v>
      </c>
      <c r="J501" s="4">
        <f t="shared" si="84"/>
        <v>1842.01</v>
      </c>
      <c r="K501" s="4">
        <f t="shared" si="85"/>
        <v>-27.809999999999945</v>
      </c>
      <c r="L501" s="14">
        <f t="shared" si="86"/>
        <v>27.809999999999945</v>
      </c>
      <c r="M501" s="34">
        <f t="shared" si="87"/>
        <v>773.39609999999698</v>
      </c>
      <c r="N501" s="30"/>
      <c r="O501" s="30"/>
      <c r="P501" s="32">
        <v>177</v>
      </c>
      <c r="Q501" s="11" t="s">
        <v>493</v>
      </c>
      <c r="R501" s="4">
        <v>1289.1199999999999</v>
      </c>
      <c r="S501" s="4">
        <f t="shared" si="88"/>
        <v>1307.17</v>
      </c>
      <c r="T501" s="4">
        <f t="shared" si="89"/>
        <v>-18.050000000000182</v>
      </c>
      <c r="U501" s="14">
        <f t="shared" si="90"/>
        <v>18.050000000000182</v>
      </c>
      <c r="V501" s="34">
        <f t="shared" si="91"/>
        <v>325.80250000000655</v>
      </c>
      <c r="W501" s="30"/>
      <c r="X501" s="30"/>
      <c r="Y501" s="32">
        <v>177</v>
      </c>
      <c r="Z501" s="11" t="s">
        <v>493</v>
      </c>
      <c r="AA501" s="4">
        <v>1618.07</v>
      </c>
      <c r="AB501" s="4">
        <f t="shared" si="92"/>
        <v>1644.45</v>
      </c>
      <c r="AC501" s="4">
        <f t="shared" si="93"/>
        <v>-26.380000000000109</v>
      </c>
      <c r="AD501" s="14">
        <f t="shared" si="94"/>
        <v>26.380000000000109</v>
      </c>
      <c r="AE501" s="34">
        <f t="shared" si="95"/>
        <v>695.90440000000581</v>
      </c>
      <c r="AF501" s="13"/>
    </row>
    <row r="502" spans="1:32" ht="17.399999999999999" x14ac:dyDescent="0.3">
      <c r="A502" s="13"/>
      <c r="B502" s="13"/>
      <c r="C502" s="13"/>
      <c r="D502" s="13"/>
      <c r="E502" s="13"/>
      <c r="F502" s="13"/>
      <c r="G502" s="32">
        <v>178</v>
      </c>
      <c r="H502" s="11" t="s">
        <v>494</v>
      </c>
      <c r="I502" s="14">
        <v>1781.07</v>
      </c>
      <c r="J502" s="4">
        <f t="shared" si="84"/>
        <v>1814.2</v>
      </c>
      <c r="K502" s="4">
        <f t="shared" si="85"/>
        <v>-33.130000000000109</v>
      </c>
      <c r="L502" s="14">
        <f t="shared" si="86"/>
        <v>33.130000000000109</v>
      </c>
      <c r="M502" s="34">
        <f t="shared" si="87"/>
        <v>1097.5969000000073</v>
      </c>
      <c r="N502" s="30"/>
      <c r="O502" s="30"/>
      <c r="P502" s="32">
        <v>178</v>
      </c>
      <c r="Q502" s="11" t="s">
        <v>494</v>
      </c>
      <c r="R502" s="4">
        <v>1268.6400000000001</v>
      </c>
      <c r="S502" s="4">
        <f t="shared" si="88"/>
        <v>1289.1199999999999</v>
      </c>
      <c r="T502" s="4">
        <f t="shared" si="89"/>
        <v>-20.479999999999791</v>
      </c>
      <c r="U502" s="14">
        <f t="shared" si="90"/>
        <v>20.479999999999791</v>
      </c>
      <c r="V502" s="34">
        <f t="shared" si="91"/>
        <v>419.43039999999144</v>
      </c>
      <c r="W502" s="30"/>
      <c r="X502" s="30"/>
      <c r="Y502" s="32">
        <v>178</v>
      </c>
      <c r="Z502" s="11" t="s">
        <v>494</v>
      </c>
      <c r="AA502" s="4">
        <v>1584.95</v>
      </c>
      <c r="AB502" s="4">
        <f t="shared" si="92"/>
        <v>1618.07</v>
      </c>
      <c r="AC502" s="4">
        <f t="shared" si="93"/>
        <v>-33.119999999999891</v>
      </c>
      <c r="AD502" s="14">
        <f t="shared" si="94"/>
        <v>33.119999999999891</v>
      </c>
      <c r="AE502" s="34">
        <f t="shared" si="95"/>
        <v>1096.9343999999928</v>
      </c>
      <c r="AF502" s="13"/>
    </row>
    <row r="503" spans="1:32" ht="17.399999999999999" x14ac:dyDescent="0.3">
      <c r="A503" s="13"/>
      <c r="B503" s="13"/>
      <c r="C503" s="13"/>
      <c r="D503" s="13"/>
      <c r="E503" s="13"/>
      <c r="F503" s="13"/>
      <c r="G503" s="32">
        <v>179</v>
      </c>
      <c r="H503" s="11" t="s">
        <v>495</v>
      </c>
      <c r="I503" s="14">
        <v>1730.16</v>
      </c>
      <c r="J503" s="4">
        <f t="shared" si="84"/>
        <v>1781.07</v>
      </c>
      <c r="K503" s="4">
        <f t="shared" si="85"/>
        <v>-50.909999999999854</v>
      </c>
      <c r="L503" s="14">
        <f t="shared" si="86"/>
        <v>50.909999999999854</v>
      </c>
      <c r="M503" s="34">
        <f t="shared" si="87"/>
        <v>2591.8280999999852</v>
      </c>
      <c r="N503" s="30"/>
      <c r="O503" s="30"/>
      <c r="P503" s="32">
        <v>179</v>
      </c>
      <c r="Q503" s="11" t="s">
        <v>495</v>
      </c>
      <c r="R503" s="4">
        <v>1227.02</v>
      </c>
      <c r="S503" s="4">
        <f t="shared" si="88"/>
        <v>1268.6400000000001</v>
      </c>
      <c r="T503" s="4">
        <f t="shared" si="89"/>
        <v>-41.620000000000118</v>
      </c>
      <c r="U503" s="14">
        <f t="shared" si="90"/>
        <v>41.620000000000118</v>
      </c>
      <c r="V503" s="34">
        <f t="shared" si="91"/>
        <v>1732.2244000000098</v>
      </c>
      <c r="W503" s="30"/>
      <c r="X503" s="30"/>
      <c r="Y503" s="32">
        <v>179</v>
      </c>
      <c r="Z503" s="11" t="s">
        <v>495</v>
      </c>
      <c r="AA503" s="4">
        <v>1534.25</v>
      </c>
      <c r="AB503" s="4">
        <f t="shared" si="92"/>
        <v>1584.95</v>
      </c>
      <c r="AC503" s="4">
        <f t="shared" si="93"/>
        <v>-50.700000000000045</v>
      </c>
      <c r="AD503" s="14">
        <f t="shared" si="94"/>
        <v>50.700000000000045</v>
      </c>
      <c r="AE503" s="34">
        <f t="shared" si="95"/>
        <v>2570.4900000000048</v>
      </c>
      <c r="AF503" s="13"/>
    </row>
    <row r="504" spans="1:32" ht="17.399999999999999" x14ac:dyDescent="0.3">
      <c r="A504" s="13"/>
      <c r="B504" s="13"/>
      <c r="C504" s="13"/>
      <c r="D504" s="13"/>
      <c r="E504" s="13"/>
      <c r="F504" s="13"/>
      <c r="G504" s="32">
        <v>180</v>
      </c>
      <c r="H504" s="11" t="s">
        <v>496</v>
      </c>
      <c r="I504" s="14">
        <v>1652.23</v>
      </c>
      <c r="J504" s="4">
        <f t="shared" si="84"/>
        <v>1730.16</v>
      </c>
      <c r="K504" s="4">
        <f t="shared" si="85"/>
        <v>-77.930000000000064</v>
      </c>
      <c r="L504" s="14">
        <f t="shared" si="86"/>
        <v>77.930000000000064</v>
      </c>
      <c r="M504" s="34">
        <f t="shared" si="87"/>
        <v>6073.0849000000098</v>
      </c>
      <c r="N504" s="30"/>
      <c r="O504" s="30"/>
      <c r="P504" s="32">
        <v>180</v>
      </c>
      <c r="Q504" s="11" t="s">
        <v>496</v>
      </c>
      <c r="R504" s="4">
        <v>1162.73</v>
      </c>
      <c r="S504" s="4">
        <f t="shared" si="88"/>
        <v>1227.02</v>
      </c>
      <c r="T504" s="4">
        <f t="shared" si="89"/>
        <v>-64.289999999999964</v>
      </c>
      <c r="U504" s="14">
        <f t="shared" si="90"/>
        <v>64.289999999999964</v>
      </c>
      <c r="V504" s="34">
        <f t="shared" si="91"/>
        <v>4133.2040999999954</v>
      </c>
      <c r="W504" s="30"/>
      <c r="X504" s="30"/>
      <c r="Y504" s="32">
        <v>180</v>
      </c>
      <c r="Z504" s="11" t="s">
        <v>496</v>
      </c>
      <c r="AA504" s="4">
        <v>1461.04</v>
      </c>
      <c r="AB504" s="4">
        <f t="shared" si="92"/>
        <v>1534.25</v>
      </c>
      <c r="AC504" s="4">
        <f t="shared" si="93"/>
        <v>-73.210000000000036</v>
      </c>
      <c r="AD504" s="14">
        <f t="shared" si="94"/>
        <v>73.210000000000036</v>
      </c>
      <c r="AE504" s="34">
        <f t="shared" si="95"/>
        <v>5359.7041000000054</v>
      </c>
      <c r="AF504" s="13"/>
    </row>
    <row r="505" spans="1:32" ht="17.399999999999999" x14ac:dyDescent="0.3">
      <c r="A505" s="13"/>
      <c r="B505" s="13"/>
      <c r="C505" s="13"/>
      <c r="D505" s="13"/>
      <c r="E505" s="13"/>
      <c r="F505" s="13"/>
      <c r="G505" s="32">
        <v>181</v>
      </c>
      <c r="H505" s="11" t="s">
        <v>497</v>
      </c>
      <c r="I505" s="14">
        <v>1504.82</v>
      </c>
      <c r="J505" s="4">
        <f t="shared" si="84"/>
        <v>1652.23</v>
      </c>
      <c r="K505" s="4">
        <f t="shared" si="85"/>
        <v>-147.41000000000008</v>
      </c>
      <c r="L505" s="14">
        <f t="shared" si="86"/>
        <v>147.41000000000008</v>
      </c>
      <c r="M505" s="34">
        <f t="shared" si="87"/>
        <v>21729.708100000025</v>
      </c>
      <c r="N505" s="30"/>
      <c r="O505" s="30"/>
      <c r="P505" s="32">
        <v>181</v>
      </c>
      <c r="Q505" s="11" t="s">
        <v>497</v>
      </c>
      <c r="R505" s="4">
        <v>1039.71</v>
      </c>
      <c r="S505" s="4">
        <f t="shared" si="88"/>
        <v>1162.73</v>
      </c>
      <c r="T505" s="4">
        <f t="shared" si="89"/>
        <v>-123.01999999999998</v>
      </c>
      <c r="U505" s="14">
        <f t="shared" si="90"/>
        <v>123.01999999999998</v>
      </c>
      <c r="V505" s="34">
        <f t="shared" si="91"/>
        <v>15133.920399999995</v>
      </c>
      <c r="W505" s="30"/>
      <c r="X505" s="30"/>
      <c r="Y505" s="32">
        <v>181</v>
      </c>
      <c r="Z505" s="11" t="s">
        <v>497</v>
      </c>
      <c r="AA505" s="4">
        <v>1330.47</v>
      </c>
      <c r="AB505" s="4">
        <f t="shared" si="92"/>
        <v>1461.04</v>
      </c>
      <c r="AC505" s="4">
        <f t="shared" si="93"/>
        <v>-130.56999999999994</v>
      </c>
      <c r="AD505" s="14">
        <f t="shared" si="94"/>
        <v>130.56999999999994</v>
      </c>
      <c r="AE505" s="34">
        <f t="shared" si="95"/>
        <v>17048.524899999982</v>
      </c>
      <c r="AF505" s="13"/>
    </row>
    <row r="506" spans="1:32" ht="17.399999999999999" x14ac:dyDescent="0.3">
      <c r="A506" s="13"/>
      <c r="B506" s="13"/>
      <c r="C506" s="13"/>
      <c r="D506" s="13"/>
      <c r="E506" s="13"/>
      <c r="F506" s="13"/>
      <c r="G506" s="32">
        <v>182</v>
      </c>
      <c r="H506" s="11" t="s">
        <v>498</v>
      </c>
      <c r="I506" s="14">
        <v>1439.09</v>
      </c>
      <c r="J506" s="4">
        <f t="shared" si="84"/>
        <v>1504.82</v>
      </c>
      <c r="K506" s="4">
        <f t="shared" si="85"/>
        <v>-65.730000000000018</v>
      </c>
      <c r="L506" s="14">
        <f t="shared" si="86"/>
        <v>65.730000000000018</v>
      </c>
      <c r="M506" s="34">
        <f t="shared" si="87"/>
        <v>4320.4329000000025</v>
      </c>
      <c r="N506" s="30"/>
      <c r="O506" s="30"/>
      <c r="P506" s="32">
        <v>182</v>
      </c>
      <c r="Q506" s="11" t="s">
        <v>498</v>
      </c>
      <c r="R506" s="4">
        <v>966.83</v>
      </c>
      <c r="S506" s="4">
        <f t="shared" si="88"/>
        <v>1039.71</v>
      </c>
      <c r="T506" s="4">
        <f t="shared" si="89"/>
        <v>-72.88</v>
      </c>
      <c r="U506" s="14">
        <f t="shared" si="90"/>
        <v>72.88</v>
      </c>
      <c r="V506" s="34">
        <f t="shared" si="91"/>
        <v>5311.4943999999996</v>
      </c>
      <c r="W506" s="30"/>
      <c r="X506" s="30"/>
      <c r="Y506" s="32">
        <v>182</v>
      </c>
      <c r="Z506" s="11" t="s">
        <v>498</v>
      </c>
      <c r="AA506" s="4">
        <v>1277.1199999999999</v>
      </c>
      <c r="AB506" s="4">
        <f t="shared" si="92"/>
        <v>1330.47</v>
      </c>
      <c r="AC506" s="4">
        <f t="shared" si="93"/>
        <v>-53.350000000000136</v>
      </c>
      <c r="AD506" s="14">
        <f t="shared" si="94"/>
        <v>53.350000000000136</v>
      </c>
      <c r="AE506" s="34">
        <f t="shared" si="95"/>
        <v>2846.2225000000144</v>
      </c>
      <c r="AF506" s="13"/>
    </row>
    <row r="507" spans="1:32" ht="17.399999999999999" x14ac:dyDescent="0.3">
      <c r="A507" s="13"/>
      <c r="B507" s="13"/>
      <c r="C507" s="13"/>
      <c r="D507" s="13"/>
      <c r="E507" s="13"/>
      <c r="F507" s="13"/>
      <c r="G507" s="32">
        <v>183</v>
      </c>
      <c r="H507" s="11" t="s">
        <v>499</v>
      </c>
      <c r="I507" s="14">
        <v>1507.7</v>
      </c>
      <c r="J507" s="4">
        <f t="shared" si="84"/>
        <v>1439.09</v>
      </c>
      <c r="K507" s="4">
        <f t="shared" si="85"/>
        <v>68.610000000000127</v>
      </c>
      <c r="L507" s="14">
        <f t="shared" si="86"/>
        <v>68.610000000000127</v>
      </c>
      <c r="M507" s="34">
        <f t="shared" si="87"/>
        <v>4707.3321000000178</v>
      </c>
      <c r="N507" s="30"/>
      <c r="O507" s="30"/>
      <c r="P507" s="32">
        <v>183</v>
      </c>
      <c r="Q507" s="11" t="s">
        <v>499</v>
      </c>
      <c r="R507" s="4">
        <v>983.17</v>
      </c>
      <c r="S507" s="4">
        <f t="shared" si="88"/>
        <v>966.83</v>
      </c>
      <c r="T507" s="4">
        <f t="shared" si="89"/>
        <v>16.339999999999918</v>
      </c>
      <c r="U507" s="14">
        <f t="shared" si="90"/>
        <v>16.339999999999918</v>
      </c>
      <c r="V507" s="34">
        <f t="shared" si="91"/>
        <v>266.99559999999735</v>
      </c>
      <c r="W507" s="30"/>
      <c r="X507" s="30"/>
      <c r="Y507" s="32">
        <v>183</v>
      </c>
      <c r="Z507" s="11" t="s">
        <v>499</v>
      </c>
      <c r="AA507" s="4">
        <v>1326.82</v>
      </c>
      <c r="AB507" s="4">
        <f t="shared" si="92"/>
        <v>1277.1199999999999</v>
      </c>
      <c r="AC507" s="4">
        <f t="shared" si="93"/>
        <v>49.700000000000045</v>
      </c>
      <c r="AD507" s="14">
        <f t="shared" si="94"/>
        <v>49.700000000000045</v>
      </c>
      <c r="AE507" s="34">
        <f t="shared" si="95"/>
        <v>2470.0900000000047</v>
      </c>
      <c r="AF507" s="13"/>
    </row>
    <row r="508" spans="1:32" ht="17.399999999999999" x14ac:dyDescent="0.3">
      <c r="A508" s="13"/>
      <c r="B508" s="13"/>
      <c r="C508" s="13"/>
      <c r="D508" s="13"/>
      <c r="E508" s="13"/>
      <c r="F508" s="13"/>
      <c r="G508" s="32">
        <v>184</v>
      </c>
      <c r="H508" s="11" t="s">
        <v>500</v>
      </c>
      <c r="I508" s="14">
        <v>1507.44</v>
      </c>
      <c r="J508" s="4">
        <f t="shared" si="84"/>
        <v>1507.7</v>
      </c>
      <c r="K508" s="4">
        <f t="shared" si="85"/>
        <v>-0.25999999999999091</v>
      </c>
      <c r="L508" s="14">
        <f t="shared" si="86"/>
        <v>0.25999999999999091</v>
      </c>
      <c r="M508" s="34">
        <f t="shared" si="87"/>
        <v>6.7599999999995275E-2</v>
      </c>
      <c r="N508" s="30"/>
      <c r="O508" s="30"/>
      <c r="P508" s="32">
        <v>184</v>
      </c>
      <c r="Q508" s="11" t="s">
        <v>500</v>
      </c>
      <c r="R508" s="4">
        <v>970.68</v>
      </c>
      <c r="S508" s="4">
        <f t="shared" si="88"/>
        <v>983.17</v>
      </c>
      <c r="T508" s="4">
        <f t="shared" si="89"/>
        <v>-12.490000000000009</v>
      </c>
      <c r="U508" s="14">
        <f t="shared" si="90"/>
        <v>12.490000000000009</v>
      </c>
      <c r="V508" s="34">
        <f t="shared" si="91"/>
        <v>156.00010000000023</v>
      </c>
      <c r="W508" s="30"/>
      <c r="X508" s="30"/>
      <c r="Y508" s="32">
        <v>184</v>
      </c>
      <c r="Z508" s="11" t="s">
        <v>500</v>
      </c>
      <c r="AA508" s="4">
        <v>1320.18</v>
      </c>
      <c r="AB508" s="4">
        <f t="shared" si="92"/>
        <v>1326.82</v>
      </c>
      <c r="AC508" s="4">
        <f t="shared" si="93"/>
        <v>-6.6399999999998727</v>
      </c>
      <c r="AD508" s="14">
        <f t="shared" si="94"/>
        <v>6.6399999999998727</v>
      </c>
      <c r="AE508" s="34">
        <f t="shared" si="95"/>
        <v>44.089599999998306</v>
      </c>
      <c r="AF508" s="13"/>
    </row>
    <row r="509" spans="1:32" ht="17.399999999999999" x14ac:dyDescent="0.3">
      <c r="A509" s="13"/>
      <c r="B509" s="13"/>
      <c r="C509" s="13"/>
      <c r="D509" s="13"/>
      <c r="E509" s="13"/>
      <c r="F509" s="13"/>
      <c r="G509" s="32">
        <v>185</v>
      </c>
      <c r="H509" s="11" t="s">
        <v>501</v>
      </c>
      <c r="I509" s="14">
        <v>1542.2</v>
      </c>
      <c r="J509" s="4">
        <f t="shared" si="84"/>
        <v>1507.44</v>
      </c>
      <c r="K509" s="4">
        <f t="shared" si="85"/>
        <v>34.759999999999991</v>
      </c>
      <c r="L509" s="14">
        <f t="shared" si="86"/>
        <v>34.759999999999991</v>
      </c>
      <c r="M509" s="34">
        <f t="shared" si="87"/>
        <v>1208.2575999999995</v>
      </c>
      <c r="N509" s="30"/>
      <c r="O509" s="30"/>
      <c r="P509" s="32">
        <v>185</v>
      </c>
      <c r="Q509" s="11" t="s">
        <v>501</v>
      </c>
      <c r="R509" s="4">
        <v>967.66</v>
      </c>
      <c r="S509" s="4">
        <f t="shared" si="88"/>
        <v>970.68</v>
      </c>
      <c r="T509" s="4">
        <f t="shared" si="89"/>
        <v>-3.0199999999999818</v>
      </c>
      <c r="U509" s="14">
        <f t="shared" si="90"/>
        <v>3.0199999999999818</v>
      </c>
      <c r="V509" s="34">
        <f t="shared" si="91"/>
        <v>9.1203999999998899</v>
      </c>
      <c r="W509" s="30"/>
      <c r="X509" s="30"/>
      <c r="Y509" s="32">
        <v>185</v>
      </c>
      <c r="Z509" s="11" t="s">
        <v>501</v>
      </c>
      <c r="AA509" s="4">
        <v>1343.53</v>
      </c>
      <c r="AB509" s="4">
        <f t="shared" si="92"/>
        <v>1320.18</v>
      </c>
      <c r="AC509" s="4">
        <f t="shared" si="93"/>
        <v>23.349999999999909</v>
      </c>
      <c r="AD509" s="14">
        <f t="shared" si="94"/>
        <v>23.349999999999909</v>
      </c>
      <c r="AE509" s="34">
        <f t="shared" si="95"/>
        <v>545.22249999999576</v>
      </c>
      <c r="AF509" s="13"/>
    </row>
    <row r="510" spans="1:32" ht="17.399999999999999" x14ac:dyDescent="0.3">
      <c r="A510" s="13"/>
      <c r="B510" s="13"/>
      <c r="C510" s="13"/>
      <c r="D510" s="13"/>
      <c r="E510" s="13"/>
      <c r="F510" s="13"/>
      <c r="G510" s="32">
        <v>186</v>
      </c>
      <c r="H510" s="11" t="s">
        <v>502</v>
      </c>
      <c r="I510" s="14">
        <v>1580.03</v>
      </c>
      <c r="J510" s="4">
        <f t="shared" si="84"/>
        <v>1542.2</v>
      </c>
      <c r="K510" s="4">
        <f t="shared" si="85"/>
        <v>37.829999999999927</v>
      </c>
      <c r="L510" s="14">
        <f t="shared" si="86"/>
        <v>37.829999999999927</v>
      </c>
      <c r="M510" s="34">
        <f t="shared" si="87"/>
        <v>1431.1088999999945</v>
      </c>
      <c r="N510" s="30"/>
      <c r="O510" s="30"/>
      <c r="P510" s="32">
        <v>186</v>
      </c>
      <c r="Q510" s="11" t="s">
        <v>502</v>
      </c>
      <c r="R510" s="4">
        <v>971.34</v>
      </c>
      <c r="S510" s="4">
        <f t="shared" si="88"/>
        <v>967.66</v>
      </c>
      <c r="T510" s="4">
        <f t="shared" si="89"/>
        <v>3.6800000000000637</v>
      </c>
      <c r="U510" s="14">
        <f t="shared" si="90"/>
        <v>3.6800000000000637</v>
      </c>
      <c r="V510" s="34">
        <f t="shared" si="91"/>
        <v>13.542400000000468</v>
      </c>
      <c r="W510" s="30"/>
      <c r="X510" s="30"/>
      <c r="Y510" s="32">
        <v>186</v>
      </c>
      <c r="Z510" s="11" t="s">
        <v>502</v>
      </c>
      <c r="AA510" s="4">
        <v>1368.8</v>
      </c>
      <c r="AB510" s="4">
        <f t="shared" si="92"/>
        <v>1343.53</v>
      </c>
      <c r="AC510" s="4">
        <f t="shared" si="93"/>
        <v>25.269999999999982</v>
      </c>
      <c r="AD510" s="14">
        <f t="shared" si="94"/>
        <v>25.269999999999982</v>
      </c>
      <c r="AE510" s="34">
        <f t="shared" si="95"/>
        <v>638.57289999999909</v>
      </c>
      <c r="AF510" s="13"/>
    </row>
    <row r="511" spans="1:32" ht="17.399999999999999" x14ac:dyDescent="0.3">
      <c r="A511" s="13"/>
      <c r="B511" s="13"/>
      <c r="C511" s="13"/>
      <c r="D511" s="13"/>
      <c r="E511" s="13"/>
      <c r="F511" s="13"/>
      <c r="G511" s="32">
        <v>187</v>
      </c>
      <c r="H511" s="11" t="s">
        <v>503</v>
      </c>
      <c r="I511" s="14">
        <v>1576.02</v>
      </c>
      <c r="J511" s="4">
        <f t="shared" si="84"/>
        <v>1580.03</v>
      </c>
      <c r="K511" s="4">
        <f t="shared" si="85"/>
        <v>-4.0099999999999909</v>
      </c>
      <c r="L511" s="14">
        <f t="shared" si="86"/>
        <v>4.0099999999999909</v>
      </c>
      <c r="M511" s="34">
        <f t="shared" si="87"/>
        <v>16.080099999999927</v>
      </c>
      <c r="N511" s="30"/>
      <c r="O511" s="30"/>
      <c r="P511" s="32">
        <v>187</v>
      </c>
      <c r="Q511" s="11" t="s">
        <v>503</v>
      </c>
      <c r="R511" s="4">
        <v>967.9</v>
      </c>
      <c r="S511" s="4">
        <f t="shared" si="88"/>
        <v>971.34</v>
      </c>
      <c r="T511" s="4">
        <f t="shared" si="89"/>
        <v>-3.4400000000000546</v>
      </c>
      <c r="U511" s="14">
        <f t="shared" si="90"/>
        <v>3.4400000000000546</v>
      </c>
      <c r="V511" s="34">
        <f t="shared" si="91"/>
        <v>11.833600000000375</v>
      </c>
      <c r="W511" s="30"/>
      <c r="X511" s="30"/>
      <c r="Y511" s="32">
        <v>187</v>
      </c>
      <c r="Z511" s="11" t="s">
        <v>503</v>
      </c>
      <c r="AA511" s="4">
        <v>1354.65</v>
      </c>
      <c r="AB511" s="4">
        <f t="shared" si="92"/>
        <v>1368.8</v>
      </c>
      <c r="AC511" s="4">
        <f t="shared" si="93"/>
        <v>-14.149999999999864</v>
      </c>
      <c r="AD511" s="14">
        <f t="shared" si="94"/>
        <v>14.149999999999864</v>
      </c>
      <c r="AE511" s="34">
        <f t="shared" si="95"/>
        <v>200.22249999999613</v>
      </c>
      <c r="AF511" s="13"/>
    </row>
    <row r="512" spans="1:32" ht="17.399999999999999" x14ac:dyDescent="0.3">
      <c r="A512" s="13"/>
      <c r="B512" s="13"/>
      <c r="C512" s="13"/>
      <c r="D512" s="13"/>
      <c r="E512" s="13"/>
      <c r="F512" s="13"/>
      <c r="G512" s="32">
        <v>188</v>
      </c>
      <c r="H512" s="11" t="s">
        <v>504</v>
      </c>
      <c r="I512" s="14">
        <v>1544.49</v>
      </c>
      <c r="J512" s="4">
        <f t="shared" si="84"/>
        <v>1576.02</v>
      </c>
      <c r="K512" s="4">
        <f t="shared" si="85"/>
        <v>-31.529999999999973</v>
      </c>
      <c r="L512" s="14">
        <f t="shared" si="86"/>
        <v>31.529999999999973</v>
      </c>
      <c r="M512" s="34">
        <f t="shared" si="87"/>
        <v>994.14089999999828</v>
      </c>
      <c r="N512" s="30"/>
      <c r="O512" s="30"/>
      <c r="P512" s="32">
        <v>188</v>
      </c>
      <c r="Q512" s="11" t="s">
        <v>504</v>
      </c>
      <c r="R512" s="4">
        <v>946.48</v>
      </c>
      <c r="S512" s="4">
        <f t="shared" si="88"/>
        <v>967.9</v>
      </c>
      <c r="T512" s="4">
        <f t="shared" si="89"/>
        <v>-21.419999999999959</v>
      </c>
      <c r="U512" s="14">
        <f t="shared" si="90"/>
        <v>21.419999999999959</v>
      </c>
      <c r="V512" s="34">
        <f t="shared" si="91"/>
        <v>458.81639999999823</v>
      </c>
      <c r="W512" s="30"/>
      <c r="X512" s="30"/>
      <c r="Y512" s="32">
        <v>188</v>
      </c>
      <c r="Z512" s="11" t="s">
        <v>504</v>
      </c>
      <c r="AA512" s="4">
        <v>1307.77</v>
      </c>
      <c r="AB512" s="4">
        <f t="shared" si="92"/>
        <v>1354.65</v>
      </c>
      <c r="AC512" s="4">
        <f t="shared" si="93"/>
        <v>-46.880000000000109</v>
      </c>
      <c r="AD512" s="14">
        <f t="shared" si="94"/>
        <v>46.880000000000109</v>
      </c>
      <c r="AE512" s="34">
        <f t="shared" si="95"/>
        <v>2197.7344000000103</v>
      </c>
      <c r="AF512" s="13"/>
    </row>
    <row r="513" spans="1:32" ht="17.399999999999999" x14ac:dyDescent="0.3">
      <c r="A513" s="13"/>
      <c r="B513" s="13"/>
      <c r="C513" s="13"/>
      <c r="D513" s="13"/>
      <c r="E513" s="13"/>
      <c r="F513" s="13"/>
      <c r="G513" s="32">
        <v>189</v>
      </c>
      <c r="H513" s="11" t="s">
        <v>505</v>
      </c>
      <c r="I513" s="14">
        <v>1511.5</v>
      </c>
      <c r="J513" s="4">
        <f t="shared" si="84"/>
        <v>1544.49</v>
      </c>
      <c r="K513" s="4">
        <f t="shared" si="85"/>
        <v>-32.990000000000009</v>
      </c>
      <c r="L513" s="14">
        <f t="shared" si="86"/>
        <v>32.990000000000009</v>
      </c>
      <c r="M513" s="34">
        <f t="shared" si="87"/>
        <v>1088.3401000000006</v>
      </c>
      <c r="N513" s="30"/>
      <c r="O513" s="30"/>
      <c r="P513" s="32">
        <v>189</v>
      </c>
      <c r="Q513" s="11" t="s">
        <v>505</v>
      </c>
      <c r="R513" s="4">
        <v>915.45</v>
      </c>
      <c r="S513" s="4">
        <f t="shared" si="88"/>
        <v>946.48</v>
      </c>
      <c r="T513" s="4">
        <f t="shared" si="89"/>
        <v>-31.029999999999973</v>
      </c>
      <c r="U513" s="14">
        <f t="shared" si="90"/>
        <v>31.029999999999973</v>
      </c>
      <c r="V513" s="34">
        <f t="shared" si="91"/>
        <v>962.86089999999831</v>
      </c>
      <c r="W513" s="30"/>
      <c r="X513" s="30"/>
      <c r="Y513" s="32">
        <v>189</v>
      </c>
      <c r="Z513" s="11" t="s">
        <v>505</v>
      </c>
      <c r="AA513" s="4">
        <v>1263.79</v>
      </c>
      <c r="AB513" s="4">
        <f t="shared" si="92"/>
        <v>1307.77</v>
      </c>
      <c r="AC513" s="4">
        <f t="shared" si="93"/>
        <v>-43.980000000000018</v>
      </c>
      <c r="AD513" s="14">
        <f t="shared" si="94"/>
        <v>43.980000000000018</v>
      </c>
      <c r="AE513" s="34">
        <f t="shared" si="95"/>
        <v>1934.2404000000015</v>
      </c>
      <c r="AF513" s="13"/>
    </row>
    <row r="514" spans="1:32" ht="17.399999999999999" x14ac:dyDescent="0.3">
      <c r="A514" s="13"/>
      <c r="B514" s="13"/>
      <c r="C514" s="13"/>
      <c r="D514" s="13"/>
      <c r="E514" s="13"/>
      <c r="F514" s="13"/>
      <c r="G514" s="32">
        <v>190</v>
      </c>
      <c r="H514" s="11" t="s">
        <v>506</v>
      </c>
      <c r="I514" s="14">
        <v>1498.67</v>
      </c>
      <c r="J514" s="4">
        <f t="shared" si="84"/>
        <v>1511.5</v>
      </c>
      <c r="K514" s="4">
        <f t="shared" si="85"/>
        <v>-12.829999999999927</v>
      </c>
      <c r="L514" s="14">
        <f t="shared" si="86"/>
        <v>12.829999999999927</v>
      </c>
      <c r="M514" s="34">
        <f t="shared" si="87"/>
        <v>164.60889999999813</v>
      </c>
      <c r="N514" s="30"/>
      <c r="O514" s="30"/>
      <c r="P514" s="32">
        <v>190</v>
      </c>
      <c r="Q514" s="11" t="s">
        <v>506</v>
      </c>
      <c r="R514" s="4">
        <v>902.71</v>
      </c>
      <c r="S514" s="4">
        <f t="shared" si="88"/>
        <v>915.45</v>
      </c>
      <c r="T514" s="4">
        <f t="shared" si="89"/>
        <v>-12.740000000000009</v>
      </c>
      <c r="U514" s="14">
        <f t="shared" si="90"/>
        <v>12.740000000000009</v>
      </c>
      <c r="V514" s="34">
        <f t="shared" si="91"/>
        <v>162.30760000000024</v>
      </c>
      <c r="W514" s="30"/>
      <c r="X514" s="30"/>
      <c r="Y514" s="32">
        <v>190</v>
      </c>
      <c r="Z514" s="11" t="s">
        <v>506</v>
      </c>
      <c r="AA514" s="4">
        <v>1251.92</v>
      </c>
      <c r="AB514" s="4">
        <f t="shared" si="92"/>
        <v>1263.79</v>
      </c>
      <c r="AC514" s="4">
        <f t="shared" si="93"/>
        <v>-11.869999999999891</v>
      </c>
      <c r="AD514" s="14">
        <f t="shared" si="94"/>
        <v>11.869999999999891</v>
      </c>
      <c r="AE514" s="34">
        <f t="shared" si="95"/>
        <v>140.8968999999974</v>
      </c>
      <c r="AF514" s="13"/>
    </row>
    <row r="515" spans="1:32" ht="17.399999999999999" x14ac:dyDescent="0.3">
      <c r="A515" s="13"/>
      <c r="B515" s="13"/>
      <c r="C515" s="13"/>
      <c r="D515" s="13"/>
      <c r="E515" s="13"/>
      <c r="F515" s="13"/>
      <c r="G515" s="32">
        <v>191</v>
      </c>
      <c r="H515" s="11" t="s">
        <v>507</v>
      </c>
      <c r="I515" s="14">
        <v>1473.58</v>
      </c>
      <c r="J515" s="4">
        <f t="shared" si="84"/>
        <v>1498.67</v>
      </c>
      <c r="K515" s="4">
        <f t="shared" si="85"/>
        <v>-25.090000000000146</v>
      </c>
      <c r="L515" s="14">
        <f t="shared" si="86"/>
        <v>25.090000000000146</v>
      </c>
      <c r="M515" s="34">
        <f t="shared" si="87"/>
        <v>629.50810000000729</v>
      </c>
      <c r="N515" s="30"/>
      <c r="O515" s="30"/>
      <c r="P515" s="32">
        <v>191</v>
      </c>
      <c r="Q515" s="11" t="s">
        <v>507</v>
      </c>
      <c r="R515" s="4">
        <v>890.94</v>
      </c>
      <c r="S515" s="4">
        <f t="shared" si="88"/>
        <v>902.71</v>
      </c>
      <c r="T515" s="4">
        <f t="shared" si="89"/>
        <v>-11.769999999999982</v>
      </c>
      <c r="U515" s="14">
        <f t="shared" si="90"/>
        <v>11.769999999999982</v>
      </c>
      <c r="V515" s="34">
        <f t="shared" si="91"/>
        <v>138.53289999999959</v>
      </c>
      <c r="W515" s="30"/>
      <c r="X515" s="30"/>
      <c r="Y515" s="32">
        <v>191</v>
      </c>
      <c r="Z515" s="11" t="s">
        <v>507</v>
      </c>
      <c r="AA515" s="4">
        <v>1234.95</v>
      </c>
      <c r="AB515" s="4">
        <f t="shared" si="92"/>
        <v>1251.92</v>
      </c>
      <c r="AC515" s="4">
        <f t="shared" si="93"/>
        <v>-16.970000000000027</v>
      </c>
      <c r="AD515" s="14">
        <f t="shared" si="94"/>
        <v>16.970000000000027</v>
      </c>
      <c r="AE515" s="34">
        <f t="shared" si="95"/>
        <v>287.98090000000093</v>
      </c>
      <c r="AF515" s="13"/>
    </row>
    <row r="516" spans="1:32" ht="17.399999999999999" x14ac:dyDescent="0.3">
      <c r="A516" s="13"/>
      <c r="B516" s="13"/>
      <c r="C516" s="13"/>
      <c r="D516" s="13"/>
      <c r="E516" s="13"/>
      <c r="F516" s="13"/>
      <c r="G516" s="32">
        <v>192</v>
      </c>
      <c r="H516" s="11" t="s">
        <v>508</v>
      </c>
      <c r="I516" s="14">
        <v>1432.92</v>
      </c>
      <c r="J516" s="4">
        <f t="shared" si="84"/>
        <v>1473.58</v>
      </c>
      <c r="K516" s="4">
        <f t="shared" si="85"/>
        <v>-40.659999999999854</v>
      </c>
      <c r="L516" s="14">
        <f t="shared" si="86"/>
        <v>40.659999999999854</v>
      </c>
      <c r="M516" s="34">
        <f t="shared" si="87"/>
        <v>1653.2355999999882</v>
      </c>
      <c r="N516" s="30"/>
      <c r="O516" s="30"/>
      <c r="P516" s="32">
        <v>192</v>
      </c>
      <c r="Q516" s="11" t="s">
        <v>508</v>
      </c>
      <c r="R516" s="4">
        <v>859.57</v>
      </c>
      <c r="S516" s="4">
        <f t="shared" si="88"/>
        <v>890.94</v>
      </c>
      <c r="T516" s="4">
        <f t="shared" si="89"/>
        <v>-31.370000000000005</v>
      </c>
      <c r="U516" s="14">
        <f t="shared" si="90"/>
        <v>31.370000000000005</v>
      </c>
      <c r="V516" s="34">
        <f t="shared" si="91"/>
        <v>984.07690000000025</v>
      </c>
      <c r="W516" s="30"/>
      <c r="X516" s="30"/>
      <c r="Y516" s="32">
        <v>192</v>
      </c>
      <c r="Z516" s="11" t="s">
        <v>508</v>
      </c>
      <c r="AA516" s="4">
        <v>1211.03</v>
      </c>
      <c r="AB516" s="4">
        <f t="shared" si="92"/>
        <v>1234.95</v>
      </c>
      <c r="AC516" s="4">
        <f t="shared" si="93"/>
        <v>-23.920000000000073</v>
      </c>
      <c r="AD516" s="14">
        <f t="shared" si="94"/>
        <v>23.920000000000073</v>
      </c>
      <c r="AE516" s="34">
        <f t="shared" si="95"/>
        <v>572.16640000000348</v>
      </c>
      <c r="AF516" s="13"/>
    </row>
    <row r="517" spans="1:32" ht="17.399999999999999" x14ac:dyDescent="0.3">
      <c r="A517" s="13"/>
      <c r="B517" s="13"/>
      <c r="C517" s="13"/>
      <c r="D517" s="13"/>
      <c r="E517" s="13"/>
      <c r="F517" s="13"/>
      <c r="G517" s="32">
        <v>193</v>
      </c>
      <c r="H517" s="11" t="s">
        <v>509</v>
      </c>
      <c r="I517" s="14">
        <v>1385.25</v>
      </c>
      <c r="J517" s="4">
        <f t="shared" si="84"/>
        <v>1432.92</v>
      </c>
      <c r="K517" s="4">
        <f t="shared" si="85"/>
        <v>-47.670000000000073</v>
      </c>
      <c r="L517" s="14">
        <f t="shared" si="86"/>
        <v>47.670000000000073</v>
      </c>
      <c r="M517" s="34">
        <f t="shared" si="87"/>
        <v>2272.4289000000072</v>
      </c>
      <c r="N517" s="30"/>
      <c r="O517" s="30"/>
      <c r="P517" s="32">
        <v>193</v>
      </c>
      <c r="Q517" s="11" t="s">
        <v>509</v>
      </c>
      <c r="R517" s="4">
        <v>807.92</v>
      </c>
      <c r="S517" s="4">
        <f t="shared" si="88"/>
        <v>859.57</v>
      </c>
      <c r="T517" s="4">
        <f t="shared" si="89"/>
        <v>-51.650000000000091</v>
      </c>
      <c r="U517" s="14">
        <f t="shared" si="90"/>
        <v>51.650000000000091</v>
      </c>
      <c r="V517" s="34">
        <f t="shared" si="91"/>
        <v>2667.7225000000094</v>
      </c>
      <c r="W517" s="30"/>
      <c r="X517" s="30"/>
      <c r="Y517" s="32">
        <v>193</v>
      </c>
      <c r="Z517" s="11" t="s">
        <v>509</v>
      </c>
      <c r="AA517" s="4">
        <v>1157.33</v>
      </c>
      <c r="AB517" s="4">
        <f t="shared" si="92"/>
        <v>1211.03</v>
      </c>
      <c r="AC517" s="4">
        <f t="shared" si="93"/>
        <v>-53.700000000000045</v>
      </c>
      <c r="AD517" s="14">
        <f t="shared" si="94"/>
        <v>53.700000000000045</v>
      </c>
      <c r="AE517" s="34">
        <f t="shared" si="95"/>
        <v>2883.6900000000051</v>
      </c>
      <c r="AF517" s="13"/>
    </row>
    <row r="518" spans="1:32" ht="17.399999999999999" x14ac:dyDescent="0.3">
      <c r="A518" s="13"/>
      <c r="B518" s="13"/>
      <c r="C518" s="13"/>
      <c r="D518" s="13"/>
      <c r="E518" s="13"/>
      <c r="F518" s="13"/>
      <c r="G518" s="32">
        <v>194</v>
      </c>
      <c r="H518" s="11" t="s">
        <v>510</v>
      </c>
      <c r="I518" s="14">
        <v>1351.65</v>
      </c>
      <c r="J518" s="4">
        <f t="shared" si="84"/>
        <v>1385.25</v>
      </c>
      <c r="K518" s="4">
        <f t="shared" si="85"/>
        <v>-33.599999999999909</v>
      </c>
      <c r="L518" s="14">
        <f t="shared" si="86"/>
        <v>33.599999999999909</v>
      </c>
      <c r="M518" s="34">
        <f t="shared" si="87"/>
        <v>1128.9599999999939</v>
      </c>
      <c r="N518" s="30"/>
      <c r="O518" s="30"/>
      <c r="P518" s="32">
        <v>194</v>
      </c>
      <c r="Q518" s="11" t="s">
        <v>510</v>
      </c>
      <c r="R518" s="4">
        <v>764.2</v>
      </c>
      <c r="S518" s="4">
        <f t="shared" si="88"/>
        <v>807.92</v>
      </c>
      <c r="T518" s="4">
        <f t="shared" si="89"/>
        <v>-43.719999999999914</v>
      </c>
      <c r="U518" s="14">
        <f t="shared" si="90"/>
        <v>43.719999999999914</v>
      </c>
      <c r="V518" s="34">
        <f t="shared" si="91"/>
        <v>1911.4383999999925</v>
      </c>
      <c r="W518" s="30"/>
      <c r="X518" s="30"/>
      <c r="Y518" s="32">
        <v>194</v>
      </c>
      <c r="Z518" s="11" t="s">
        <v>510</v>
      </c>
      <c r="AA518" s="4">
        <v>1101.1199999999999</v>
      </c>
      <c r="AB518" s="4">
        <f t="shared" si="92"/>
        <v>1157.33</v>
      </c>
      <c r="AC518" s="4">
        <f t="shared" si="93"/>
        <v>-56.210000000000036</v>
      </c>
      <c r="AD518" s="14">
        <f t="shared" si="94"/>
        <v>56.210000000000036</v>
      </c>
      <c r="AE518" s="34">
        <f t="shared" si="95"/>
        <v>3159.5641000000041</v>
      </c>
      <c r="AF518" s="13"/>
    </row>
    <row r="519" spans="1:32" ht="17.399999999999999" x14ac:dyDescent="0.3">
      <c r="A519" s="13"/>
      <c r="B519" s="13"/>
      <c r="C519" s="13"/>
      <c r="D519" s="13"/>
      <c r="E519" s="13"/>
      <c r="F519" s="13"/>
      <c r="G519" s="32">
        <v>195</v>
      </c>
      <c r="H519" s="11" t="s">
        <v>511</v>
      </c>
      <c r="I519" s="14">
        <v>1350.13</v>
      </c>
      <c r="J519" s="4">
        <f t="shared" ref="J519:J582" si="96">I518</f>
        <v>1351.65</v>
      </c>
      <c r="K519" s="4">
        <f t="shared" ref="K519:K582" si="97">I519-J519</f>
        <v>-1.5199999999999818</v>
      </c>
      <c r="L519" s="14">
        <f t="shared" ref="L519:L582" si="98">ABS(K519)</f>
        <v>1.5199999999999818</v>
      </c>
      <c r="M519" s="34">
        <f t="shared" ref="M519:M582" si="99">K519^2</f>
        <v>2.3103999999999445</v>
      </c>
      <c r="N519" s="30"/>
      <c r="O519" s="30"/>
      <c r="P519" s="32">
        <v>195</v>
      </c>
      <c r="Q519" s="11" t="s">
        <v>511</v>
      </c>
      <c r="R519" s="4">
        <v>755.88</v>
      </c>
      <c r="S519" s="4">
        <f t="shared" ref="S519:S582" si="100">R518</f>
        <v>764.2</v>
      </c>
      <c r="T519" s="4">
        <f t="shared" ref="T519:T582" si="101">R519-S519</f>
        <v>-8.32000000000005</v>
      </c>
      <c r="U519" s="14">
        <f t="shared" ref="U519:U582" si="102">ABS(T519)</f>
        <v>8.32000000000005</v>
      </c>
      <c r="V519" s="34">
        <f t="shared" ref="V519:V582" si="103">T519^2</f>
        <v>69.222400000000832</v>
      </c>
      <c r="W519" s="30"/>
      <c r="X519" s="30"/>
      <c r="Y519" s="32">
        <v>195</v>
      </c>
      <c r="Z519" s="11" t="s">
        <v>511</v>
      </c>
      <c r="AA519" s="4">
        <v>1103.1500000000001</v>
      </c>
      <c r="AB519" s="4">
        <f t="shared" ref="AB519:AB582" si="104">AA518</f>
        <v>1101.1199999999999</v>
      </c>
      <c r="AC519" s="4">
        <f t="shared" ref="AC519:AC582" si="105">AA519-AB519</f>
        <v>2.0300000000002001</v>
      </c>
      <c r="AD519" s="14">
        <f t="shared" ref="AD519:AD582" si="106">ABS(AC519)</f>
        <v>2.0300000000002001</v>
      </c>
      <c r="AE519" s="34">
        <f t="shared" ref="AE519:AE582" si="107">AC519^2</f>
        <v>4.1209000000008125</v>
      </c>
      <c r="AF519" s="13"/>
    </row>
    <row r="520" spans="1:32" ht="17.399999999999999" x14ac:dyDescent="0.3">
      <c r="A520" s="13"/>
      <c r="B520" s="13"/>
      <c r="C520" s="13"/>
      <c r="D520" s="13"/>
      <c r="E520" s="13"/>
      <c r="F520" s="13"/>
      <c r="G520" s="32">
        <v>196</v>
      </c>
      <c r="H520" s="11" t="s">
        <v>512</v>
      </c>
      <c r="I520" s="14">
        <v>1361.74</v>
      </c>
      <c r="J520" s="4">
        <f t="shared" si="96"/>
        <v>1350.13</v>
      </c>
      <c r="K520" s="4">
        <f t="shared" si="97"/>
        <v>11.6099999999999</v>
      </c>
      <c r="L520" s="14">
        <f t="shared" si="98"/>
        <v>11.6099999999999</v>
      </c>
      <c r="M520" s="34">
        <f t="shared" si="99"/>
        <v>134.79209999999767</v>
      </c>
      <c r="N520" s="30"/>
      <c r="O520" s="30"/>
      <c r="P520" s="32">
        <v>196</v>
      </c>
      <c r="Q520" s="11" t="s">
        <v>512</v>
      </c>
      <c r="R520" s="4">
        <v>759.42</v>
      </c>
      <c r="S520" s="4">
        <f t="shared" si="100"/>
        <v>755.88</v>
      </c>
      <c r="T520" s="4">
        <f t="shared" si="101"/>
        <v>3.5399999999999636</v>
      </c>
      <c r="U520" s="14">
        <f t="shared" si="102"/>
        <v>3.5399999999999636</v>
      </c>
      <c r="V520" s="34">
        <f t="shared" si="103"/>
        <v>12.531599999999742</v>
      </c>
      <c r="W520" s="30"/>
      <c r="X520" s="30"/>
      <c r="Y520" s="32">
        <v>196</v>
      </c>
      <c r="Z520" s="11" t="s">
        <v>512</v>
      </c>
      <c r="AA520" s="4">
        <v>1121.3599999999999</v>
      </c>
      <c r="AB520" s="4">
        <f t="shared" si="104"/>
        <v>1103.1500000000001</v>
      </c>
      <c r="AC520" s="4">
        <f t="shared" si="105"/>
        <v>18.209999999999809</v>
      </c>
      <c r="AD520" s="14">
        <f t="shared" si="106"/>
        <v>18.209999999999809</v>
      </c>
      <c r="AE520" s="34">
        <f t="shared" si="107"/>
        <v>331.60409999999302</v>
      </c>
      <c r="AF520" s="13"/>
    </row>
    <row r="521" spans="1:32" ht="17.399999999999999" x14ac:dyDescent="0.3">
      <c r="A521" s="13"/>
      <c r="B521" s="13"/>
      <c r="C521" s="13"/>
      <c r="D521" s="13"/>
      <c r="E521" s="13"/>
      <c r="F521" s="13"/>
      <c r="G521" s="32">
        <v>197</v>
      </c>
      <c r="H521" s="11" t="s">
        <v>513</v>
      </c>
      <c r="I521" s="14">
        <v>1388.74</v>
      </c>
      <c r="J521" s="4">
        <f t="shared" si="96"/>
        <v>1361.74</v>
      </c>
      <c r="K521" s="4">
        <f t="shared" si="97"/>
        <v>27</v>
      </c>
      <c r="L521" s="14">
        <f t="shared" si="98"/>
        <v>27</v>
      </c>
      <c r="M521" s="34">
        <f t="shared" si="99"/>
        <v>729</v>
      </c>
      <c r="N521" s="30"/>
      <c r="O521" s="30"/>
      <c r="P521" s="32">
        <v>197</v>
      </c>
      <c r="Q521" s="11" t="s">
        <v>513</v>
      </c>
      <c r="R521" s="4">
        <v>764.28</v>
      </c>
      <c r="S521" s="4">
        <f t="shared" si="100"/>
        <v>759.42</v>
      </c>
      <c r="T521" s="4">
        <f t="shared" si="101"/>
        <v>4.8600000000000136</v>
      </c>
      <c r="U521" s="14">
        <f t="shared" si="102"/>
        <v>4.8600000000000136</v>
      </c>
      <c r="V521" s="34">
        <f t="shared" si="103"/>
        <v>23.619600000000133</v>
      </c>
      <c r="W521" s="30"/>
      <c r="X521" s="30"/>
      <c r="Y521" s="32">
        <v>197</v>
      </c>
      <c r="Z521" s="11" t="s">
        <v>513</v>
      </c>
      <c r="AA521" s="4">
        <v>1157.9100000000001</v>
      </c>
      <c r="AB521" s="4">
        <f t="shared" si="104"/>
        <v>1121.3599999999999</v>
      </c>
      <c r="AC521" s="4">
        <f t="shared" si="105"/>
        <v>36.550000000000182</v>
      </c>
      <c r="AD521" s="14">
        <f t="shared" si="106"/>
        <v>36.550000000000182</v>
      </c>
      <c r="AE521" s="34">
        <f t="shared" si="107"/>
        <v>1335.9025000000133</v>
      </c>
      <c r="AF521" s="13"/>
    </row>
    <row r="522" spans="1:32" ht="17.399999999999999" x14ac:dyDescent="0.3">
      <c r="A522" s="13"/>
      <c r="B522" s="13"/>
      <c r="C522" s="13"/>
      <c r="D522" s="13"/>
      <c r="E522" s="13"/>
      <c r="F522" s="13"/>
      <c r="G522" s="32">
        <v>198</v>
      </c>
      <c r="H522" s="11" t="s">
        <v>514</v>
      </c>
      <c r="I522" s="14">
        <v>1437.57</v>
      </c>
      <c r="J522" s="4">
        <f t="shared" si="96"/>
        <v>1388.74</v>
      </c>
      <c r="K522" s="4">
        <f t="shared" si="97"/>
        <v>48.829999999999927</v>
      </c>
      <c r="L522" s="14">
        <f t="shared" si="98"/>
        <v>48.829999999999927</v>
      </c>
      <c r="M522" s="34">
        <f t="shared" si="99"/>
        <v>2384.3688999999931</v>
      </c>
      <c r="N522" s="30"/>
      <c r="O522" s="30"/>
      <c r="P522" s="32">
        <v>198</v>
      </c>
      <c r="Q522" s="11" t="s">
        <v>514</v>
      </c>
      <c r="R522" s="4">
        <v>787.89</v>
      </c>
      <c r="S522" s="4">
        <f t="shared" si="100"/>
        <v>764.28</v>
      </c>
      <c r="T522" s="4">
        <f t="shared" si="101"/>
        <v>23.610000000000014</v>
      </c>
      <c r="U522" s="14">
        <f t="shared" si="102"/>
        <v>23.610000000000014</v>
      </c>
      <c r="V522" s="34">
        <f t="shared" si="103"/>
        <v>557.43210000000067</v>
      </c>
      <c r="W522" s="30"/>
      <c r="X522" s="30"/>
      <c r="Y522" s="32">
        <v>198</v>
      </c>
      <c r="Z522" s="11" t="s">
        <v>514</v>
      </c>
      <c r="AA522" s="4">
        <v>1225.25</v>
      </c>
      <c r="AB522" s="4">
        <f t="shared" si="104"/>
        <v>1157.9100000000001</v>
      </c>
      <c r="AC522" s="4">
        <f t="shared" si="105"/>
        <v>67.339999999999918</v>
      </c>
      <c r="AD522" s="14">
        <f t="shared" si="106"/>
        <v>67.339999999999918</v>
      </c>
      <c r="AE522" s="34">
        <f t="shared" si="107"/>
        <v>4534.6755999999887</v>
      </c>
      <c r="AF522" s="13"/>
    </row>
    <row r="523" spans="1:32" ht="17.399999999999999" x14ac:dyDescent="0.3">
      <c r="A523" s="13"/>
      <c r="B523" s="13"/>
      <c r="C523" s="13"/>
      <c r="D523" s="13"/>
      <c r="E523" s="13"/>
      <c r="F523" s="13"/>
      <c r="G523" s="32">
        <v>199</v>
      </c>
      <c r="H523" s="11" t="s">
        <v>515</v>
      </c>
      <c r="I523" s="14">
        <v>1437.15</v>
      </c>
      <c r="J523" s="4">
        <f t="shared" si="96"/>
        <v>1437.57</v>
      </c>
      <c r="K523" s="4">
        <f t="shared" si="97"/>
        <v>-0.41999999999984539</v>
      </c>
      <c r="L523" s="14">
        <f t="shared" si="98"/>
        <v>0.41999999999984539</v>
      </c>
      <c r="M523" s="34">
        <f t="shared" si="99"/>
        <v>0.17639999999987013</v>
      </c>
      <c r="N523" s="30"/>
      <c r="O523" s="30"/>
      <c r="P523" s="32">
        <v>199</v>
      </c>
      <c r="Q523" s="11" t="s">
        <v>515</v>
      </c>
      <c r="R523" s="4">
        <v>792.45</v>
      </c>
      <c r="S523" s="4">
        <f t="shared" si="100"/>
        <v>787.89</v>
      </c>
      <c r="T523" s="4">
        <f t="shared" si="101"/>
        <v>4.5600000000000591</v>
      </c>
      <c r="U523" s="14">
        <f t="shared" si="102"/>
        <v>4.5600000000000591</v>
      </c>
      <c r="V523" s="34">
        <f t="shared" si="103"/>
        <v>20.793600000000538</v>
      </c>
      <c r="W523" s="30"/>
      <c r="X523" s="30"/>
      <c r="Y523" s="32">
        <v>199</v>
      </c>
      <c r="Z523" s="11" t="s">
        <v>515</v>
      </c>
      <c r="AA523" s="4">
        <v>1228.3699999999999</v>
      </c>
      <c r="AB523" s="4">
        <f t="shared" si="104"/>
        <v>1225.25</v>
      </c>
      <c r="AC523" s="4">
        <f t="shared" si="105"/>
        <v>3.1199999999998909</v>
      </c>
      <c r="AD523" s="14">
        <f t="shared" si="106"/>
        <v>3.1199999999998909</v>
      </c>
      <c r="AE523" s="34">
        <f t="shared" si="107"/>
        <v>9.7343999999993187</v>
      </c>
      <c r="AF523" s="13"/>
    </row>
    <row r="524" spans="1:32" ht="17.399999999999999" x14ac:dyDescent="0.3">
      <c r="A524" s="13"/>
      <c r="B524" s="13"/>
      <c r="C524" s="13"/>
      <c r="D524" s="13"/>
      <c r="E524" s="13"/>
      <c r="F524" s="13"/>
      <c r="G524" s="32">
        <v>200</v>
      </c>
      <c r="H524" s="11" t="s">
        <v>516</v>
      </c>
      <c r="I524" s="14">
        <v>1411.69</v>
      </c>
      <c r="J524" s="4">
        <f t="shared" si="96"/>
        <v>1437.15</v>
      </c>
      <c r="K524" s="4">
        <f t="shared" si="97"/>
        <v>-25.460000000000036</v>
      </c>
      <c r="L524" s="14">
        <f t="shared" si="98"/>
        <v>25.460000000000036</v>
      </c>
      <c r="M524" s="34">
        <f t="shared" si="99"/>
        <v>648.21160000000191</v>
      </c>
      <c r="N524" s="30"/>
      <c r="O524" s="30"/>
      <c r="P524" s="32">
        <v>200</v>
      </c>
      <c r="Q524" s="11" t="s">
        <v>516</v>
      </c>
      <c r="R524" s="4">
        <v>787.84</v>
      </c>
      <c r="S524" s="4">
        <f t="shared" si="100"/>
        <v>792.45</v>
      </c>
      <c r="T524" s="4">
        <f t="shared" si="101"/>
        <v>-4.6100000000000136</v>
      </c>
      <c r="U524" s="14">
        <f t="shared" si="102"/>
        <v>4.6100000000000136</v>
      </c>
      <c r="V524" s="34">
        <f t="shared" si="103"/>
        <v>21.252100000000127</v>
      </c>
      <c r="W524" s="30"/>
      <c r="X524" s="30"/>
      <c r="Y524" s="32">
        <v>200</v>
      </c>
      <c r="Z524" s="11" t="s">
        <v>516</v>
      </c>
      <c r="AA524" s="4">
        <v>1207.22</v>
      </c>
      <c r="AB524" s="4">
        <f t="shared" si="104"/>
        <v>1228.3699999999999</v>
      </c>
      <c r="AC524" s="4">
        <f t="shared" si="105"/>
        <v>-21.149999999999864</v>
      </c>
      <c r="AD524" s="14">
        <f t="shared" si="106"/>
        <v>21.149999999999864</v>
      </c>
      <c r="AE524" s="34">
        <f t="shared" si="107"/>
        <v>447.32249999999425</v>
      </c>
      <c r="AF524" s="13"/>
    </row>
    <row r="525" spans="1:32" ht="17.399999999999999" x14ac:dyDescent="0.3">
      <c r="A525" s="13"/>
      <c r="B525" s="13"/>
      <c r="C525" s="13"/>
      <c r="D525" s="13"/>
      <c r="E525" s="13"/>
      <c r="F525" s="13"/>
      <c r="G525" s="32">
        <v>201</v>
      </c>
      <c r="H525" s="11" t="s">
        <v>517</v>
      </c>
      <c r="I525" s="14">
        <v>1408.2</v>
      </c>
      <c r="J525" s="4">
        <f t="shared" si="96"/>
        <v>1411.69</v>
      </c>
      <c r="K525" s="4">
        <f t="shared" si="97"/>
        <v>-3.4900000000000091</v>
      </c>
      <c r="L525" s="14">
        <f t="shared" si="98"/>
        <v>3.4900000000000091</v>
      </c>
      <c r="M525" s="34">
        <f t="shared" si="99"/>
        <v>12.180100000000063</v>
      </c>
      <c r="N525" s="30"/>
      <c r="O525" s="30"/>
      <c r="P525" s="32">
        <v>201</v>
      </c>
      <c r="Q525" s="11" t="s">
        <v>517</v>
      </c>
      <c r="R525" s="4">
        <v>784.28</v>
      </c>
      <c r="S525" s="4">
        <f t="shared" si="100"/>
        <v>787.84</v>
      </c>
      <c r="T525" s="4">
        <f t="shared" si="101"/>
        <v>-3.5600000000000591</v>
      </c>
      <c r="U525" s="14">
        <f t="shared" si="102"/>
        <v>3.5600000000000591</v>
      </c>
      <c r="V525" s="34">
        <f t="shared" si="103"/>
        <v>12.673600000000421</v>
      </c>
      <c r="W525" s="30"/>
      <c r="X525" s="30"/>
      <c r="Y525" s="32">
        <v>201</v>
      </c>
      <c r="Z525" s="11" t="s">
        <v>517</v>
      </c>
      <c r="AA525" s="4">
        <v>1203.04</v>
      </c>
      <c r="AB525" s="4">
        <f t="shared" si="104"/>
        <v>1207.22</v>
      </c>
      <c r="AC525" s="4">
        <f t="shared" si="105"/>
        <v>-4.1800000000000637</v>
      </c>
      <c r="AD525" s="14">
        <f t="shared" si="106"/>
        <v>4.1800000000000637</v>
      </c>
      <c r="AE525" s="34">
        <f t="shared" si="107"/>
        <v>17.472400000000533</v>
      </c>
      <c r="AF525" s="13"/>
    </row>
    <row r="526" spans="1:32" ht="17.399999999999999" x14ac:dyDescent="0.3">
      <c r="A526" s="13"/>
      <c r="B526" s="13"/>
      <c r="C526" s="13"/>
      <c r="D526" s="13"/>
      <c r="E526" s="13"/>
      <c r="F526" s="13"/>
      <c r="G526" s="32">
        <v>202</v>
      </c>
      <c r="H526" s="11" t="s">
        <v>518</v>
      </c>
      <c r="I526" s="14">
        <v>1416.6</v>
      </c>
      <c r="J526" s="4">
        <f t="shared" si="96"/>
        <v>1408.2</v>
      </c>
      <c r="K526" s="4">
        <f t="shared" si="97"/>
        <v>8.3999999999998636</v>
      </c>
      <c r="L526" s="14">
        <f t="shared" si="98"/>
        <v>8.3999999999998636</v>
      </c>
      <c r="M526" s="34">
        <f t="shared" si="99"/>
        <v>70.559999999997714</v>
      </c>
      <c r="N526" s="30"/>
      <c r="O526" s="30"/>
      <c r="P526" s="32">
        <v>202</v>
      </c>
      <c r="Q526" s="11" t="s">
        <v>518</v>
      </c>
      <c r="R526" s="4">
        <v>789.5</v>
      </c>
      <c r="S526" s="4">
        <f t="shared" si="100"/>
        <v>784.28</v>
      </c>
      <c r="T526" s="4">
        <f t="shared" si="101"/>
        <v>5.2200000000000273</v>
      </c>
      <c r="U526" s="14">
        <f t="shared" si="102"/>
        <v>5.2200000000000273</v>
      </c>
      <c r="V526" s="34">
        <f t="shared" si="103"/>
        <v>27.248400000000284</v>
      </c>
      <c r="W526" s="30"/>
      <c r="X526" s="30"/>
      <c r="Y526" s="32">
        <v>202</v>
      </c>
      <c r="Z526" s="11" t="s">
        <v>518</v>
      </c>
      <c r="AA526" s="4">
        <v>1211.1400000000001</v>
      </c>
      <c r="AB526" s="4">
        <f t="shared" si="104"/>
        <v>1203.04</v>
      </c>
      <c r="AC526" s="4">
        <f t="shared" si="105"/>
        <v>8.1000000000001364</v>
      </c>
      <c r="AD526" s="14">
        <f t="shared" si="106"/>
        <v>8.1000000000001364</v>
      </c>
      <c r="AE526" s="34">
        <f t="shared" si="107"/>
        <v>65.610000000002216</v>
      </c>
      <c r="AF526" s="13"/>
    </row>
    <row r="527" spans="1:32" ht="17.399999999999999" x14ac:dyDescent="0.3">
      <c r="A527" s="13"/>
      <c r="B527" s="13"/>
      <c r="C527" s="13"/>
      <c r="D527" s="13"/>
      <c r="E527" s="13"/>
      <c r="F527" s="13"/>
      <c r="G527" s="32">
        <v>203</v>
      </c>
      <c r="H527" s="11" t="s">
        <v>519</v>
      </c>
      <c r="I527" s="14">
        <v>1426.95</v>
      </c>
      <c r="J527" s="4">
        <f t="shared" si="96"/>
        <v>1416.6</v>
      </c>
      <c r="K527" s="4">
        <f t="shared" si="97"/>
        <v>10.350000000000136</v>
      </c>
      <c r="L527" s="14">
        <f t="shared" si="98"/>
        <v>10.350000000000136</v>
      </c>
      <c r="M527" s="34">
        <f t="shared" si="99"/>
        <v>107.12250000000283</v>
      </c>
      <c r="N527" s="30"/>
      <c r="O527" s="30"/>
      <c r="P527" s="32">
        <v>203</v>
      </c>
      <c r="Q527" s="11" t="s">
        <v>519</v>
      </c>
      <c r="R527" s="4">
        <v>800.15</v>
      </c>
      <c r="S527" s="4">
        <f t="shared" si="100"/>
        <v>789.5</v>
      </c>
      <c r="T527" s="4">
        <f t="shared" si="101"/>
        <v>10.649999999999977</v>
      </c>
      <c r="U527" s="14">
        <f t="shared" si="102"/>
        <v>10.649999999999977</v>
      </c>
      <c r="V527" s="34">
        <f t="shared" si="103"/>
        <v>113.42249999999952</v>
      </c>
      <c r="W527" s="30"/>
      <c r="X527" s="30"/>
      <c r="Y527" s="32">
        <v>203</v>
      </c>
      <c r="Z527" s="11" t="s">
        <v>519</v>
      </c>
      <c r="AA527" s="4">
        <v>1222.73</v>
      </c>
      <c r="AB527" s="4">
        <f t="shared" si="104"/>
        <v>1211.1400000000001</v>
      </c>
      <c r="AC527" s="4">
        <f t="shared" si="105"/>
        <v>11.589999999999918</v>
      </c>
      <c r="AD527" s="14">
        <f t="shared" si="106"/>
        <v>11.589999999999918</v>
      </c>
      <c r="AE527" s="34">
        <f t="shared" si="107"/>
        <v>134.3280999999981</v>
      </c>
      <c r="AF527" s="13"/>
    </row>
    <row r="528" spans="1:32" ht="17.399999999999999" x14ac:dyDescent="0.3">
      <c r="A528" s="13"/>
      <c r="B528" s="13"/>
      <c r="C528" s="13"/>
      <c r="D528" s="13"/>
      <c r="E528" s="13"/>
      <c r="F528" s="13"/>
      <c r="G528" s="32">
        <v>204</v>
      </c>
      <c r="H528" s="11" t="s">
        <v>520</v>
      </c>
      <c r="I528" s="14">
        <v>1454.61</v>
      </c>
      <c r="J528" s="4">
        <f t="shared" si="96"/>
        <v>1426.95</v>
      </c>
      <c r="K528" s="4">
        <f t="shared" si="97"/>
        <v>27.659999999999854</v>
      </c>
      <c r="L528" s="14">
        <f t="shared" si="98"/>
        <v>27.659999999999854</v>
      </c>
      <c r="M528" s="34">
        <f t="shared" si="99"/>
        <v>765.07559999999194</v>
      </c>
      <c r="N528" s="30"/>
      <c r="O528" s="30"/>
      <c r="P528" s="32">
        <v>204</v>
      </c>
      <c r="Q528" s="11" t="s">
        <v>520</v>
      </c>
      <c r="R528" s="4">
        <v>818.93</v>
      </c>
      <c r="S528" s="4">
        <f t="shared" si="100"/>
        <v>800.15</v>
      </c>
      <c r="T528" s="4">
        <f t="shared" si="101"/>
        <v>18.779999999999973</v>
      </c>
      <c r="U528" s="14">
        <f t="shared" si="102"/>
        <v>18.779999999999973</v>
      </c>
      <c r="V528" s="34">
        <f t="shared" si="103"/>
        <v>352.68839999999898</v>
      </c>
      <c r="W528" s="30"/>
      <c r="X528" s="30"/>
      <c r="Y528" s="32">
        <v>204</v>
      </c>
      <c r="Z528" s="11" t="s">
        <v>520</v>
      </c>
      <c r="AA528" s="4">
        <v>1249.6500000000001</v>
      </c>
      <c r="AB528" s="4">
        <f t="shared" si="104"/>
        <v>1222.73</v>
      </c>
      <c r="AC528" s="4">
        <f t="shared" si="105"/>
        <v>26.920000000000073</v>
      </c>
      <c r="AD528" s="14">
        <f t="shared" si="106"/>
        <v>26.920000000000073</v>
      </c>
      <c r="AE528" s="34">
        <f t="shared" si="107"/>
        <v>724.68640000000391</v>
      </c>
      <c r="AF528" s="13"/>
    </row>
    <row r="529" spans="1:32" ht="17.399999999999999" x14ac:dyDescent="0.3">
      <c r="A529" s="13"/>
      <c r="B529" s="13"/>
      <c r="C529" s="13"/>
      <c r="D529" s="13"/>
      <c r="E529" s="13"/>
      <c r="F529" s="13"/>
      <c r="G529" s="32">
        <v>205</v>
      </c>
      <c r="H529" s="11" t="s">
        <v>521</v>
      </c>
      <c r="I529" s="14">
        <v>1507.88</v>
      </c>
      <c r="J529" s="4">
        <f t="shared" si="96"/>
        <v>1454.61</v>
      </c>
      <c r="K529" s="4">
        <f t="shared" si="97"/>
        <v>53.270000000000209</v>
      </c>
      <c r="L529" s="14">
        <f t="shared" si="98"/>
        <v>53.270000000000209</v>
      </c>
      <c r="M529" s="34">
        <f t="shared" si="99"/>
        <v>2837.6929000000223</v>
      </c>
      <c r="N529" s="30"/>
      <c r="O529" s="30"/>
      <c r="P529" s="32">
        <v>205</v>
      </c>
      <c r="Q529" s="11" t="s">
        <v>521</v>
      </c>
      <c r="R529" s="4">
        <v>857.54</v>
      </c>
      <c r="S529" s="4">
        <f t="shared" si="100"/>
        <v>818.93</v>
      </c>
      <c r="T529" s="4">
        <f t="shared" si="101"/>
        <v>38.610000000000014</v>
      </c>
      <c r="U529" s="14">
        <f t="shared" si="102"/>
        <v>38.610000000000014</v>
      </c>
      <c r="V529" s="34">
        <f t="shared" si="103"/>
        <v>1490.7321000000011</v>
      </c>
      <c r="W529" s="30"/>
      <c r="X529" s="30"/>
      <c r="Y529" s="32">
        <v>205</v>
      </c>
      <c r="Z529" s="11" t="s">
        <v>521</v>
      </c>
      <c r="AA529" s="4">
        <v>1300.18</v>
      </c>
      <c r="AB529" s="4">
        <f t="shared" si="104"/>
        <v>1249.6500000000001</v>
      </c>
      <c r="AC529" s="4">
        <f t="shared" si="105"/>
        <v>50.529999999999973</v>
      </c>
      <c r="AD529" s="14">
        <f t="shared" si="106"/>
        <v>50.529999999999973</v>
      </c>
      <c r="AE529" s="34">
        <f t="shared" si="107"/>
        <v>2553.280899999997</v>
      </c>
      <c r="AF529" s="13"/>
    </row>
    <row r="530" spans="1:32" ht="17.399999999999999" x14ac:dyDescent="0.3">
      <c r="A530" s="13"/>
      <c r="B530" s="13"/>
      <c r="C530" s="13"/>
      <c r="D530" s="13"/>
      <c r="E530" s="13"/>
      <c r="F530" s="13"/>
      <c r="G530" s="32">
        <v>206</v>
      </c>
      <c r="H530" s="11" t="s">
        <v>522</v>
      </c>
      <c r="I530" s="14">
        <v>1516.65</v>
      </c>
      <c r="J530" s="4">
        <f t="shared" si="96"/>
        <v>1507.88</v>
      </c>
      <c r="K530" s="4">
        <f t="shared" si="97"/>
        <v>8.7699999999999818</v>
      </c>
      <c r="L530" s="14">
        <f t="shared" si="98"/>
        <v>8.7699999999999818</v>
      </c>
      <c r="M530" s="34">
        <f t="shared" si="99"/>
        <v>76.912899999999681</v>
      </c>
      <c r="N530" s="30"/>
      <c r="O530" s="30"/>
      <c r="P530" s="32">
        <v>206</v>
      </c>
      <c r="Q530" s="11" t="s">
        <v>522</v>
      </c>
      <c r="R530" s="4">
        <v>864.61</v>
      </c>
      <c r="S530" s="4">
        <f t="shared" si="100"/>
        <v>857.54</v>
      </c>
      <c r="T530" s="4">
        <f t="shared" si="101"/>
        <v>7.07000000000005</v>
      </c>
      <c r="U530" s="14">
        <f t="shared" si="102"/>
        <v>7.07000000000005</v>
      </c>
      <c r="V530" s="34">
        <f t="shared" si="103"/>
        <v>49.984900000000707</v>
      </c>
      <c r="W530" s="30"/>
      <c r="X530" s="30"/>
      <c r="Y530" s="32">
        <v>206</v>
      </c>
      <c r="Z530" s="11" t="s">
        <v>522</v>
      </c>
      <c r="AA530" s="4">
        <v>1307.5</v>
      </c>
      <c r="AB530" s="4">
        <f t="shared" si="104"/>
        <v>1300.18</v>
      </c>
      <c r="AC530" s="4">
        <f t="shared" si="105"/>
        <v>7.3199999999999363</v>
      </c>
      <c r="AD530" s="14">
        <f t="shared" si="106"/>
        <v>7.3199999999999363</v>
      </c>
      <c r="AE530" s="34">
        <f t="shared" si="107"/>
        <v>53.582399999999069</v>
      </c>
      <c r="AF530" s="13"/>
    </row>
    <row r="531" spans="1:32" ht="17.399999999999999" x14ac:dyDescent="0.3">
      <c r="A531" s="13"/>
      <c r="B531" s="13"/>
      <c r="C531" s="13"/>
      <c r="D531" s="13"/>
      <c r="E531" s="13"/>
      <c r="F531" s="13"/>
      <c r="G531" s="32">
        <v>207</v>
      </c>
      <c r="H531" s="11" t="s">
        <v>523</v>
      </c>
      <c r="I531" s="14">
        <v>1506.81</v>
      </c>
      <c r="J531" s="4">
        <f t="shared" si="96"/>
        <v>1516.65</v>
      </c>
      <c r="K531" s="4">
        <f t="shared" si="97"/>
        <v>-9.8400000000001455</v>
      </c>
      <c r="L531" s="14">
        <f t="shared" si="98"/>
        <v>9.8400000000001455</v>
      </c>
      <c r="M531" s="34">
        <f t="shared" si="99"/>
        <v>96.825600000002865</v>
      </c>
      <c r="N531" s="30"/>
      <c r="O531" s="30"/>
      <c r="P531" s="32">
        <v>207</v>
      </c>
      <c r="Q531" s="11" t="s">
        <v>523</v>
      </c>
      <c r="R531" s="4">
        <v>861.77</v>
      </c>
      <c r="S531" s="4">
        <f t="shared" si="100"/>
        <v>864.61</v>
      </c>
      <c r="T531" s="4">
        <f t="shared" si="101"/>
        <v>-2.8400000000000318</v>
      </c>
      <c r="U531" s="14">
        <f t="shared" si="102"/>
        <v>2.8400000000000318</v>
      </c>
      <c r="V531" s="34">
        <f t="shared" si="103"/>
        <v>8.0656000000001811</v>
      </c>
      <c r="W531" s="30"/>
      <c r="X531" s="30"/>
      <c r="Y531" s="32">
        <v>207</v>
      </c>
      <c r="Z531" s="11" t="s">
        <v>523</v>
      </c>
      <c r="AA531" s="4">
        <v>1297.28</v>
      </c>
      <c r="AB531" s="4">
        <f t="shared" si="104"/>
        <v>1307.5</v>
      </c>
      <c r="AC531" s="4">
        <f t="shared" si="105"/>
        <v>-10.220000000000027</v>
      </c>
      <c r="AD531" s="14">
        <f t="shared" si="106"/>
        <v>10.220000000000027</v>
      </c>
      <c r="AE531" s="34">
        <f t="shared" si="107"/>
        <v>104.44840000000056</v>
      </c>
      <c r="AF531" s="13"/>
    </row>
    <row r="532" spans="1:32" ht="17.399999999999999" x14ac:dyDescent="0.3">
      <c r="A532" s="13"/>
      <c r="B532" s="13"/>
      <c r="C532" s="13"/>
      <c r="D532" s="13"/>
      <c r="E532" s="13"/>
      <c r="F532" s="13"/>
      <c r="G532" s="32">
        <v>208</v>
      </c>
      <c r="H532" s="11" t="s">
        <v>524</v>
      </c>
      <c r="I532" s="14">
        <v>1487.54</v>
      </c>
      <c r="J532" s="4">
        <f t="shared" si="96"/>
        <v>1506.81</v>
      </c>
      <c r="K532" s="4">
        <f t="shared" si="97"/>
        <v>-19.269999999999982</v>
      </c>
      <c r="L532" s="14">
        <f t="shared" si="98"/>
        <v>19.269999999999982</v>
      </c>
      <c r="M532" s="34">
        <f t="shared" si="99"/>
        <v>371.33289999999931</v>
      </c>
      <c r="N532" s="30"/>
      <c r="O532" s="30"/>
      <c r="P532" s="32">
        <v>208</v>
      </c>
      <c r="Q532" s="11" t="s">
        <v>524</v>
      </c>
      <c r="R532" s="4">
        <v>853.28</v>
      </c>
      <c r="S532" s="4">
        <f t="shared" si="100"/>
        <v>861.77</v>
      </c>
      <c r="T532" s="4">
        <f t="shared" si="101"/>
        <v>-8.4900000000000091</v>
      </c>
      <c r="U532" s="14">
        <f t="shared" si="102"/>
        <v>8.4900000000000091</v>
      </c>
      <c r="V532" s="34">
        <f t="shared" si="103"/>
        <v>72.080100000000158</v>
      </c>
      <c r="W532" s="30"/>
      <c r="X532" s="30"/>
      <c r="Y532" s="32">
        <v>208</v>
      </c>
      <c r="Z532" s="11" t="s">
        <v>524</v>
      </c>
      <c r="AA532" s="4">
        <v>1277.8399999999999</v>
      </c>
      <c r="AB532" s="4">
        <f t="shared" si="104"/>
        <v>1297.28</v>
      </c>
      <c r="AC532" s="4">
        <f t="shared" si="105"/>
        <v>-19.440000000000055</v>
      </c>
      <c r="AD532" s="14">
        <f t="shared" si="106"/>
        <v>19.440000000000055</v>
      </c>
      <c r="AE532" s="34">
        <f t="shared" si="107"/>
        <v>377.91360000000213</v>
      </c>
      <c r="AF532" s="13"/>
    </row>
    <row r="533" spans="1:32" ht="17.399999999999999" x14ac:dyDescent="0.3">
      <c r="A533" s="13"/>
      <c r="B533" s="13"/>
      <c r="C533" s="13"/>
      <c r="D533" s="13"/>
      <c r="E533" s="13"/>
      <c r="F533" s="13"/>
      <c r="G533" s="32">
        <v>209</v>
      </c>
      <c r="H533" s="11" t="s">
        <v>525</v>
      </c>
      <c r="I533" s="14">
        <v>1481.18</v>
      </c>
      <c r="J533" s="4">
        <f t="shared" si="96"/>
        <v>1487.54</v>
      </c>
      <c r="K533" s="4">
        <f t="shared" si="97"/>
        <v>-6.3599999999999</v>
      </c>
      <c r="L533" s="14">
        <f t="shared" si="98"/>
        <v>6.3599999999999</v>
      </c>
      <c r="M533" s="34">
        <f t="shared" si="99"/>
        <v>40.449599999998725</v>
      </c>
      <c r="N533" s="30"/>
      <c r="O533" s="30"/>
      <c r="P533" s="32">
        <v>209</v>
      </c>
      <c r="Q533" s="11" t="s">
        <v>525</v>
      </c>
      <c r="R533" s="4">
        <v>846.89</v>
      </c>
      <c r="S533" s="4">
        <f t="shared" si="100"/>
        <v>853.28</v>
      </c>
      <c r="T533" s="4">
        <f t="shared" si="101"/>
        <v>-6.3899999999999864</v>
      </c>
      <c r="U533" s="14">
        <f t="shared" si="102"/>
        <v>6.3899999999999864</v>
      </c>
      <c r="V533" s="34">
        <f t="shared" si="103"/>
        <v>40.832099999999826</v>
      </c>
      <c r="W533" s="30"/>
      <c r="X533" s="30"/>
      <c r="Y533" s="32">
        <v>209</v>
      </c>
      <c r="Z533" s="11" t="s">
        <v>525</v>
      </c>
      <c r="AA533" s="4">
        <v>1271.3900000000001</v>
      </c>
      <c r="AB533" s="4">
        <f t="shared" si="104"/>
        <v>1277.8399999999999</v>
      </c>
      <c r="AC533" s="4">
        <f t="shared" si="105"/>
        <v>-6.4499999999998181</v>
      </c>
      <c r="AD533" s="14">
        <f t="shared" si="106"/>
        <v>6.4499999999998181</v>
      </c>
      <c r="AE533" s="34">
        <f t="shared" si="107"/>
        <v>41.602499999997654</v>
      </c>
      <c r="AF533" s="13"/>
    </row>
    <row r="534" spans="1:32" ht="17.399999999999999" x14ac:dyDescent="0.3">
      <c r="A534" s="13"/>
      <c r="B534" s="13"/>
      <c r="C534" s="13"/>
      <c r="D534" s="13"/>
      <c r="E534" s="13"/>
      <c r="F534" s="13"/>
      <c r="G534" s="32">
        <v>210</v>
      </c>
      <c r="H534" s="11" t="s">
        <v>526</v>
      </c>
      <c r="I534" s="14">
        <v>1461.57</v>
      </c>
      <c r="J534" s="4">
        <f t="shared" si="96"/>
        <v>1481.18</v>
      </c>
      <c r="K534" s="4">
        <f t="shared" si="97"/>
        <v>-19.610000000000127</v>
      </c>
      <c r="L534" s="14">
        <f t="shared" si="98"/>
        <v>19.610000000000127</v>
      </c>
      <c r="M534" s="34">
        <f t="shared" si="99"/>
        <v>384.552100000005</v>
      </c>
      <c r="N534" s="30"/>
      <c r="O534" s="30"/>
      <c r="P534" s="32">
        <v>210</v>
      </c>
      <c r="Q534" s="11" t="s">
        <v>526</v>
      </c>
      <c r="R534" s="4">
        <v>840.43</v>
      </c>
      <c r="S534" s="4">
        <f t="shared" si="100"/>
        <v>846.89</v>
      </c>
      <c r="T534" s="4">
        <f t="shared" si="101"/>
        <v>-6.4600000000000364</v>
      </c>
      <c r="U534" s="14">
        <f t="shared" si="102"/>
        <v>6.4600000000000364</v>
      </c>
      <c r="V534" s="34">
        <f t="shared" si="103"/>
        <v>41.731600000000469</v>
      </c>
      <c r="W534" s="30"/>
      <c r="X534" s="30"/>
      <c r="Y534" s="32">
        <v>210</v>
      </c>
      <c r="Z534" s="11" t="s">
        <v>526</v>
      </c>
      <c r="AA534" s="4">
        <v>1251.47</v>
      </c>
      <c r="AB534" s="4">
        <f t="shared" si="104"/>
        <v>1271.3900000000001</v>
      </c>
      <c r="AC534" s="4">
        <f t="shared" si="105"/>
        <v>-19.920000000000073</v>
      </c>
      <c r="AD534" s="14">
        <f t="shared" si="106"/>
        <v>19.920000000000073</v>
      </c>
      <c r="AE534" s="34">
        <f t="shared" si="107"/>
        <v>396.8064000000029</v>
      </c>
      <c r="AF534" s="13"/>
    </row>
    <row r="535" spans="1:32" ht="17.399999999999999" x14ac:dyDescent="0.3">
      <c r="A535" s="13"/>
      <c r="B535" s="13"/>
      <c r="C535" s="13"/>
      <c r="D535" s="13"/>
      <c r="E535" s="13"/>
      <c r="F535" s="13"/>
      <c r="G535" s="32">
        <v>211</v>
      </c>
      <c r="H535" s="11" t="s">
        <v>527</v>
      </c>
      <c r="I535" s="14">
        <v>1438.62</v>
      </c>
      <c r="J535" s="4">
        <f t="shared" si="96"/>
        <v>1461.57</v>
      </c>
      <c r="K535" s="4">
        <f t="shared" si="97"/>
        <v>-22.950000000000045</v>
      </c>
      <c r="L535" s="14">
        <f t="shared" si="98"/>
        <v>22.950000000000045</v>
      </c>
      <c r="M535" s="34">
        <f t="shared" si="99"/>
        <v>526.70250000000203</v>
      </c>
      <c r="N535" s="30"/>
      <c r="O535" s="30"/>
      <c r="P535" s="32">
        <v>211</v>
      </c>
      <c r="Q535" s="11" t="s">
        <v>527</v>
      </c>
      <c r="R535" s="4">
        <v>831.33</v>
      </c>
      <c r="S535" s="4">
        <f t="shared" si="100"/>
        <v>840.43</v>
      </c>
      <c r="T535" s="4">
        <f t="shared" si="101"/>
        <v>-9.0999999999999091</v>
      </c>
      <c r="U535" s="14">
        <f t="shared" si="102"/>
        <v>9.0999999999999091</v>
      </c>
      <c r="V535" s="34">
        <f t="shared" si="103"/>
        <v>82.80999999999834</v>
      </c>
      <c r="W535" s="30"/>
      <c r="X535" s="30"/>
      <c r="Y535" s="32">
        <v>211</v>
      </c>
      <c r="Z535" s="11" t="s">
        <v>527</v>
      </c>
      <c r="AA535" s="4">
        <v>1229.81</v>
      </c>
      <c r="AB535" s="4">
        <f t="shared" si="104"/>
        <v>1251.47</v>
      </c>
      <c r="AC535" s="4">
        <f t="shared" si="105"/>
        <v>-21.660000000000082</v>
      </c>
      <c r="AD535" s="14">
        <f t="shared" si="106"/>
        <v>21.660000000000082</v>
      </c>
      <c r="AE535" s="34">
        <f t="shared" si="107"/>
        <v>469.15560000000357</v>
      </c>
      <c r="AF535" s="13"/>
    </row>
    <row r="536" spans="1:32" ht="17.399999999999999" x14ac:dyDescent="0.3">
      <c r="A536" s="13"/>
      <c r="B536" s="13"/>
      <c r="C536" s="13"/>
      <c r="D536" s="13"/>
      <c r="E536" s="13"/>
      <c r="F536" s="13"/>
      <c r="G536" s="32">
        <v>212</v>
      </c>
      <c r="H536" s="11" t="s">
        <v>528</v>
      </c>
      <c r="I536" s="14">
        <v>1451.82</v>
      </c>
      <c r="J536" s="4">
        <f t="shared" si="96"/>
        <v>1438.62</v>
      </c>
      <c r="K536" s="4">
        <f t="shared" si="97"/>
        <v>13.200000000000045</v>
      </c>
      <c r="L536" s="14">
        <f t="shared" si="98"/>
        <v>13.200000000000045</v>
      </c>
      <c r="M536" s="34">
        <f t="shared" si="99"/>
        <v>174.2400000000012</v>
      </c>
      <c r="N536" s="30"/>
      <c r="O536" s="30"/>
      <c r="P536" s="32">
        <v>212</v>
      </c>
      <c r="Q536" s="11" t="s">
        <v>528</v>
      </c>
      <c r="R536" s="4">
        <v>832.12</v>
      </c>
      <c r="S536" s="4">
        <f t="shared" si="100"/>
        <v>831.33</v>
      </c>
      <c r="T536" s="4">
        <f t="shared" si="101"/>
        <v>0.78999999999996362</v>
      </c>
      <c r="U536" s="14">
        <f t="shared" si="102"/>
        <v>0.78999999999996362</v>
      </c>
      <c r="V536" s="34">
        <f t="shared" si="103"/>
        <v>0.62409999999994248</v>
      </c>
      <c r="W536" s="30"/>
      <c r="X536" s="30"/>
      <c r="Y536" s="32">
        <v>212</v>
      </c>
      <c r="Z536" s="11" t="s">
        <v>528</v>
      </c>
      <c r="AA536" s="4">
        <v>1244.8699999999999</v>
      </c>
      <c r="AB536" s="4">
        <f t="shared" si="104"/>
        <v>1229.81</v>
      </c>
      <c r="AC536" s="4">
        <f t="shared" si="105"/>
        <v>15.059999999999945</v>
      </c>
      <c r="AD536" s="14">
        <f t="shared" si="106"/>
        <v>15.059999999999945</v>
      </c>
      <c r="AE536" s="34">
        <f t="shared" si="107"/>
        <v>226.80359999999837</v>
      </c>
      <c r="AF536" s="13"/>
    </row>
    <row r="537" spans="1:32" ht="17.399999999999999" x14ac:dyDescent="0.3">
      <c r="A537" s="13"/>
      <c r="B537" s="13"/>
      <c r="C537" s="13"/>
      <c r="D537" s="13"/>
      <c r="E537" s="13"/>
      <c r="F537" s="13"/>
      <c r="G537" s="32">
        <v>213</v>
      </c>
      <c r="H537" s="11" t="s">
        <v>529</v>
      </c>
      <c r="I537" s="14">
        <v>1479.66</v>
      </c>
      <c r="J537" s="4">
        <f t="shared" si="96"/>
        <v>1451.82</v>
      </c>
      <c r="K537" s="4">
        <f t="shared" si="97"/>
        <v>27.840000000000146</v>
      </c>
      <c r="L537" s="14">
        <f t="shared" si="98"/>
        <v>27.840000000000146</v>
      </c>
      <c r="M537" s="34">
        <f t="shared" si="99"/>
        <v>775.06560000000809</v>
      </c>
      <c r="N537" s="30"/>
      <c r="O537" s="30"/>
      <c r="P537" s="32">
        <v>213</v>
      </c>
      <c r="Q537" s="11" t="s">
        <v>529</v>
      </c>
      <c r="R537" s="4">
        <v>837.99</v>
      </c>
      <c r="S537" s="4">
        <f t="shared" si="100"/>
        <v>832.12</v>
      </c>
      <c r="T537" s="4">
        <f t="shared" si="101"/>
        <v>5.8700000000000045</v>
      </c>
      <c r="U537" s="14">
        <f t="shared" si="102"/>
        <v>5.8700000000000045</v>
      </c>
      <c r="V537" s="34">
        <f t="shared" si="103"/>
        <v>34.456900000000054</v>
      </c>
      <c r="W537" s="30"/>
      <c r="X537" s="30"/>
      <c r="Y537" s="32">
        <v>213</v>
      </c>
      <c r="Z537" s="11" t="s">
        <v>529</v>
      </c>
      <c r="AA537" s="4">
        <v>1271.01</v>
      </c>
      <c r="AB537" s="4">
        <f t="shared" si="104"/>
        <v>1244.8699999999999</v>
      </c>
      <c r="AC537" s="4">
        <f t="shared" si="105"/>
        <v>26.1400000000001</v>
      </c>
      <c r="AD537" s="14">
        <f t="shared" si="106"/>
        <v>26.1400000000001</v>
      </c>
      <c r="AE537" s="34">
        <f t="shared" si="107"/>
        <v>683.29960000000528</v>
      </c>
      <c r="AF537" s="13"/>
    </row>
    <row r="538" spans="1:32" ht="17.399999999999999" x14ac:dyDescent="0.3">
      <c r="A538" s="13"/>
      <c r="B538" s="13"/>
      <c r="C538" s="13"/>
      <c r="D538" s="13"/>
      <c r="E538" s="13"/>
      <c r="F538" s="13"/>
      <c r="G538" s="32">
        <v>214</v>
      </c>
      <c r="H538" s="11" t="s">
        <v>530</v>
      </c>
      <c r="I538" s="14">
        <v>1504.49</v>
      </c>
      <c r="J538" s="4">
        <f t="shared" si="96"/>
        <v>1479.66</v>
      </c>
      <c r="K538" s="4">
        <f t="shared" si="97"/>
        <v>24.829999999999927</v>
      </c>
      <c r="L538" s="14">
        <f t="shared" si="98"/>
        <v>24.829999999999927</v>
      </c>
      <c r="M538" s="34">
        <f t="shared" si="99"/>
        <v>616.52889999999638</v>
      </c>
      <c r="N538" s="30"/>
      <c r="O538" s="30"/>
      <c r="P538" s="32">
        <v>214</v>
      </c>
      <c r="Q538" s="11" t="s">
        <v>530</v>
      </c>
      <c r="R538" s="4">
        <v>848.05</v>
      </c>
      <c r="S538" s="4">
        <f t="shared" si="100"/>
        <v>837.99</v>
      </c>
      <c r="T538" s="4">
        <f t="shared" si="101"/>
        <v>10.059999999999945</v>
      </c>
      <c r="U538" s="14">
        <f t="shared" si="102"/>
        <v>10.059999999999945</v>
      </c>
      <c r="V538" s="34">
        <f t="shared" si="103"/>
        <v>101.2035999999989</v>
      </c>
      <c r="W538" s="30"/>
      <c r="X538" s="30"/>
      <c r="Y538" s="32">
        <v>214</v>
      </c>
      <c r="Z538" s="11" t="s">
        <v>530</v>
      </c>
      <c r="AA538" s="4">
        <v>1295.6099999999999</v>
      </c>
      <c r="AB538" s="4">
        <f t="shared" si="104"/>
        <v>1271.01</v>
      </c>
      <c r="AC538" s="4">
        <f t="shared" si="105"/>
        <v>24.599999999999909</v>
      </c>
      <c r="AD538" s="14">
        <f t="shared" si="106"/>
        <v>24.599999999999909</v>
      </c>
      <c r="AE538" s="34">
        <f t="shared" si="107"/>
        <v>605.15999999999553</v>
      </c>
      <c r="AF538" s="13"/>
    </row>
    <row r="539" spans="1:32" ht="17.399999999999999" x14ac:dyDescent="0.3">
      <c r="A539" s="13"/>
      <c r="B539" s="13"/>
      <c r="C539" s="13"/>
      <c r="D539" s="13"/>
      <c r="E539" s="13"/>
      <c r="F539" s="13"/>
      <c r="G539" s="32">
        <v>215</v>
      </c>
      <c r="H539" s="11" t="s">
        <v>531</v>
      </c>
      <c r="I539" s="14">
        <v>1521.11</v>
      </c>
      <c r="J539" s="4">
        <f t="shared" si="96"/>
        <v>1504.49</v>
      </c>
      <c r="K539" s="4">
        <f t="shared" si="97"/>
        <v>16.619999999999891</v>
      </c>
      <c r="L539" s="14">
        <f t="shared" si="98"/>
        <v>16.619999999999891</v>
      </c>
      <c r="M539" s="34">
        <f t="shared" si="99"/>
        <v>276.22439999999636</v>
      </c>
      <c r="N539" s="30"/>
      <c r="O539" s="30"/>
      <c r="P539" s="32">
        <v>215</v>
      </c>
      <c r="Q539" s="11" t="s">
        <v>531</v>
      </c>
      <c r="R539" s="4">
        <v>863.58</v>
      </c>
      <c r="S539" s="4">
        <f t="shared" si="100"/>
        <v>848.05</v>
      </c>
      <c r="T539" s="4">
        <f t="shared" si="101"/>
        <v>15.530000000000086</v>
      </c>
      <c r="U539" s="14">
        <f t="shared" si="102"/>
        <v>15.530000000000086</v>
      </c>
      <c r="V539" s="34">
        <f t="shared" si="103"/>
        <v>241.18090000000268</v>
      </c>
      <c r="W539" s="30"/>
      <c r="X539" s="30"/>
      <c r="Y539" s="32">
        <v>215</v>
      </c>
      <c r="Z539" s="11" t="s">
        <v>531</v>
      </c>
      <c r="AA539" s="4">
        <v>1313.02</v>
      </c>
      <c r="AB539" s="4">
        <f t="shared" si="104"/>
        <v>1295.6099999999999</v>
      </c>
      <c r="AC539" s="4">
        <f t="shared" si="105"/>
        <v>17.410000000000082</v>
      </c>
      <c r="AD539" s="14">
        <f t="shared" si="106"/>
        <v>17.410000000000082</v>
      </c>
      <c r="AE539" s="34">
        <f t="shared" si="107"/>
        <v>303.10810000000288</v>
      </c>
      <c r="AF539" s="13"/>
    </row>
    <row r="540" spans="1:32" ht="17.399999999999999" x14ac:dyDescent="0.3">
      <c r="A540" s="13"/>
      <c r="B540" s="13"/>
      <c r="C540" s="13"/>
      <c r="D540" s="13"/>
      <c r="E540" s="13"/>
      <c r="F540" s="13"/>
      <c r="G540" s="32">
        <v>216</v>
      </c>
      <c r="H540" s="11" t="s">
        <v>532</v>
      </c>
      <c r="I540" s="14">
        <v>1540.27</v>
      </c>
      <c r="J540" s="4">
        <f t="shared" si="96"/>
        <v>1521.11</v>
      </c>
      <c r="K540" s="4">
        <f t="shared" si="97"/>
        <v>19.160000000000082</v>
      </c>
      <c r="L540" s="14">
        <f t="shared" si="98"/>
        <v>19.160000000000082</v>
      </c>
      <c r="M540" s="34">
        <f t="shared" si="99"/>
        <v>367.10560000000316</v>
      </c>
      <c r="N540" s="30"/>
      <c r="O540" s="30"/>
      <c r="P540" s="32">
        <v>216</v>
      </c>
      <c r="Q540" s="11" t="s">
        <v>532</v>
      </c>
      <c r="R540" s="4">
        <v>884.35</v>
      </c>
      <c r="S540" s="4">
        <f t="shared" si="100"/>
        <v>863.58</v>
      </c>
      <c r="T540" s="4">
        <f t="shared" si="101"/>
        <v>20.769999999999982</v>
      </c>
      <c r="U540" s="14">
        <f t="shared" si="102"/>
        <v>20.769999999999982</v>
      </c>
      <c r="V540" s="34">
        <f t="shared" si="103"/>
        <v>431.39289999999926</v>
      </c>
      <c r="W540" s="30"/>
      <c r="X540" s="30"/>
      <c r="Y540" s="32">
        <v>216</v>
      </c>
      <c r="Z540" s="11" t="s">
        <v>532</v>
      </c>
      <c r="AA540" s="4">
        <v>1332.35</v>
      </c>
      <c r="AB540" s="4">
        <f t="shared" si="104"/>
        <v>1313.02</v>
      </c>
      <c r="AC540" s="4">
        <f t="shared" si="105"/>
        <v>19.329999999999927</v>
      </c>
      <c r="AD540" s="14">
        <f t="shared" si="106"/>
        <v>19.329999999999927</v>
      </c>
      <c r="AE540" s="34">
        <f t="shared" si="107"/>
        <v>373.64889999999718</v>
      </c>
      <c r="AF540" s="13"/>
    </row>
    <row r="541" spans="1:32" ht="17.399999999999999" x14ac:dyDescent="0.3">
      <c r="A541" s="13"/>
      <c r="B541" s="13"/>
      <c r="C541" s="13"/>
      <c r="D541" s="13"/>
      <c r="E541" s="13"/>
      <c r="F541" s="13"/>
      <c r="G541" s="32">
        <v>217</v>
      </c>
      <c r="H541" s="11" t="s">
        <v>533</v>
      </c>
      <c r="I541" s="14">
        <v>1551.76</v>
      </c>
      <c r="J541" s="4">
        <f t="shared" si="96"/>
        <v>1540.27</v>
      </c>
      <c r="K541" s="4">
        <f t="shared" si="97"/>
        <v>11.490000000000009</v>
      </c>
      <c r="L541" s="14">
        <f t="shared" si="98"/>
        <v>11.490000000000009</v>
      </c>
      <c r="M541" s="34">
        <f t="shared" si="99"/>
        <v>132.02010000000021</v>
      </c>
      <c r="N541" s="30"/>
      <c r="O541" s="30"/>
      <c r="P541" s="32">
        <v>217</v>
      </c>
      <c r="Q541" s="11" t="s">
        <v>533</v>
      </c>
      <c r="R541" s="4">
        <v>896.48</v>
      </c>
      <c r="S541" s="4">
        <f t="shared" si="100"/>
        <v>884.35</v>
      </c>
      <c r="T541" s="4">
        <f t="shared" si="101"/>
        <v>12.129999999999995</v>
      </c>
      <c r="U541" s="14">
        <f t="shared" si="102"/>
        <v>12.129999999999995</v>
      </c>
      <c r="V541" s="34">
        <f t="shared" si="103"/>
        <v>147.13689999999988</v>
      </c>
      <c r="W541" s="30"/>
      <c r="X541" s="30"/>
      <c r="Y541" s="32">
        <v>217</v>
      </c>
      <c r="Z541" s="11" t="s">
        <v>533</v>
      </c>
      <c r="AA541" s="4">
        <v>1344.93</v>
      </c>
      <c r="AB541" s="4">
        <f t="shared" si="104"/>
        <v>1332.35</v>
      </c>
      <c r="AC541" s="4">
        <f t="shared" si="105"/>
        <v>12.580000000000155</v>
      </c>
      <c r="AD541" s="14">
        <f t="shared" si="106"/>
        <v>12.580000000000155</v>
      </c>
      <c r="AE541" s="34">
        <f t="shared" si="107"/>
        <v>158.25640000000388</v>
      </c>
      <c r="AF541" s="13"/>
    </row>
    <row r="542" spans="1:32" ht="17.399999999999999" x14ac:dyDescent="0.3">
      <c r="A542" s="13"/>
      <c r="B542" s="13"/>
      <c r="C542" s="13"/>
      <c r="D542" s="13"/>
      <c r="E542" s="13"/>
      <c r="F542" s="13"/>
      <c r="G542" s="32">
        <v>218</v>
      </c>
      <c r="H542" s="11" t="s">
        <v>534</v>
      </c>
      <c r="I542" s="14">
        <v>1564.55</v>
      </c>
      <c r="J542" s="4">
        <f t="shared" si="96"/>
        <v>1551.76</v>
      </c>
      <c r="K542" s="4">
        <f t="shared" si="97"/>
        <v>12.789999999999964</v>
      </c>
      <c r="L542" s="14">
        <f t="shared" si="98"/>
        <v>12.789999999999964</v>
      </c>
      <c r="M542" s="34">
        <f t="shared" si="99"/>
        <v>163.58409999999907</v>
      </c>
      <c r="N542" s="30"/>
      <c r="O542" s="30"/>
      <c r="P542" s="32">
        <v>218</v>
      </c>
      <c r="Q542" s="11" t="s">
        <v>534</v>
      </c>
      <c r="R542" s="4">
        <v>909.49</v>
      </c>
      <c r="S542" s="4">
        <f t="shared" si="100"/>
        <v>896.48</v>
      </c>
      <c r="T542" s="4">
        <f t="shared" si="101"/>
        <v>13.009999999999991</v>
      </c>
      <c r="U542" s="14">
        <f t="shared" si="102"/>
        <v>13.009999999999991</v>
      </c>
      <c r="V542" s="34">
        <f t="shared" si="103"/>
        <v>169.26009999999977</v>
      </c>
      <c r="W542" s="30"/>
      <c r="X542" s="30"/>
      <c r="Y542" s="32">
        <v>218</v>
      </c>
      <c r="Z542" s="11" t="s">
        <v>534</v>
      </c>
      <c r="AA542" s="4">
        <v>1360.41</v>
      </c>
      <c r="AB542" s="4">
        <f t="shared" si="104"/>
        <v>1344.93</v>
      </c>
      <c r="AC542" s="4">
        <f t="shared" si="105"/>
        <v>15.480000000000018</v>
      </c>
      <c r="AD542" s="14">
        <f t="shared" si="106"/>
        <v>15.480000000000018</v>
      </c>
      <c r="AE542" s="34">
        <f t="shared" si="107"/>
        <v>239.63040000000058</v>
      </c>
      <c r="AF542" s="13"/>
    </row>
    <row r="543" spans="1:32" ht="17.399999999999999" x14ac:dyDescent="0.3">
      <c r="A543" s="13"/>
      <c r="B543" s="13"/>
      <c r="C543" s="13"/>
      <c r="D543" s="13"/>
      <c r="E543" s="13"/>
      <c r="F543" s="13"/>
      <c r="G543" s="32">
        <v>219</v>
      </c>
      <c r="H543" s="11" t="s">
        <v>535</v>
      </c>
      <c r="I543" s="14">
        <v>1557.85</v>
      </c>
      <c r="J543" s="4">
        <f t="shared" si="96"/>
        <v>1564.55</v>
      </c>
      <c r="K543" s="4">
        <f t="shared" si="97"/>
        <v>-6.7000000000000455</v>
      </c>
      <c r="L543" s="14">
        <f t="shared" si="98"/>
        <v>6.7000000000000455</v>
      </c>
      <c r="M543" s="34">
        <f t="shared" si="99"/>
        <v>44.890000000000612</v>
      </c>
      <c r="N543" s="30"/>
      <c r="O543" s="30"/>
      <c r="P543" s="32">
        <v>219</v>
      </c>
      <c r="Q543" s="11" t="s">
        <v>535</v>
      </c>
      <c r="R543" s="4">
        <v>908.93</v>
      </c>
      <c r="S543" s="4">
        <f t="shared" si="100"/>
        <v>909.49</v>
      </c>
      <c r="T543" s="4">
        <f t="shared" si="101"/>
        <v>-0.56000000000005912</v>
      </c>
      <c r="U543" s="14">
        <f t="shared" si="102"/>
        <v>0.56000000000005912</v>
      </c>
      <c r="V543" s="34">
        <f t="shared" si="103"/>
        <v>0.31360000000006621</v>
      </c>
      <c r="W543" s="30"/>
      <c r="X543" s="30"/>
      <c r="Y543" s="32">
        <v>219</v>
      </c>
      <c r="Z543" s="11" t="s">
        <v>535</v>
      </c>
      <c r="AA543" s="4">
        <v>1354.58</v>
      </c>
      <c r="AB543" s="4">
        <f t="shared" si="104"/>
        <v>1360.41</v>
      </c>
      <c r="AC543" s="4">
        <f t="shared" si="105"/>
        <v>-5.8300000000001546</v>
      </c>
      <c r="AD543" s="14">
        <f t="shared" si="106"/>
        <v>5.8300000000001546</v>
      </c>
      <c r="AE543" s="34">
        <f t="shared" si="107"/>
        <v>33.988900000001806</v>
      </c>
      <c r="AF543" s="13"/>
    </row>
    <row r="544" spans="1:32" ht="17.399999999999999" x14ac:dyDescent="0.3">
      <c r="A544" s="13"/>
      <c r="B544" s="13"/>
      <c r="C544" s="13"/>
      <c r="D544" s="13"/>
      <c r="E544" s="13"/>
      <c r="F544" s="13"/>
      <c r="G544" s="32">
        <v>220</v>
      </c>
      <c r="H544" s="11" t="s">
        <v>536</v>
      </c>
      <c r="I544" s="14">
        <v>1551.33</v>
      </c>
      <c r="J544" s="4">
        <f t="shared" si="96"/>
        <v>1557.85</v>
      </c>
      <c r="K544" s="4">
        <f t="shared" si="97"/>
        <v>-6.5199999999999818</v>
      </c>
      <c r="L544" s="14">
        <f t="shared" si="98"/>
        <v>6.5199999999999818</v>
      </c>
      <c r="M544" s="34">
        <f t="shared" si="99"/>
        <v>42.510399999999763</v>
      </c>
      <c r="N544" s="30"/>
      <c r="O544" s="30"/>
      <c r="P544" s="32">
        <v>220</v>
      </c>
      <c r="Q544" s="11" t="s">
        <v>536</v>
      </c>
      <c r="R544" s="4">
        <v>906.95</v>
      </c>
      <c r="S544" s="4">
        <f t="shared" si="100"/>
        <v>908.93</v>
      </c>
      <c r="T544" s="4">
        <f t="shared" si="101"/>
        <v>-1.9799999999999045</v>
      </c>
      <c r="U544" s="14">
        <f t="shared" si="102"/>
        <v>1.9799999999999045</v>
      </c>
      <c r="V544" s="34">
        <f t="shared" si="103"/>
        <v>3.920399999999622</v>
      </c>
      <c r="W544" s="30"/>
      <c r="X544" s="30"/>
      <c r="Y544" s="32">
        <v>220</v>
      </c>
      <c r="Z544" s="11" t="s">
        <v>536</v>
      </c>
      <c r="AA544" s="4">
        <v>1349.06</v>
      </c>
      <c r="AB544" s="4">
        <f t="shared" si="104"/>
        <v>1354.58</v>
      </c>
      <c r="AC544" s="4">
        <f t="shared" si="105"/>
        <v>-5.5199999999999818</v>
      </c>
      <c r="AD544" s="14">
        <f t="shared" si="106"/>
        <v>5.5199999999999818</v>
      </c>
      <c r="AE544" s="34">
        <f t="shared" si="107"/>
        <v>30.470399999999799</v>
      </c>
      <c r="AF544" s="13"/>
    </row>
    <row r="545" spans="1:32" ht="17.399999999999999" x14ac:dyDescent="0.3">
      <c r="A545" s="13"/>
      <c r="B545" s="13"/>
      <c r="C545" s="13"/>
      <c r="D545" s="13"/>
      <c r="E545" s="13"/>
      <c r="F545" s="13"/>
      <c r="G545" s="32">
        <v>221</v>
      </c>
      <c r="H545" s="11" t="s">
        <v>537</v>
      </c>
      <c r="I545" s="14">
        <v>1580.29</v>
      </c>
      <c r="J545" s="4">
        <f t="shared" si="96"/>
        <v>1551.33</v>
      </c>
      <c r="K545" s="4">
        <f t="shared" si="97"/>
        <v>28.960000000000036</v>
      </c>
      <c r="L545" s="14">
        <f t="shared" si="98"/>
        <v>28.960000000000036</v>
      </c>
      <c r="M545" s="34">
        <f t="shared" si="99"/>
        <v>838.68160000000216</v>
      </c>
      <c r="N545" s="30"/>
      <c r="O545" s="30"/>
      <c r="P545" s="32">
        <v>221</v>
      </c>
      <c r="Q545" s="11" t="s">
        <v>537</v>
      </c>
      <c r="R545" s="4">
        <v>918.85</v>
      </c>
      <c r="S545" s="4">
        <f t="shared" si="100"/>
        <v>906.95</v>
      </c>
      <c r="T545" s="4">
        <f t="shared" si="101"/>
        <v>11.899999999999977</v>
      </c>
      <c r="U545" s="14">
        <f t="shared" si="102"/>
        <v>11.899999999999977</v>
      </c>
      <c r="V545" s="34">
        <f t="shared" si="103"/>
        <v>141.60999999999945</v>
      </c>
      <c r="W545" s="30"/>
      <c r="X545" s="30"/>
      <c r="Y545" s="32">
        <v>221</v>
      </c>
      <c r="Z545" s="11" t="s">
        <v>537</v>
      </c>
      <c r="AA545" s="4">
        <v>1380.24</v>
      </c>
      <c r="AB545" s="4">
        <f t="shared" si="104"/>
        <v>1349.06</v>
      </c>
      <c r="AC545" s="4">
        <f t="shared" si="105"/>
        <v>31.180000000000064</v>
      </c>
      <c r="AD545" s="14">
        <f t="shared" si="106"/>
        <v>31.180000000000064</v>
      </c>
      <c r="AE545" s="34">
        <f t="shared" si="107"/>
        <v>972.192400000004</v>
      </c>
      <c r="AF545" s="13"/>
    </row>
    <row r="546" spans="1:32" ht="17.399999999999999" x14ac:dyDescent="0.3">
      <c r="A546" s="13"/>
      <c r="B546" s="13"/>
      <c r="C546" s="13"/>
      <c r="D546" s="13"/>
      <c r="E546" s="13"/>
      <c r="F546" s="13"/>
      <c r="G546" s="32">
        <v>222</v>
      </c>
      <c r="H546" s="11" t="s">
        <v>538</v>
      </c>
      <c r="I546" s="14">
        <v>1609.08</v>
      </c>
      <c r="J546" s="4">
        <f t="shared" si="96"/>
        <v>1580.29</v>
      </c>
      <c r="K546" s="4">
        <f t="shared" si="97"/>
        <v>28.789999999999964</v>
      </c>
      <c r="L546" s="14">
        <f t="shared" si="98"/>
        <v>28.789999999999964</v>
      </c>
      <c r="M546" s="34">
        <f t="shared" si="99"/>
        <v>828.86409999999796</v>
      </c>
      <c r="N546" s="30"/>
      <c r="O546" s="30"/>
      <c r="P546" s="32">
        <v>222</v>
      </c>
      <c r="Q546" s="11" t="s">
        <v>538</v>
      </c>
      <c r="R546" s="4">
        <v>938.83</v>
      </c>
      <c r="S546" s="4">
        <f t="shared" si="100"/>
        <v>918.85</v>
      </c>
      <c r="T546" s="4">
        <f t="shared" si="101"/>
        <v>19.980000000000018</v>
      </c>
      <c r="U546" s="14">
        <f t="shared" si="102"/>
        <v>19.980000000000018</v>
      </c>
      <c r="V546" s="34">
        <f t="shared" si="103"/>
        <v>399.20040000000074</v>
      </c>
      <c r="W546" s="30"/>
      <c r="X546" s="30"/>
      <c r="Y546" s="32">
        <v>222</v>
      </c>
      <c r="Z546" s="11" t="s">
        <v>538</v>
      </c>
      <c r="AA546" s="4">
        <v>1410.01</v>
      </c>
      <c r="AB546" s="4">
        <f t="shared" si="104"/>
        <v>1380.24</v>
      </c>
      <c r="AC546" s="4">
        <f t="shared" si="105"/>
        <v>29.769999999999982</v>
      </c>
      <c r="AD546" s="14">
        <f t="shared" si="106"/>
        <v>29.769999999999982</v>
      </c>
      <c r="AE546" s="34">
        <f t="shared" si="107"/>
        <v>886.25289999999893</v>
      </c>
      <c r="AF546" s="13"/>
    </row>
    <row r="547" spans="1:32" ht="17.399999999999999" x14ac:dyDescent="0.3">
      <c r="A547" s="13"/>
      <c r="B547" s="13"/>
      <c r="C547" s="13"/>
      <c r="D547" s="13"/>
      <c r="E547" s="13"/>
      <c r="F547" s="13"/>
      <c r="G547" s="32">
        <v>223</v>
      </c>
      <c r="H547" s="11" t="s">
        <v>539</v>
      </c>
      <c r="I547" s="14">
        <v>1610.91</v>
      </c>
      <c r="J547" s="4">
        <f t="shared" si="96"/>
        <v>1609.08</v>
      </c>
      <c r="K547" s="4">
        <f t="shared" si="97"/>
        <v>1.8300000000001546</v>
      </c>
      <c r="L547" s="14">
        <f t="shared" si="98"/>
        <v>1.8300000000001546</v>
      </c>
      <c r="M547" s="34">
        <f t="shared" si="99"/>
        <v>3.3489000000005658</v>
      </c>
      <c r="N547" s="30"/>
      <c r="O547" s="30"/>
      <c r="P547" s="32">
        <v>223</v>
      </c>
      <c r="Q547" s="11" t="s">
        <v>539</v>
      </c>
      <c r="R547" s="4">
        <v>942.17</v>
      </c>
      <c r="S547" s="4">
        <f t="shared" si="100"/>
        <v>938.83</v>
      </c>
      <c r="T547" s="4">
        <f t="shared" si="101"/>
        <v>3.3399999999999181</v>
      </c>
      <c r="U547" s="14">
        <f t="shared" si="102"/>
        <v>3.3399999999999181</v>
      </c>
      <c r="V547" s="34">
        <f t="shared" si="103"/>
        <v>11.155599999999453</v>
      </c>
      <c r="W547" s="30"/>
      <c r="X547" s="30"/>
      <c r="Y547" s="32">
        <v>223</v>
      </c>
      <c r="Z547" s="11" t="s">
        <v>539</v>
      </c>
      <c r="AA547" s="4">
        <v>1411.85</v>
      </c>
      <c r="AB547" s="4">
        <f t="shared" si="104"/>
        <v>1410.01</v>
      </c>
      <c r="AC547" s="4">
        <f t="shared" si="105"/>
        <v>1.8399999999999181</v>
      </c>
      <c r="AD547" s="14">
        <f t="shared" si="106"/>
        <v>1.8399999999999181</v>
      </c>
      <c r="AE547" s="34">
        <f t="shared" si="107"/>
        <v>3.3855999999996986</v>
      </c>
      <c r="AF547" s="13"/>
    </row>
    <row r="548" spans="1:32" ht="17.399999999999999" x14ac:dyDescent="0.3">
      <c r="A548" s="13"/>
      <c r="B548" s="13"/>
      <c r="C548" s="13"/>
      <c r="D548" s="13"/>
      <c r="E548" s="13"/>
      <c r="F548" s="13"/>
      <c r="G548" s="32">
        <v>224</v>
      </c>
      <c r="H548" s="11" t="s">
        <v>540</v>
      </c>
      <c r="I548" s="14">
        <v>1618.29</v>
      </c>
      <c r="J548" s="4">
        <f t="shared" si="96"/>
        <v>1610.91</v>
      </c>
      <c r="K548" s="4">
        <f t="shared" si="97"/>
        <v>7.3799999999998818</v>
      </c>
      <c r="L548" s="14">
        <f t="shared" si="98"/>
        <v>7.3799999999998818</v>
      </c>
      <c r="M548" s="34">
        <f t="shared" si="99"/>
        <v>54.464399999998257</v>
      </c>
      <c r="N548" s="30"/>
      <c r="O548" s="30"/>
      <c r="P548" s="32">
        <v>224</v>
      </c>
      <c r="Q548" s="11" t="s">
        <v>540</v>
      </c>
      <c r="R548" s="4">
        <v>946.57</v>
      </c>
      <c r="S548" s="4">
        <f t="shared" si="100"/>
        <v>942.17</v>
      </c>
      <c r="T548" s="4">
        <f t="shared" si="101"/>
        <v>4.4000000000000909</v>
      </c>
      <c r="U548" s="14">
        <f t="shared" si="102"/>
        <v>4.4000000000000909</v>
      </c>
      <c r="V548" s="34">
        <f t="shared" si="103"/>
        <v>19.360000000000799</v>
      </c>
      <c r="W548" s="30"/>
      <c r="X548" s="30"/>
      <c r="Y548" s="32">
        <v>224</v>
      </c>
      <c r="Z548" s="11" t="s">
        <v>540</v>
      </c>
      <c r="AA548" s="4">
        <v>1419.13</v>
      </c>
      <c r="AB548" s="4">
        <f t="shared" si="104"/>
        <v>1411.85</v>
      </c>
      <c r="AC548" s="4">
        <f t="shared" si="105"/>
        <v>7.2800000000002001</v>
      </c>
      <c r="AD548" s="14">
        <f t="shared" si="106"/>
        <v>7.2800000000002001</v>
      </c>
      <c r="AE548" s="34">
        <f t="shared" si="107"/>
        <v>52.99840000000291</v>
      </c>
      <c r="AF548" s="13"/>
    </row>
    <row r="549" spans="1:32" ht="17.399999999999999" x14ac:dyDescent="0.3">
      <c r="A549" s="13"/>
      <c r="B549" s="13"/>
      <c r="C549" s="13"/>
      <c r="D549" s="13"/>
      <c r="E549" s="13"/>
      <c r="F549" s="13"/>
      <c r="G549" s="32">
        <v>225</v>
      </c>
      <c r="H549" s="11" t="s">
        <v>541</v>
      </c>
      <c r="I549" s="14">
        <v>1637.58</v>
      </c>
      <c r="J549" s="4">
        <f t="shared" si="96"/>
        <v>1618.29</v>
      </c>
      <c r="K549" s="4">
        <f t="shared" si="97"/>
        <v>19.289999999999964</v>
      </c>
      <c r="L549" s="14">
        <f t="shared" si="98"/>
        <v>19.289999999999964</v>
      </c>
      <c r="M549" s="34">
        <f t="shared" si="99"/>
        <v>372.1040999999986</v>
      </c>
      <c r="N549" s="30"/>
      <c r="O549" s="30"/>
      <c r="P549" s="32">
        <v>225</v>
      </c>
      <c r="Q549" s="11" t="s">
        <v>541</v>
      </c>
      <c r="R549" s="4">
        <v>959.88</v>
      </c>
      <c r="S549" s="4">
        <f t="shared" si="100"/>
        <v>946.57</v>
      </c>
      <c r="T549" s="4">
        <f t="shared" si="101"/>
        <v>13.309999999999945</v>
      </c>
      <c r="U549" s="14">
        <f t="shared" si="102"/>
        <v>13.309999999999945</v>
      </c>
      <c r="V549" s="34">
        <f t="shared" si="103"/>
        <v>177.15609999999856</v>
      </c>
      <c r="W549" s="30"/>
      <c r="X549" s="30"/>
      <c r="Y549" s="32">
        <v>225</v>
      </c>
      <c r="Z549" s="11" t="s">
        <v>541</v>
      </c>
      <c r="AA549" s="4">
        <v>1438.93</v>
      </c>
      <c r="AB549" s="4">
        <f t="shared" si="104"/>
        <v>1419.13</v>
      </c>
      <c r="AC549" s="4">
        <f t="shared" si="105"/>
        <v>19.799999999999955</v>
      </c>
      <c r="AD549" s="14">
        <f t="shared" si="106"/>
        <v>19.799999999999955</v>
      </c>
      <c r="AE549" s="34">
        <f t="shared" si="107"/>
        <v>392.0399999999982</v>
      </c>
      <c r="AF549" s="13"/>
    </row>
    <row r="550" spans="1:32" ht="17.399999999999999" x14ac:dyDescent="0.3">
      <c r="A550" s="13"/>
      <c r="B550" s="13"/>
      <c r="C550" s="13"/>
      <c r="D550" s="13"/>
      <c r="E550" s="13"/>
      <c r="F550" s="13"/>
      <c r="G550" s="32">
        <v>226</v>
      </c>
      <c r="H550" s="11" t="s">
        <v>542</v>
      </c>
      <c r="I550" s="14">
        <v>1681.12</v>
      </c>
      <c r="J550" s="4">
        <f t="shared" si="96"/>
        <v>1637.58</v>
      </c>
      <c r="K550" s="4">
        <f t="shared" si="97"/>
        <v>43.539999999999964</v>
      </c>
      <c r="L550" s="14">
        <f t="shared" si="98"/>
        <v>43.539999999999964</v>
      </c>
      <c r="M550" s="34">
        <f t="shared" si="99"/>
        <v>1895.7315999999969</v>
      </c>
      <c r="N550" s="30"/>
      <c r="O550" s="30"/>
      <c r="P550" s="32">
        <v>226</v>
      </c>
      <c r="Q550" s="11" t="s">
        <v>542</v>
      </c>
      <c r="R550" s="4">
        <v>997.3</v>
      </c>
      <c r="S550" s="4">
        <f t="shared" si="100"/>
        <v>959.88</v>
      </c>
      <c r="T550" s="4">
        <f t="shared" si="101"/>
        <v>37.419999999999959</v>
      </c>
      <c r="U550" s="14">
        <f t="shared" si="102"/>
        <v>37.419999999999959</v>
      </c>
      <c r="V550" s="34">
        <f t="shared" si="103"/>
        <v>1400.256399999997</v>
      </c>
      <c r="W550" s="30"/>
      <c r="X550" s="30"/>
      <c r="Y550" s="32">
        <v>226</v>
      </c>
      <c r="Z550" s="11" t="s">
        <v>542</v>
      </c>
      <c r="AA550" s="4">
        <v>1485.02</v>
      </c>
      <c r="AB550" s="4">
        <f t="shared" si="104"/>
        <v>1438.93</v>
      </c>
      <c r="AC550" s="4">
        <f t="shared" si="105"/>
        <v>46.089999999999918</v>
      </c>
      <c r="AD550" s="14">
        <f t="shared" si="106"/>
        <v>46.089999999999918</v>
      </c>
      <c r="AE550" s="34">
        <f t="shared" si="107"/>
        <v>2124.2880999999925</v>
      </c>
      <c r="AF550" s="13"/>
    </row>
    <row r="551" spans="1:32" ht="17.399999999999999" x14ac:dyDescent="0.3">
      <c r="A551" s="13"/>
      <c r="B551" s="13"/>
      <c r="C551" s="13"/>
      <c r="D551" s="13"/>
      <c r="E551" s="13"/>
      <c r="F551" s="13"/>
      <c r="G551" s="32">
        <v>227</v>
      </c>
      <c r="H551" s="11" t="s">
        <v>543</v>
      </c>
      <c r="I551" s="14">
        <v>1580.91</v>
      </c>
      <c r="J551" s="4">
        <f t="shared" si="96"/>
        <v>1681.12</v>
      </c>
      <c r="K551" s="4">
        <f t="shared" si="97"/>
        <v>-100.20999999999981</v>
      </c>
      <c r="L551" s="14">
        <f t="shared" si="98"/>
        <v>100.20999999999981</v>
      </c>
      <c r="M551" s="34">
        <f t="shared" si="99"/>
        <v>10042.044099999961</v>
      </c>
      <c r="N551" s="30"/>
      <c r="O551" s="30"/>
      <c r="P551" s="32">
        <v>227</v>
      </c>
      <c r="Q551" s="11" t="s">
        <v>543</v>
      </c>
      <c r="R551" s="4">
        <v>1010.34</v>
      </c>
      <c r="S551" s="4">
        <f t="shared" si="100"/>
        <v>997.3</v>
      </c>
      <c r="T551" s="4">
        <f t="shared" si="101"/>
        <v>13.040000000000077</v>
      </c>
      <c r="U551" s="14">
        <f t="shared" si="102"/>
        <v>13.040000000000077</v>
      </c>
      <c r="V551" s="34">
        <f t="shared" si="103"/>
        <v>170.04160000000201</v>
      </c>
      <c r="W551" s="30"/>
      <c r="X551" s="30"/>
      <c r="Y551" s="32">
        <v>227</v>
      </c>
      <c r="Z551" s="11" t="s">
        <v>543</v>
      </c>
      <c r="AA551" s="4">
        <v>1424.66</v>
      </c>
      <c r="AB551" s="4">
        <f t="shared" si="104"/>
        <v>1485.02</v>
      </c>
      <c r="AC551" s="4">
        <f t="shared" si="105"/>
        <v>-60.3599999999999</v>
      </c>
      <c r="AD551" s="14">
        <f t="shared" si="106"/>
        <v>60.3599999999999</v>
      </c>
      <c r="AE551" s="34">
        <f t="shared" si="107"/>
        <v>3643.3295999999877</v>
      </c>
      <c r="AF551" s="13"/>
    </row>
    <row r="552" spans="1:32" ht="17.399999999999999" x14ac:dyDescent="0.3">
      <c r="A552" s="13"/>
      <c r="B552" s="13"/>
      <c r="C552" s="13"/>
      <c r="D552" s="13"/>
      <c r="E552" s="13"/>
      <c r="F552" s="13"/>
      <c r="G552" s="32">
        <v>228</v>
      </c>
      <c r="H552" s="11" t="s">
        <v>544</v>
      </c>
      <c r="I552" s="14">
        <v>1433.13</v>
      </c>
      <c r="J552" s="4">
        <f t="shared" si="96"/>
        <v>1580.91</v>
      </c>
      <c r="K552" s="4">
        <f t="shared" si="97"/>
        <v>-147.77999999999997</v>
      </c>
      <c r="L552" s="14">
        <f t="shared" si="98"/>
        <v>147.77999999999997</v>
      </c>
      <c r="M552" s="34">
        <f t="shared" si="99"/>
        <v>21838.928399999993</v>
      </c>
      <c r="N552" s="30"/>
      <c r="O552" s="30"/>
      <c r="P552" s="32">
        <v>228</v>
      </c>
      <c r="Q552" s="11" t="s">
        <v>544</v>
      </c>
      <c r="R552" s="4">
        <v>980.16</v>
      </c>
      <c r="S552" s="4">
        <f t="shared" si="100"/>
        <v>1010.34</v>
      </c>
      <c r="T552" s="4">
        <f t="shared" si="101"/>
        <v>-30.180000000000064</v>
      </c>
      <c r="U552" s="14">
        <f t="shared" si="102"/>
        <v>30.180000000000064</v>
      </c>
      <c r="V552" s="34">
        <f t="shared" si="103"/>
        <v>910.83240000000387</v>
      </c>
      <c r="W552" s="30"/>
      <c r="X552" s="30"/>
      <c r="Y552" s="32">
        <v>228</v>
      </c>
      <c r="Z552" s="11" t="s">
        <v>544</v>
      </c>
      <c r="AA552" s="4">
        <v>1324.11</v>
      </c>
      <c r="AB552" s="4">
        <f t="shared" si="104"/>
        <v>1424.66</v>
      </c>
      <c r="AC552" s="4">
        <f t="shared" si="105"/>
        <v>-100.55000000000018</v>
      </c>
      <c r="AD552" s="14">
        <f t="shared" si="106"/>
        <v>100.55000000000018</v>
      </c>
      <c r="AE552" s="34">
        <f t="shared" si="107"/>
        <v>10110.302500000036</v>
      </c>
      <c r="AF552" s="13"/>
    </row>
    <row r="553" spans="1:32" ht="17.399999999999999" x14ac:dyDescent="0.3">
      <c r="A553" s="13"/>
      <c r="B553" s="13"/>
      <c r="C553" s="13"/>
      <c r="D553" s="13"/>
      <c r="E553" s="13"/>
      <c r="F553" s="13"/>
      <c r="G553" s="32">
        <v>229</v>
      </c>
      <c r="H553" s="11" t="s">
        <v>545</v>
      </c>
      <c r="I553" s="14">
        <v>1351.19</v>
      </c>
      <c r="J553" s="4">
        <f t="shared" si="96"/>
        <v>1433.13</v>
      </c>
      <c r="K553" s="4">
        <f t="shared" si="97"/>
        <v>-81.940000000000055</v>
      </c>
      <c r="L553" s="14">
        <f t="shared" si="98"/>
        <v>81.940000000000055</v>
      </c>
      <c r="M553" s="34">
        <f t="shared" si="99"/>
        <v>6714.163600000009</v>
      </c>
      <c r="N553" s="30"/>
      <c r="O553" s="30"/>
      <c r="P553" s="32">
        <v>229</v>
      </c>
      <c r="Q553" s="11" t="s">
        <v>545</v>
      </c>
      <c r="R553" s="4">
        <v>942.73</v>
      </c>
      <c r="S553" s="4">
        <f t="shared" si="100"/>
        <v>980.16</v>
      </c>
      <c r="T553" s="4">
        <f t="shared" si="101"/>
        <v>-37.42999999999995</v>
      </c>
      <c r="U553" s="14">
        <f t="shared" si="102"/>
        <v>37.42999999999995</v>
      </c>
      <c r="V553" s="34">
        <f t="shared" si="103"/>
        <v>1401.0048999999963</v>
      </c>
      <c r="W553" s="30"/>
      <c r="X553" s="30"/>
      <c r="Y553" s="32">
        <v>229</v>
      </c>
      <c r="Z553" s="11" t="s">
        <v>545</v>
      </c>
      <c r="AA553" s="4">
        <v>1249.4100000000001</v>
      </c>
      <c r="AB553" s="4">
        <f t="shared" si="104"/>
        <v>1324.11</v>
      </c>
      <c r="AC553" s="4">
        <f t="shared" si="105"/>
        <v>-74.699999999999818</v>
      </c>
      <c r="AD553" s="14">
        <f t="shared" si="106"/>
        <v>74.699999999999818</v>
      </c>
      <c r="AE553" s="34">
        <f t="shared" si="107"/>
        <v>5580.0899999999729</v>
      </c>
      <c r="AF553" s="13"/>
    </row>
    <row r="554" spans="1:32" ht="17.399999999999999" x14ac:dyDescent="0.3">
      <c r="A554" s="13"/>
      <c r="B554" s="13"/>
      <c r="C554" s="13"/>
      <c r="D554" s="13"/>
      <c r="E554" s="13"/>
      <c r="F554" s="13"/>
      <c r="G554" s="32">
        <v>230</v>
      </c>
      <c r="H554" s="11" t="s">
        <v>546</v>
      </c>
      <c r="I554" s="14">
        <v>1343.77</v>
      </c>
      <c r="J554" s="4">
        <f t="shared" si="96"/>
        <v>1351.19</v>
      </c>
      <c r="K554" s="4">
        <f t="shared" si="97"/>
        <v>-7.4200000000000728</v>
      </c>
      <c r="L554" s="14">
        <f t="shared" si="98"/>
        <v>7.4200000000000728</v>
      </c>
      <c r="M554" s="34">
        <f t="shared" si="99"/>
        <v>55.056400000001076</v>
      </c>
      <c r="N554" s="30"/>
      <c r="O554" s="30"/>
      <c r="P554" s="32">
        <v>230</v>
      </c>
      <c r="Q554" s="11" t="s">
        <v>546</v>
      </c>
      <c r="R554" s="4">
        <v>936.42</v>
      </c>
      <c r="S554" s="4">
        <f t="shared" si="100"/>
        <v>942.73</v>
      </c>
      <c r="T554" s="4">
        <f t="shared" si="101"/>
        <v>-6.3100000000000591</v>
      </c>
      <c r="U554" s="14">
        <f t="shared" si="102"/>
        <v>6.3100000000000591</v>
      </c>
      <c r="V554" s="34">
        <f t="shared" si="103"/>
        <v>39.816100000000745</v>
      </c>
      <c r="W554" s="30"/>
      <c r="X554" s="30"/>
      <c r="Y554" s="32">
        <v>230</v>
      </c>
      <c r="Z554" s="11" t="s">
        <v>546</v>
      </c>
      <c r="AA554" s="4">
        <v>1242.9100000000001</v>
      </c>
      <c r="AB554" s="4">
        <f t="shared" si="104"/>
        <v>1249.4100000000001</v>
      </c>
      <c r="AC554" s="4">
        <f t="shared" si="105"/>
        <v>-6.5</v>
      </c>
      <c r="AD554" s="14">
        <f t="shared" si="106"/>
        <v>6.5</v>
      </c>
      <c r="AE554" s="34">
        <f t="shared" si="107"/>
        <v>42.25</v>
      </c>
      <c r="AF554" s="13"/>
    </row>
    <row r="555" spans="1:32" ht="17.399999999999999" x14ac:dyDescent="0.3">
      <c r="A555" s="13"/>
      <c r="B555" s="13"/>
      <c r="C555" s="13"/>
      <c r="D555" s="13"/>
      <c r="E555" s="13"/>
      <c r="F555" s="13"/>
      <c r="G555" s="32">
        <v>231</v>
      </c>
      <c r="H555" s="11" t="s">
        <v>547</v>
      </c>
      <c r="I555" s="14">
        <v>1369.52</v>
      </c>
      <c r="J555" s="4">
        <f t="shared" si="96"/>
        <v>1343.77</v>
      </c>
      <c r="K555" s="4">
        <f t="shared" si="97"/>
        <v>25.75</v>
      </c>
      <c r="L555" s="14">
        <f t="shared" si="98"/>
        <v>25.75</v>
      </c>
      <c r="M555" s="34">
        <f t="shared" si="99"/>
        <v>663.0625</v>
      </c>
      <c r="N555" s="30"/>
      <c r="O555" s="30"/>
      <c r="P555" s="32">
        <v>231</v>
      </c>
      <c r="Q555" s="11" t="s">
        <v>547</v>
      </c>
      <c r="R555" s="4">
        <v>943.86</v>
      </c>
      <c r="S555" s="4">
        <f t="shared" si="100"/>
        <v>936.42</v>
      </c>
      <c r="T555" s="4">
        <f t="shared" si="101"/>
        <v>7.4400000000000546</v>
      </c>
      <c r="U555" s="14">
        <f t="shared" si="102"/>
        <v>7.4400000000000546</v>
      </c>
      <c r="V555" s="34">
        <f t="shared" si="103"/>
        <v>55.35360000000081</v>
      </c>
      <c r="W555" s="30"/>
      <c r="X555" s="30"/>
      <c r="Y555" s="32">
        <v>231</v>
      </c>
      <c r="Z555" s="11" t="s">
        <v>547</v>
      </c>
      <c r="AA555" s="4">
        <v>1269.1600000000001</v>
      </c>
      <c r="AB555" s="4">
        <f t="shared" si="104"/>
        <v>1242.9100000000001</v>
      </c>
      <c r="AC555" s="4">
        <f t="shared" si="105"/>
        <v>26.25</v>
      </c>
      <c r="AD555" s="14">
        <f t="shared" si="106"/>
        <v>26.25</v>
      </c>
      <c r="AE555" s="34">
        <f t="shared" si="107"/>
        <v>689.0625</v>
      </c>
      <c r="AF555" s="13"/>
    </row>
    <row r="556" spans="1:32" ht="17.399999999999999" x14ac:dyDescent="0.3">
      <c r="A556" s="13"/>
      <c r="B556" s="13"/>
      <c r="C556" s="13"/>
      <c r="D556" s="13"/>
      <c r="E556" s="13"/>
      <c r="F556" s="13"/>
      <c r="G556" s="32">
        <v>232</v>
      </c>
      <c r="H556" s="11" t="s">
        <v>548</v>
      </c>
      <c r="I556" s="14">
        <v>1424.39</v>
      </c>
      <c r="J556" s="4">
        <f t="shared" si="96"/>
        <v>1369.52</v>
      </c>
      <c r="K556" s="4">
        <f t="shared" si="97"/>
        <v>54.870000000000118</v>
      </c>
      <c r="L556" s="14">
        <f t="shared" si="98"/>
        <v>54.870000000000118</v>
      </c>
      <c r="M556" s="34">
        <f t="shared" si="99"/>
        <v>3010.7169000000131</v>
      </c>
      <c r="N556" s="30"/>
      <c r="O556" s="30"/>
      <c r="P556" s="32">
        <v>232</v>
      </c>
      <c r="Q556" s="11" t="s">
        <v>548</v>
      </c>
      <c r="R556" s="4">
        <v>957.81</v>
      </c>
      <c r="S556" s="4">
        <f t="shared" si="100"/>
        <v>943.86</v>
      </c>
      <c r="T556" s="4">
        <f t="shared" si="101"/>
        <v>13.949999999999932</v>
      </c>
      <c r="U556" s="14">
        <f t="shared" si="102"/>
        <v>13.949999999999932</v>
      </c>
      <c r="V556" s="34">
        <f t="shared" si="103"/>
        <v>194.60249999999809</v>
      </c>
      <c r="W556" s="30"/>
      <c r="X556" s="30"/>
      <c r="Y556" s="32">
        <v>232</v>
      </c>
      <c r="Z556" s="11" t="s">
        <v>548</v>
      </c>
      <c r="AA556" s="4">
        <v>1316.42</v>
      </c>
      <c r="AB556" s="4">
        <f t="shared" si="104"/>
        <v>1269.1600000000001</v>
      </c>
      <c r="AC556" s="4">
        <f t="shared" si="105"/>
        <v>47.259999999999991</v>
      </c>
      <c r="AD556" s="14">
        <f t="shared" si="106"/>
        <v>47.259999999999991</v>
      </c>
      <c r="AE556" s="34">
        <f t="shared" si="107"/>
        <v>2233.507599999999</v>
      </c>
      <c r="AF556" s="13"/>
    </row>
    <row r="557" spans="1:32" ht="17.399999999999999" x14ac:dyDescent="0.3">
      <c r="A557" s="13"/>
      <c r="B557" s="13"/>
      <c r="C557" s="13"/>
      <c r="D557" s="13"/>
      <c r="E557" s="13"/>
      <c r="F557" s="13"/>
      <c r="G557" s="32">
        <v>233</v>
      </c>
      <c r="H557" s="11" t="s">
        <v>549</v>
      </c>
      <c r="I557" s="14">
        <v>1517.22</v>
      </c>
      <c r="J557" s="4">
        <f t="shared" si="96"/>
        <v>1424.39</v>
      </c>
      <c r="K557" s="4">
        <f t="shared" si="97"/>
        <v>92.829999999999927</v>
      </c>
      <c r="L557" s="14">
        <f t="shared" si="98"/>
        <v>92.829999999999927</v>
      </c>
      <c r="M557" s="34">
        <f t="shared" si="99"/>
        <v>8617.4088999999858</v>
      </c>
      <c r="N557" s="30"/>
      <c r="O557" s="30"/>
      <c r="P557" s="32">
        <v>233</v>
      </c>
      <c r="Q557" s="11" t="s">
        <v>549</v>
      </c>
      <c r="R557" s="4">
        <v>972.46</v>
      </c>
      <c r="S557" s="4">
        <f t="shared" si="100"/>
        <v>957.81</v>
      </c>
      <c r="T557" s="4">
        <f t="shared" si="101"/>
        <v>14.650000000000091</v>
      </c>
      <c r="U557" s="14">
        <f t="shared" si="102"/>
        <v>14.650000000000091</v>
      </c>
      <c r="V557" s="34">
        <f t="shared" si="103"/>
        <v>214.62250000000267</v>
      </c>
      <c r="W557" s="30"/>
      <c r="X557" s="30"/>
      <c r="Y557" s="32">
        <v>233</v>
      </c>
      <c r="Z557" s="11" t="s">
        <v>549</v>
      </c>
      <c r="AA557" s="4">
        <v>1385.31</v>
      </c>
      <c r="AB557" s="4">
        <f t="shared" si="104"/>
        <v>1316.42</v>
      </c>
      <c r="AC557" s="4">
        <f t="shared" si="105"/>
        <v>68.889999999999873</v>
      </c>
      <c r="AD557" s="14">
        <f t="shared" si="106"/>
        <v>68.889999999999873</v>
      </c>
      <c r="AE557" s="34">
        <f t="shared" si="107"/>
        <v>4745.8320999999823</v>
      </c>
      <c r="AF557" s="13"/>
    </row>
    <row r="558" spans="1:32" ht="17.399999999999999" x14ac:dyDescent="0.3">
      <c r="A558" s="13"/>
      <c r="B558" s="13"/>
      <c r="C558" s="13"/>
      <c r="D558" s="13"/>
      <c r="E558" s="13"/>
      <c r="F558" s="13"/>
      <c r="G558" s="32">
        <v>234</v>
      </c>
      <c r="H558" s="11" t="s">
        <v>550</v>
      </c>
      <c r="I558" s="14">
        <v>1517.54</v>
      </c>
      <c r="J558" s="4">
        <f t="shared" si="96"/>
        <v>1517.22</v>
      </c>
      <c r="K558" s="4">
        <f t="shared" si="97"/>
        <v>0.31999999999993634</v>
      </c>
      <c r="L558" s="14">
        <f t="shared" si="98"/>
        <v>0.31999999999993634</v>
      </c>
      <c r="M558" s="34">
        <f t="shared" si="99"/>
        <v>0.10239999999995926</v>
      </c>
      <c r="N558" s="30"/>
      <c r="O558" s="30"/>
      <c r="P558" s="32">
        <v>234</v>
      </c>
      <c r="Q558" s="11" t="s">
        <v>550</v>
      </c>
      <c r="R558" s="4">
        <v>973.43</v>
      </c>
      <c r="S558" s="4">
        <f t="shared" si="100"/>
        <v>972.46</v>
      </c>
      <c r="T558" s="4">
        <f t="shared" si="101"/>
        <v>0.9699999999999136</v>
      </c>
      <c r="U558" s="14">
        <f t="shared" si="102"/>
        <v>0.9699999999999136</v>
      </c>
      <c r="V558" s="34">
        <f t="shared" si="103"/>
        <v>0.94089999999983243</v>
      </c>
      <c r="W558" s="30"/>
      <c r="X558" s="30"/>
      <c r="Y558" s="32">
        <v>234</v>
      </c>
      <c r="Z558" s="11" t="s">
        <v>550</v>
      </c>
      <c r="AA558" s="4">
        <v>1379.77</v>
      </c>
      <c r="AB558" s="4">
        <f t="shared" si="104"/>
        <v>1385.31</v>
      </c>
      <c r="AC558" s="4">
        <f t="shared" si="105"/>
        <v>-5.5399999999999636</v>
      </c>
      <c r="AD558" s="14">
        <f t="shared" si="106"/>
        <v>5.5399999999999636</v>
      </c>
      <c r="AE558" s="34">
        <f t="shared" si="107"/>
        <v>30.691599999999596</v>
      </c>
      <c r="AF558" s="13"/>
    </row>
    <row r="559" spans="1:32" ht="17.399999999999999" x14ac:dyDescent="0.3">
      <c r="A559" s="13"/>
      <c r="B559" s="13"/>
      <c r="C559" s="13"/>
      <c r="D559" s="13"/>
      <c r="E559" s="13"/>
      <c r="F559" s="13"/>
      <c r="G559" s="32">
        <v>235</v>
      </c>
      <c r="H559" s="11" t="s">
        <v>551</v>
      </c>
      <c r="I559" s="14">
        <v>1491.5</v>
      </c>
      <c r="J559" s="4">
        <f t="shared" si="96"/>
        <v>1517.54</v>
      </c>
      <c r="K559" s="4">
        <f t="shared" si="97"/>
        <v>-26.039999999999964</v>
      </c>
      <c r="L559" s="14">
        <f t="shared" si="98"/>
        <v>26.039999999999964</v>
      </c>
      <c r="M559" s="34">
        <f t="shared" si="99"/>
        <v>678.08159999999816</v>
      </c>
      <c r="N559" s="30"/>
      <c r="O559" s="30"/>
      <c r="P559" s="32">
        <v>235</v>
      </c>
      <c r="Q559" s="11" t="s">
        <v>551</v>
      </c>
      <c r="R559" s="4">
        <v>969.23</v>
      </c>
      <c r="S559" s="4">
        <f t="shared" si="100"/>
        <v>973.43</v>
      </c>
      <c r="T559" s="4">
        <f t="shared" si="101"/>
        <v>-4.1999999999999318</v>
      </c>
      <c r="U559" s="14">
        <f t="shared" si="102"/>
        <v>4.1999999999999318</v>
      </c>
      <c r="V559" s="34">
        <f t="shared" si="103"/>
        <v>17.639999999999429</v>
      </c>
      <c r="W559" s="30"/>
      <c r="X559" s="30"/>
      <c r="Y559" s="32">
        <v>235</v>
      </c>
      <c r="Z559" s="11" t="s">
        <v>551</v>
      </c>
      <c r="AA559" s="4">
        <v>1352.84</v>
      </c>
      <c r="AB559" s="4">
        <f t="shared" si="104"/>
        <v>1379.77</v>
      </c>
      <c r="AC559" s="4">
        <f t="shared" si="105"/>
        <v>-26.930000000000064</v>
      </c>
      <c r="AD559" s="14">
        <f t="shared" si="106"/>
        <v>26.930000000000064</v>
      </c>
      <c r="AE559" s="34">
        <f t="shared" si="107"/>
        <v>725.22490000000346</v>
      </c>
      <c r="AF559" s="13"/>
    </row>
    <row r="560" spans="1:32" ht="17.399999999999999" x14ac:dyDescent="0.3">
      <c r="A560" s="13"/>
      <c r="B560" s="13"/>
      <c r="C560" s="13"/>
      <c r="D560" s="13"/>
      <c r="E560" s="13"/>
      <c r="F560" s="13"/>
      <c r="G560" s="32">
        <v>236</v>
      </c>
      <c r="H560" s="11" t="s">
        <v>552</v>
      </c>
      <c r="I560" s="14">
        <v>1493.72</v>
      </c>
      <c r="J560" s="4">
        <f t="shared" si="96"/>
        <v>1491.5</v>
      </c>
      <c r="K560" s="4">
        <f t="shared" si="97"/>
        <v>2.2200000000000273</v>
      </c>
      <c r="L560" s="14">
        <f t="shared" si="98"/>
        <v>2.2200000000000273</v>
      </c>
      <c r="M560" s="34">
        <f t="shared" si="99"/>
        <v>4.9284000000001216</v>
      </c>
      <c r="N560" s="30"/>
      <c r="O560" s="30"/>
      <c r="P560" s="32">
        <v>236</v>
      </c>
      <c r="Q560" s="11" t="s">
        <v>552</v>
      </c>
      <c r="R560" s="4">
        <v>967.96</v>
      </c>
      <c r="S560" s="4">
        <f t="shared" si="100"/>
        <v>969.23</v>
      </c>
      <c r="T560" s="4">
        <f t="shared" si="101"/>
        <v>-1.2699999999999818</v>
      </c>
      <c r="U560" s="14">
        <f t="shared" si="102"/>
        <v>1.2699999999999818</v>
      </c>
      <c r="V560" s="34">
        <f t="shared" si="103"/>
        <v>1.6128999999999538</v>
      </c>
      <c r="W560" s="30"/>
      <c r="X560" s="30"/>
      <c r="Y560" s="32">
        <v>236</v>
      </c>
      <c r="Z560" s="11" t="s">
        <v>552</v>
      </c>
      <c r="AA560" s="4">
        <v>1351.92</v>
      </c>
      <c r="AB560" s="4">
        <f t="shared" si="104"/>
        <v>1352.84</v>
      </c>
      <c r="AC560" s="4">
        <f t="shared" si="105"/>
        <v>-0.91999999999984539</v>
      </c>
      <c r="AD560" s="14">
        <f t="shared" si="106"/>
        <v>0.91999999999984539</v>
      </c>
      <c r="AE560" s="34">
        <f t="shared" si="107"/>
        <v>0.84639999999971549</v>
      </c>
      <c r="AF560" s="13"/>
    </row>
    <row r="561" spans="1:32" ht="17.399999999999999" x14ac:dyDescent="0.3">
      <c r="A561" s="13"/>
      <c r="B561" s="13"/>
      <c r="C561" s="13"/>
      <c r="D561" s="13"/>
      <c r="E561" s="13"/>
      <c r="F561" s="13"/>
      <c r="G561" s="32">
        <v>237</v>
      </c>
      <c r="H561" s="11" t="s">
        <v>553</v>
      </c>
      <c r="I561" s="14">
        <v>1529.27</v>
      </c>
      <c r="J561" s="4">
        <f t="shared" si="96"/>
        <v>1493.72</v>
      </c>
      <c r="K561" s="4">
        <f t="shared" si="97"/>
        <v>35.549999999999955</v>
      </c>
      <c r="L561" s="14">
        <f t="shared" si="98"/>
        <v>35.549999999999955</v>
      </c>
      <c r="M561" s="34">
        <f t="shared" si="99"/>
        <v>1263.8024999999968</v>
      </c>
      <c r="N561" s="30"/>
      <c r="O561" s="30"/>
      <c r="P561" s="32">
        <v>237</v>
      </c>
      <c r="Q561" s="11" t="s">
        <v>553</v>
      </c>
      <c r="R561" s="4">
        <v>968.84</v>
      </c>
      <c r="S561" s="4">
        <f t="shared" si="100"/>
        <v>967.96</v>
      </c>
      <c r="T561" s="4">
        <f t="shared" si="101"/>
        <v>0.87999999999999545</v>
      </c>
      <c r="U561" s="14">
        <f t="shared" si="102"/>
        <v>0.87999999999999545</v>
      </c>
      <c r="V561" s="34">
        <f t="shared" si="103"/>
        <v>0.77439999999999198</v>
      </c>
      <c r="W561" s="30"/>
      <c r="X561" s="30"/>
      <c r="Y561" s="32">
        <v>237</v>
      </c>
      <c r="Z561" s="11" t="s">
        <v>553</v>
      </c>
      <c r="AA561" s="4">
        <v>1379.84</v>
      </c>
      <c r="AB561" s="4">
        <f t="shared" si="104"/>
        <v>1351.92</v>
      </c>
      <c r="AC561" s="4">
        <f t="shared" si="105"/>
        <v>27.919999999999845</v>
      </c>
      <c r="AD561" s="14">
        <f t="shared" si="106"/>
        <v>27.919999999999845</v>
      </c>
      <c r="AE561" s="34">
        <f t="shared" si="107"/>
        <v>779.52639999999133</v>
      </c>
      <c r="AF561" s="13"/>
    </row>
    <row r="562" spans="1:32" ht="17.399999999999999" x14ac:dyDescent="0.3">
      <c r="A562" s="13"/>
      <c r="B562" s="13"/>
      <c r="C562" s="13"/>
      <c r="D562" s="13"/>
      <c r="E562" s="13"/>
      <c r="F562" s="13"/>
      <c r="G562" s="32">
        <v>238</v>
      </c>
      <c r="H562" s="11" t="s">
        <v>554</v>
      </c>
      <c r="I562" s="14">
        <v>1540.47</v>
      </c>
      <c r="J562" s="4">
        <f t="shared" si="96"/>
        <v>1529.27</v>
      </c>
      <c r="K562" s="4">
        <f t="shared" si="97"/>
        <v>11.200000000000045</v>
      </c>
      <c r="L562" s="14">
        <f t="shared" si="98"/>
        <v>11.200000000000045</v>
      </c>
      <c r="M562" s="34">
        <f t="shared" si="99"/>
        <v>125.44000000000102</v>
      </c>
      <c r="N562" s="30"/>
      <c r="O562" s="30"/>
      <c r="P562" s="32">
        <v>238</v>
      </c>
      <c r="Q562" s="11" t="s">
        <v>554</v>
      </c>
      <c r="R562" s="4">
        <v>973.08</v>
      </c>
      <c r="S562" s="4">
        <f t="shared" si="100"/>
        <v>968.84</v>
      </c>
      <c r="T562" s="4">
        <f t="shared" si="101"/>
        <v>4.2400000000000091</v>
      </c>
      <c r="U562" s="14">
        <f t="shared" si="102"/>
        <v>4.2400000000000091</v>
      </c>
      <c r="V562" s="34">
        <f t="shared" si="103"/>
        <v>17.977600000000077</v>
      </c>
      <c r="W562" s="30"/>
      <c r="X562" s="30"/>
      <c r="Y562" s="32">
        <v>238</v>
      </c>
      <c r="Z562" s="11" t="s">
        <v>554</v>
      </c>
      <c r="AA562" s="4">
        <v>1387.73</v>
      </c>
      <c r="AB562" s="4">
        <f t="shared" si="104"/>
        <v>1379.84</v>
      </c>
      <c r="AC562" s="4">
        <f t="shared" si="105"/>
        <v>7.8900000000001</v>
      </c>
      <c r="AD562" s="14">
        <f t="shared" si="106"/>
        <v>7.8900000000001</v>
      </c>
      <c r="AE562" s="34">
        <f t="shared" si="107"/>
        <v>62.252100000001576</v>
      </c>
      <c r="AF562" s="13"/>
    </row>
    <row r="563" spans="1:32" ht="17.399999999999999" x14ac:dyDescent="0.3">
      <c r="A563" s="13"/>
      <c r="B563" s="13"/>
      <c r="C563" s="13"/>
      <c r="D563" s="13"/>
      <c r="E563" s="13"/>
      <c r="F563" s="13"/>
      <c r="G563" s="32">
        <v>239</v>
      </c>
      <c r="H563" s="11" t="s">
        <v>555</v>
      </c>
      <c r="I563" s="14">
        <v>1535.65</v>
      </c>
      <c r="J563" s="4">
        <f t="shared" si="96"/>
        <v>1540.47</v>
      </c>
      <c r="K563" s="4">
        <f t="shared" si="97"/>
        <v>-4.8199999999999363</v>
      </c>
      <c r="L563" s="14">
        <f t="shared" si="98"/>
        <v>4.8199999999999363</v>
      </c>
      <c r="M563" s="34">
        <f t="shared" si="99"/>
        <v>23.232399999999387</v>
      </c>
      <c r="N563" s="30"/>
      <c r="O563" s="30"/>
      <c r="P563" s="32">
        <v>239</v>
      </c>
      <c r="Q563" s="11" t="s">
        <v>555</v>
      </c>
      <c r="R563" s="4">
        <v>971.83</v>
      </c>
      <c r="S563" s="4">
        <f t="shared" si="100"/>
        <v>973.08</v>
      </c>
      <c r="T563" s="4">
        <f t="shared" si="101"/>
        <v>-1.25</v>
      </c>
      <c r="U563" s="14">
        <f t="shared" si="102"/>
        <v>1.25</v>
      </c>
      <c r="V563" s="34">
        <f t="shared" si="103"/>
        <v>1.5625</v>
      </c>
      <c r="W563" s="30"/>
      <c r="X563" s="30"/>
      <c r="Y563" s="32">
        <v>239</v>
      </c>
      <c r="Z563" s="11" t="s">
        <v>555</v>
      </c>
      <c r="AA563" s="4">
        <v>1380.51</v>
      </c>
      <c r="AB563" s="4">
        <f t="shared" si="104"/>
        <v>1387.73</v>
      </c>
      <c r="AC563" s="4">
        <f t="shared" si="105"/>
        <v>-7.2200000000000273</v>
      </c>
      <c r="AD563" s="14">
        <f t="shared" si="106"/>
        <v>7.2200000000000273</v>
      </c>
      <c r="AE563" s="34">
        <f t="shared" si="107"/>
        <v>52.128400000000397</v>
      </c>
      <c r="AF563" s="13"/>
    </row>
    <row r="564" spans="1:32" ht="17.399999999999999" x14ac:dyDescent="0.3">
      <c r="A564" s="13"/>
      <c r="B564" s="13"/>
      <c r="C564" s="13"/>
      <c r="D564" s="13"/>
      <c r="E564" s="13"/>
      <c r="F564" s="13"/>
      <c r="G564" s="32">
        <v>240</v>
      </c>
      <c r="H564" s="11" t="s">
        <v>556</v>
      </c>
      <c r="I564" s="14">
        <v>1548.47</v>
      </c>
      <c r="J564" s="4">
        <f t="shared" si="96"/>
        <v>1535.65</v>
      </c>
      <c r="K564" s="4">
        <f t="shared" si="97"/>
        <v>12.819999999999936</v>
      </c>
      <c r="L564" s="14">
        <f t="shared" si="98"/>
        <v>12.819999999999936</v>
      </c>
      <c r="M564" s="34">
        <f t="shared" si="99"/>
        <v>164.35239999999837</v>
      </c>
      <c r="N564" s="30"/>
      <c r="O564" s="30"/>
      <c r="P564" s="32">
        <v>240</v>
      </c>
      <c r="Q564" s="11" t="s">
        <v>556</v>
      </c>
      <c r="R564" s="4">
        <v>970.78</v>
      </c>
      <c r="S564" s="4">
        <f t="shared" si="100"/>
        <v>971.83</v>
      </c>
      <c r="T564" s="4">
        <f t="shared" si="101"/>
        <v>-1.0500000000000682</v>
      </c>
      <c r="U564" s="14">
        <f t="shared" si="102"/>
        <v>1.0500000000000682</v>
      </c>
      <c r="V564" s="34">
        <f t="shared" si="103"/>
        <v>1.1025000000001433</v>
      </c>
      <c r="W564" s="30"/>
      <c r="X564" s="30"/>
      <c r="Y564" s="32">
        <v>240</v>
      </c>
      <c r="Z564" s="11" t="s">
        <v>556</v>
      </c>
      <c r="AA564" s="4">
        <v>1385.42</v>
      </c>
      <c r="AB564" s="4">
        <f t="shared" si="104"/>
        <v>1380.51</v>
      </c>
      <c r="AC564" s="4">
        <f t="shared" si="105"/>
        <v>4.9100000000000819</v>
      </c>
      <c r="AD564" s="14">
        <f t="shared" si="106"/>
        <v>4.9100000000000819</v>
      </c>
      <c r="AE564" s="34">
        <f t="shared" si="107"/>
        <v>24.108100000000803</v>
      </c>
      <c r="AF564" s="13"/>
    </row>
    <row r="565" spans="1:32" ht="17.399999999999999" x14ac:dyDescent="0.3">
      <c r="A565" s="13"/>
      <c r="B565" s="13"/>
      <c r="C565" s="13"/>
      <c r="D565" s="13"/>
      <c r="E565" s="13"/>
      <c r="F565" s="13"/>
      <c r="G565" s="32">
        <v>241</v>
      </c>
      <c r="H565" s="11" t="s">
        <v>557</v>
      </c>
      <c r="I565" s="14">
        <v>1568.44</v>
      </c>
      <c r="J565" s="4">
        <f t="shared" si="96"/>
        <v>1548.47</v>
      </c>
      <c r="K565" s="4">
        <f t="shared" si="97"/>
        <v>19.970000000000027</v>
      </c>
      <c r="L565" s="14">
        <f t="shared" si="98"/>
        <v>19.970000000000027</v>
      </c>
      <c r="M565" s="34">
        <f t="shared" si="99"/>
        <v>398.80090000000109</v>
      </c>
      <c r="N565" s="30"/>
      <c r="O565" s="30"/>
      <c r="P565" s="32">
        <v>241</v>
      </c>
      <c r="Q565" s="11" t="s">
        <v>557</v>
      </c>
      <c r="R565" s="4">
        <v>975.31</v>
      </c>
      <c r="S565" s="4">
        <f t="shared" si="100"/>
        <v>970.78</v>
      </c>
      <c r="T565" s="4">
        <f t="shared" si="101"/>
        <v>4.5299999999999727</v>
      </c>
      <c r="U565" s="14">
        <f t="shared" si="102"/>
        <v>4.5299999999999727</v>
      </c>
      <c r="V565" s="34">
        <f t="shared" si="103"/>
        <v>20.520899999999752</v>
      </c>
      <c r="W565" s="30"/>
      <c r="X565" s="30"/>
      <c r="Y565" s="32">
        <v>241</v>
      </c>
      <c r="Z565" s="11" t="s">
        <v>557</v>
      </c>
      <c r="AA565" s="4">
        <v>1398.4</v>
      </c>
      <c r="AB565" s="4">
        <f t="shared" si="104"/>
        <v>1385.42</v>
      </c>
      <c r="AC565" s="4">
        <f t="shared" si="105"/>
        <v>12.980000000000018</v>
      </c>
      <c r="AD565" s="14">
        <f t="shared" si="106"/>
        <v>12.980000000000018</v>
      </c>
      <c r="AE565" s="34">
        <f t="shared" si="107"/>
        <v>168.48040000000049</v>
      </c>
      <c r="AF565" s="13"/>
    </row>
    <row r="566" spans="1:32" ht="17.399999999999999" x14ac:dyDescent="0.3">
      <c r="A566" s="13"/>
      <c r="B566" s="13"/>
      <c r="C566" s="13"/>
      <c r="D566" s="13"/>
      <c r="E566" s="13"/>
      <c r="F566" s="13"/>
      <c r="G566" s="32">
        <v>242</v>
      </c>
      <c r="H566" s="11" t="s">
        <v>558</v>
      </c>
      <c r="I566" s="14">
        <v>1545.29</v>
      </c>
      <c r="J566" s="4">
        <f t="shared" si="96"/>
        <v>1568.44</v>
      </c>
      <c r="K566" s="4">
        <f t="shared" si="97"/>
        <v>-23.150000000000091</v>
      </c>
      <c r="L566" s="14">
        <f t="shared" si="98"/>
        <v>23.150000000000091</v>
      </c>
      <c r="M566" s="34">
        <f t="shared" si="99"/>
        <v>535.92250000000422</v>
      </c>
      <c r="N566" s="30"/>
      <c r="O566" s="30"/>
      <c r="P566" s="32">
        <v>242</v>
      </c>
      <c r="Q566" s="11" t="s">
        <v>558</v>
      </c>
      <c r="R566" s="4">
        <v>967.82</v>
      </c>
      <c r="S566" s="4">
        <f t="shared" si="100"/>
        <v>975.31</v>
      </c>
      <c r="T566" s="4">
        <f t="shared" si="101"/>
        <v>-7.4899999999998954</v>
      </c>
      <c r="U566" s="14">
        <f t="shared" si="102"/>
        <v>7.4899999999998954</v>
      </c>
      <c r="V566" s="34">
        <f t="shared" si="103"/>
        <v>56.100099999998434</v>
      </c>
      <c r="W566" s="30"/>
      <c r="X566" s="30"/>
      <c r="Y566" s="32">
        <v>242</v>
      </c>
      <c r="Z566" s="11" t="s">
        <v>558</v>
      </c>
      <c r="AA566" s="4">
        <v>1369.85</v>
      </c>
      <c r="AB566" s="4">
        <f t="shared" si="104"/>
        <v>1398.4</v>
      </c>
      <c r="AC566" s="4">
        <f t="shared" si="105"/>
        <v>-28.550000000000182</v>
      </c>
      <c r="AD566" s="14">
        <f t="shared" si="106"/>
        <v>28.550000000000182</v>
      </c>
      <c r="AE566" s="34">
        <f t="shared" si="107"/>
        <v>815.10250000001042</v>
      </c>
      <c r="AF566" s="13"/>
    </row>
    <row r="567" spans="1:32" ht="17.399999999999999" x14ac:dyDescent="0.3">
      <c r="A567" s="13"/>
      <c r="B567" s="13"/>
      <c r="C567" s="13"/>
      <c r="D567" s="13"/>
      <c r="E567" s="13"/>
      <c r="F567" s="13"/>
      <c r="G567" s="32">
        <v>243</v>
      </c>
      <c r="H567" s="11" t="s">
        <v>559</v>
      </c>
      <c r="I567" s="14">
        <v>1469.06</v>
      </c>
      <c r="J567" s="4">
        <f t="shared" si="96"/>
        <v>1545.29</v>
      </c>
      <c r="K567" s="4">
        <f t="shared" si="97"/>
        <v>-76.230000000000018</v>
      </c>
      <c r="L567" s="14">
        <f t="shared" si="98"/>
        <v>76.230000000000018</v>
      </c>
      <c r="M567" s="34">
        <f t="shared" si="99"/>
        <v>5811.0129000000024</v>
      </c>
      <c r="N567" s="30"/>
      <c r="O567" s="30"/>
      <c r="P567" s="32">
        <v>243</v>
      </c>
      <c r="Q567" s="11" t="s">
        <v>559</v>
      </c>
      <c r="R567" s="4">
        <v>933.1</v>
      </c>
      <c r="S567" s="4">
        <f t="shared" si="100"/>
        <v>967.82</v>
      </c>
      <c r="T567" s="4">
        <f t="shared" si="101"/>
        <v>-34.720000000000027</v>
      </c>
      <c r="U567" s="14">
        <f t="shared" si="102"/>
        <v>34.720000000000027</v>
      </c>
      <c r="V567" s="34">
        <f t="shared" si="103"/>
        <v>1205.4784000000018</v>
      </c>
      <c r="W567" s="30"/>
      <c r="X567" s="30"/>
      <c r="Y567" s="32">
        <v>243</v>
      </c>
      <c r="Z567" s="11" t="s">
        <v>559</v>
      </c>
      <c r="AA567" s="4">
        <v>1280.77</v>
      </c>
      <c r="AB567" s="4">
        <f t="shared" si="104"/>
        <v>1369.85</v>
      </c>
      <c r="AC567" s="4">
        <f t="shared" si="105"/>
        <v>-89.079999999999927</v>
      </c>
      <c r="AD567" s="14">
        <f t="shared" si="106"/>
        <v>89.079999999999927</v>
      </c>
      <c r="AE567" s="34">
        <f t="shared" si="107"/>
        <v>7935.2463999999873</v>
      </c>
      <c r="AF567" s="13"/>
    </row>
    <row r="568" spans="1:32" ht="17.399999999999999" x14ac:dyDescent="0.3">
      <c r="A568" s="13"/>
      <c r="B568" s="13"/>
      <c r="C568" s="13"/>
      <c r="D568" s="13"/>
      <c r="E568" s="13"/>
      <c r="F568" s="13"/>
      <c r="G568" s="32">
        <v>244</v>
      </c>
      <c r="H568" s="11" t="s">
        <v>560</v>
      </c>
      <c r="I568" s="14">
        <v>1323.66</v>
      </c>
      <c r="J568" s="4">
        <f t="shared" si="96"/>
        <v>1469.06</v>
      </c>
      <c r="K568" s="4">
        <f t="shared" si="97"/>
        <v>-145.39999999999986</v>
      </c>
      <c r="L568" s="14">
        <f t="shared" si="98"/>
        <v>145.39999999999986</v>
      </c>
      <c r="M568" s="34">
        <f t="shared" si="99"/>
        <v>21141.15999999996</v>
      </c>
      <c r="N568" s="30"/>
      <c r="O568" s="30"/>
      <c r="P568" s="32">
        <v>244</v>
      </c>
      <c r="Q568" s="11" t="s">
        <v>560</v>
      </c>
      <c r="R568" s="4">
        <v>857.98</v>
      </c>
      <c r="S568" s="4">
        <f t="shared" si="100"/>
        <v>933.1</v>
      </c>
      <c r="T568" s="4">
        <f t="shared" si="101"/>
        <v>-75.12</v>
      </c>
      <c r="U568" s="14">
        <f t="shared" si="102"/>
        <v>75.12</v>
      </c>
      <c r="V568" s="34">
        <f t="shared" si="103"/>
        <v>5643.0144000000009</v>
      </c>
      <c r="W568" s="30"/>
      <c r="X568" s="30"/>
      <c r="Y568" s="32">
        <v>244</v>
      </c>
      <c r="Z568" s="11" t="s">
        <v>560</v>
      </c>
      <c r="AA568" s="4">
        <v>1132.44</v>
      </c>
      <c r="AB568" s="4">
        <f t="shared" si="104"/>
        <v>1280.77</v>
      </c>
      <c r="AC568" s="4">
        <f t="shared" si="105"/>
        <v>-148.32999999999993</v>
      </c>
      <c r="AD568" s="14">
        <f t="shared" si="106"/>
        <v>148.32999999999993</v>
      </c>
      <c r="AE568" s="34">
        <f t="shared" si="107"/>
        <v>22001.788899999978</v>
      </c>
      <c r="AF568" s="13"/>
    </row>
    <row r="569" spans="1:32" ht="17.399999999999999" x14ac:dyDescent="0.3">
      <c r="A569" s="13"/>
      <c r="B569" s="13"/>
      <c r="C569" s="13"/>
      <c r="D569" s="13"/>
      <c r="E569" s="13"/>
      <c r="F569" s="13"/>
      <c r="G569" s="32">
        <v>245</v>
      </c>
      <c r="H569" s="11" t="s">
        <v>561</v>
      </c>
      <c r="I569" s="14">
        <v>1255.08</v>
      </c>
      <c r="J569" s="4">
        <f t="shared" si="96"/>
        <v>1323.66</v>
      </c>
      <c r="K569" s="4">
        <f t="shared" si="97"/>
        <v>-68.580000000000155</v>
      </c>
      <c r="L569" s="14">
        <f t="shared" si="98"/>
        <v>68.580000000000155</v>
      </c>
      <c r="M569" s="34">
        <f t="shared" si="99"/>
        <v>4703.2164000000212</v>
      </c>
      <c r="N569" s="30"/>
      <c r="O569" s="30"/>
      <c r="P569" s="32">
        <v>245</v>
      </c>
      <c r="Q569" s="11" t="s">
        <v>561</v>
      </c>
      <c r="R569" s="4">
        <v>796.46</v>
      </c>
      <c r="S569" s="4">
        <f t="shared" si="100"/>
        <v>857.98</v>
      </c>
      <c r="T569" s="4">
        <f t="shared" si="101"/>
        <v>-61.519999999999982</v>
      </c>
      <c r="U569" s="14">
        <f t="shared" si="102"/>
        <v>61.519999999999982</v>
      </c>
      <c r="V569" s="34">
        <f t="shared" si="103"/>
        <v>3784.7103999999977</v>
      </c>
      <c r="W569" s="30"/>
      <c r="X569" s="30"/>
      <c r="Y569" s="32">
        <v>245</v>
      </c>
      <c r="Z569" s="11" t="s">
        <v>561</v>
      </c>
      <c r="AA569" s="4">
        <v>1065.79</v>
      </c>
      <c r="AB569" s="4">
        <f t="shared" si="104"/>
        <v>1132.44</v>
      </c>
      <c r="AC569" s="4">
        <f t="shared" si="105"/>
        <v>-66.650000000000091</v>
      </c>
      <c r="AD569" s="14">
        <f t="shared" si="106"/>
        <v>66.650000000000091</v>
      </c>
      <c r="AE569" s="34">
        <f t="shared" si="107"/>
        <v>4442.2225000000117</v>
      </c>
      <c r="AF569" s="13"/>
    </row>
    <row r="570" spans="1:32" ht="17.399999999999999" x14ac:dyDescent="0.3">
      <c r="A570" s="13"/>
      <c r="B570" s="13"/>
      <c r="C570" s="13"/>
      <c r="D570" s="13"/>
      <c r="E570" s="13"/>
      <c r="F570" s="13"/>
      <c r="G570" s="32">
        <v>246</v>
      </c>
      <c r="H570" s="11" t="s">
        <v>562</v>
      </c>
      <c r="I570" s="14">
        <v>1322.88</v>
      </c>
      <c r="J570" s="4">
        <f t="shared" si="96"/>
        <v>1255.08</v>
      </c>
      <c r="K570" s="4">
        <f t="shared" si="97"/>
        <v>67.800000000000182</v>
      </c>
      <c r="L570" s="14">
        <f t="shared" si="98"/>
        <v>67.800000000000182</v>
      </c>
      <c r="M570" s="34">
        <f t="shared" si="99"/>
        <v>4596.8400000000247</v>
      </c>
      <c r="N570" s="30"/>
      <c r="O570" s="30"/>
      <c r="P570" s="32">
        <v>246</v>
      </c>
      <c r="Q570" s="11" t="s">
        <v>562</v>
      </c>
      <c r="R570" s="4">
        <v>800.93</v>
      </c>
      <c r="S570" s="4">
        <f t="shared" si="100"/>
        <v>796.46</v>
      </c>
      <c r="T570" s="4">
        <f t="shared" si="101"/>
        <v>4.4699999999999136</v>
      </c>
      <c r="U570" s="14">
        <f t="shared" si="102"/>
        <v>4.4699999999999136</v>
      </c>
      <c r="V570" s="34">
        <f t="shared" si="103"/>
        <v>19.980899999999227</v>
      </c>
      <c r="W570" s="30"/>
      <c r="X570" s="30"/>
      <c r="Y570" s="32">
        <v>246</v>
      </c>
      <c r="Z570" s="11" t="s">
        <v>562</v>
      </c>
      <c r="AA570" s="4">
        <v>1127.9000000000001</v>
      </c>
      <c r="AB570" s="4">
        <f t="shared" si="104"/>
        <v>1065.79</v>
      </c>
      <c r="AC570" s="4">
        <f t="shared" si="105"/>
        <v>62.110000000000127</v>
      </c>
      <c r="AD570" s="14">
        <f t="shared" si="106"/>
        <v>62.110000000000127</v>
      </c>
      <c r="AE570" s="34">
        <f t="shared" si="107"/>
        <v>3857.6521000000157</v>
      </c>
      <c r="AF570" s="13"/>
    </row>
    <row r="571" spans="1:32" ht="17.399999999999999" x14ac:dyDescent="0.3">
      <c r="A571" s="13"/>
      <c r="B571" s="13"/>
      <c r="C571" s="13"/>
      <c r="D571" s="13"/>
      <c r="E571" s="13"/>
      <c r="F571" s="13"/>
      <c r="G571" s="32">
        <v>247</v>
      </c>
      <c r="H571" s="11" t="s">
        <v>563</v>
      </c>
      <c r="I571" s="14">
        <v>1360.25</v>
      </c>
      <c r="J571" s="4">
        <f t="shared" si="96"/>
        <v>1322.88</v>
      </c>
      <c r="K571" s="4">
        <f t="shared" si="97"/>
        <v>37.369999999999891</v>
      </c>
      <c r="L571" s="14">
        <f t="shared" si="98"/>
        <v>37.369999999999891</v>
      </c>
      <c r="M571" s="34">
        <f t="shared" si="99"/>
        <v>1396.5168999999919</v>
      </c>
      <c r="N571" s="30"/>
      <c r="O571" s="30"/>
      <c r="P571" s="32">
        <v>247</v>
      </c>
      <c r="Q571" s="11" t="s">
        <v>563</v>
      </c>
      <c r="R571" s="4">
        <v>812.31</v>
      </c>
      <c r="S571" s="4">
        <f t="shared" si="100"/>
        <v>800.93</v>
      </c>
      <c r="T571" s="4">
        <f t="shared" si="101"/>
        <v>11.379999999999995</v>
      </c>
      <c r="U571" s="14">
        <f t="shared" si="102"/>
        <v>11.379999999999995</v>
      </c>
      <c r="V571" s="34">
        <f t="shared" si="103"/>
        <v>129.50439999999989</v>
      </c>
      <c r="W571" s="30"/>
      <c r="X571" s="30"/>
      <c r="Y571" s="32">
        <v>247</v>
      </c>
      <c r="Z571" s="11" t="s">
        <v>563</v>
      </c>
      <c r="AA571" s="4">
        <v>1162.9000000000001</v>
      </c>
      <c r="AB571" s="4">
        <f t="shared" si="104"/>
        <v>1127.9000000000001</v>
      </c>
      <c r="AC571" s="4">
        <f t="shared" si="105"/>
        <v>35</v>
      </c>
      <c r="AD571" s="14">
        <f t="shared" si="106"/>
        <v>35</v>
      </c>
      <c r="AE571" s="34">
        <f t="shared" si="107"/>
        <v>1225</v>
      </c>
      <c r="AF571" s="13"/>
    </row>
    <row r="572" spans="1:32" ht="17.399999999999999" x14ac:dyDescent="0.3">
      <c r="A572" s="13"/>
      <c r="B572" s="13"/>
      <c r="C572" s="13"/>
      <c r="D572" s="13"/>
      <c r="E572" s="13"/>
      <c r="F572" s="13"/>
      <c r="G572" s="32">
        <v>248</v>
      </c>
      <c r="H572" s="11" t="s">
        <v>564</v>
      </c>
      <c r="I572" s="14">
        <v>1361.09</v>
      </c>
      <c r="J572" s="4">
        <f t="shared" si="96"/>
        <v>1360.25</v>
      </c>
      <c r="K572" s="4">
        <f t="shared" si="97"/>
        <v>0.83999999999991815</v>
      </c>
      <c r="L572" s="14">
        <f t="shared" si="98"/>
        <v>0.83999999999991815</v>
      </c>
      <c r="M572" s="34">
        <f t="shared" si="99"/>
        <v>0.70559999999986245</v>
      </c>
      <c r="N572" s="30"/>
      <c r="O572" s="30"/>
      <c r="P572" s="32">
        <v>248</v>
      </c>
      <c r="Q572" s="11" t="s">
        <v>564</v>
      </c>
      <c r="R572" s="4">
        <v>816.77</v>
      </c>
      <c r="S572" s="4">
        <f t="shared" si="100"/>
        <v>812.31</v>
      </c>
      <c r="T572" s="4">
        <f t="shared" si="101"/>
        <v>4.4600000000000364</v>
      </c>
      <c r="U572" s="14">
        <f t="shared" si="102"/>
        <v>4.4600000000000364</v>
      </c>
      <c r="V572" s="34">
        <f t="shared" si="103"/>
        <v>19.891600000000324</v>
      </c>
      <c r="W572" s="30"/>
      <c r="X572" s="30"/>
      <c r="Y572" s="32">
        <v>248</v>
      </c>
      <c r="Z572" s="11" t="s">
        <v>564</v>
      </c>
      <c r="AA572" s="4">
        <v>1163.56</v>
      </c>
      <c r="AB572" s="4">
        <f t="shared" si="104"/>
        <v>1162.9000000000001</v>
      </c>
      <c r="AC572" s="4">
        <f t="shared" si="105"/>
        <v>0.65999999999985448</v>
      </c>
      <c r="AD572" s="14">
        <f t="shared" si="106"/>
        <v>0.65999999999985448</v>
      </c>
      <c r="AE572" s="34">
        <f t="shared" si="107"/>
        <v>0.43559999999980792</v>
      </c>
      <c r="AF572" s="13"/>
    </row>
    <row r="573" spans="1:32" ht="17.399999999999999" x14ac:dyDescent="0.3">
      <c r="A573" s="13"/>
      <c r="B573" s="13"/>
      <c r="C573" s="13"/>
      <c r="D573" s="13"/>
      <c r="E573" s="13"/>
      <c r="F573" s="13"/>
      <c r="G573" s="32">
        <v>249</v>
      </c>
      <c r="H573" s="11" t="s">
        <v>565</v>
      </c>
      <c r="I573" s="14">
        <v>1352.47</v>
      </c>
      <c r="J573" s="4">
        <f t="shared" si="96"/>
        <v>1361.09</v>
      </c>
      <c r="K573" s="4">
        <f t="shared" si="97"/>
        <v>-8.6199999999998909</v>
      </c>
      <c r="L573" s="14">
        <f t="shared" si="98"/>
        <v>8.6199999999998909</v>
      </c>
      <c r="M573" s="34">
        <f t="shared" si="99"/>
        <v>74.304399999998125</v>
      </c>
      <c r="N573" s="30"/>
      <c r="O573" s="30"/>
      <c r="P573" s="32">
        <v>249</v>
      </c>
      <c r="Q573" s="11" t="s">
        <v>565</v>
      </c>
      <c r="R573" s="4">
        <v>816.62</v>
      </c>
      <c r="S573" s="4">
        <f t="shared" si="100"/>
        <v>816.77</v>
      </c>
      <c r="T573" s="4">
        <f t="shared" si="101"/>
        <v>-0.14999999999997726</v>
      </c>
      <c r="U573" s="14">
        <f t="shared" si="102"/>
        <v>0.14999999999997726</v>
      </c>
      <c r="V573" s="34">
        <f t="shared" si="103"/>
        <v>2.2499999999993178E-2</v>
      </c>
      <c r="W573" s="30"/>
      <c r="X573" s="30"/>
      <c r="Y573" s="32">
        <v>249</v>
      </c>
      <c r="Z573" s="11" t="s">
        <v>565</v>
      </c>
      <c r="AA573" s="4">
        <v>1154.45</v>
      </c>
      <c r="AB573" s="4">
        <f t="shared" si="104"/>
        <v>1163.56</v>
      </c>
      <c r="AC573" s="4">
        <f t="shared" si="105"/>
        <v>-9.1099999999999</v>
      </c>
      <c r="AD573" s="14">
        <f t="shared" si="106"/>
        <v>9.1099999999999</v>
      </c>
      <c r="AE573" s="34">
        <f t="shared" si="107"/>
        <v>82.992099999998175</v>
      </c>
      <c r="AF573" s="13"/>
    </row>
    <row r="574" spans="1:32" ht="17.399999999999999" x14ac:dyDescent="0.3">
      <c r="A574" s="13"/>
      <c r="B574" s="13"/>
      <c r="C574" s="13"/>
      <c r="D574" s="13"/>
      <c r="E574" s="13"/>
      <c r="F574" s="13"/>
      <c r="G574" s="32">
        <v>250</v>
      </c>
      <c r="H574" s="11" t="s">
        <v>566</v>
      </c>
      <c r="I574" s="14">
        <v>1333.28</v>
      </c>
      <c r="J574" s="4">
        <f t="shared" si="96"/>
        <v>1352.47</v>
      </c>
      <c r="K574" s="4">
        <f t="shared" si="97"/>
        <v>-19.190000000000055</v>
      </c>
      <c r="L574" s="14">
        <f t="shared" si="98"/>
        <v>19.190000000000055</v>
      </c>
      <c r="M574" s="34">
        <f t="shared" si="99"/>
        <v>368.25610000000211</v>
      </c>
      <c r="N574" s="30"/>
      <c r="O574" s="30"/>
      <c r="P574" s="32">
        <v>250</v>
      </c>
      <c r="Q574" s="11" t="s">
        <v>566</v>
      </c>
      <c r="R574" s="4">
        <v>811.77</v>
      </c>
      <c r="S574" s="4">
        <f t="shared" si="100"/>
        <v>816.62</v>
      </c>
      <c r="T574" s="4">
        <f t="shared" si="101"/>
        <v>-4.8500000000000227</v>
      </c>
      <c r="U574" s="14">
        <f t="shared" si="102"/>
        <v>4.8500000000000227</v>
      </c>
      <c r="V574" s="34">
        <f t="shared" si="103"/>
        <v>23.522500000000221</v>
      </c>
      <c r="W574" s="30"/>
      <c r="X574" s="30"/>
      <c r="Y574" s="32">
        <v>250</v>
      </c>
      <c r="Z574" s="11" t="s">
        <v>566</v>
      </c>
      <c r="AA574" s="4">
        <v>1133.96</v>
      </c>
      <c r="AB574" s="4">
        <f t="shared" si="104"/>
        <v>1154.45</v>
      </c>
      <c r="AC574" s="4">
        <f t="shared" si="105"/>
        <v>-20.490000000000009</v>
      </c>
      <c r="AD574" s="14">
        <f t="shared" si="106"/>
        <v>20.490000000000009</v>
      </c>
      <c r="AE574" s="34">
        <f t="shared" si="107"/>
        <v>419.84010000000035</v>
      </c>
      <c r="AF574" s="13"/>
    </row>
    <row r="575" spans="1:32" ht="17.399999999999999" x14ac:dyDescent="0.3">
      <c r="A575" s="13"/>
      <c r="B575" s="13"/>
      <c r="C575" s="13"/>
      <c r="D575" s="13"/>
      <c r="E575" s="13"/>
      <c r="F575" s="13"/>
      <c r="G575" s="32">
        <v>251</v>
      </c>
      <c r="H575" s="11" t="s">
        <v>567</v>
      </c>
      <c r="I575" s="14">
        <v>1319.59</v>
      </c>
      <c r="J575" s="4">
        <f t="shared" si="96"/>
        <v>1333.28</v>
      </c>
      <c r="K575" s="4">
        <f t="shared" si="97"/>
        <v>-13.690000000000055</v>
      </c>
      <c r="L575" s="14">
        <f t="shared" si="98"/>
        <v>13.690000000000055</v>
      </c>
      <c r="M575" s="34">
        <f t="shared" si="99"/>
        <v>187.41610000000151</v>
      </c>
      <c r="N575" s="30"/>
      <c r="O575" s="30"/>
      <c r="P575" s="32">
        <v>251</v>
      </c>
      <c r="Q575" s="11" t="s">
        <v>567</v>
      </c>
      <c r="R575" s="4">
        <v>801.97</v>
      </c>
      <c r="S575" s="4">
        <f t="shared" si="100"/>
        <v>811.77</v>
      </c>
      <c r="T575" s="4">
        <f t="shared" si="101"/>
        <v>-9.7999999999999545</v>
      </c>
      <c r="U575" s="14">
        <f t="shared" si="102"/>
        <v>9.7999999999999545</v>
      </c>
      <c r="V575" s="34">
        <f t="shared" si="103"/>
        <v>96.039999999999111</v>
      </c>
      <c r="W575" s="30"/>
      <c r="X575" s="30"/>
      <c r="Y575" s="32">
        <v>251</v>
      </c>
      <c r="Z575" s="11" t="s">
        <v>567</v>
      </c>
      <c r="AA575" s="4">
        <v>1119.5999999999999</v>
      </c>
      <c r="AB575" s="4">
        <f t="shared" si="104"/>
        <v>1133.96</v>
      </c>
      <c r="AC575" s="4">
        <f t="shared" si="105"/>
        <v>-14.360000000000127</v>
      </c>
      <c r="AD575" s="14">
        <f t="shared" si="106"/>
        <v>14.360000000000127</v>
      </c>
      <c r="AE575" s="34">
        <f t="shared" si="107"/>
        <v>206.20960000000366</v>
      </c>
      <c r="AF575" s="13"/>
    </row>
    <row r="576" spans="1:32" ht="17.399999999999999" x14ac:dyDescent="0.3">
      <c r="A576" s="13"/>
      <c r="B576" s="13"/>
      <c r="C576" s="13"/>
      <c r="D576" s="13"/>
      <c r="E576" s="13"/>
      <c r="F576" s="13"/>
      <c r="G576" s="32">
        <v>252</v>
      </c>
      <c r="H576" s="11" t="s">
        <v>568</v>
      </c>
      <c r="I576" s="14">
        <v>1367.77</v>
      </c>
      <c r="J576" s="4">
        <f t="shared" si="96"/>
        <v>1319.59</v>
      </c>
      <c r="K576" s="4">
        <f t="shared" si="97"/>
        <v>48.180000000000064</v>
      </c>
      <c r="L576" s="14">
        <f t="shared" si="98"/>
        <v>48.180000000000064</v>
      </c>
      <c r="M576" s="34">
        <f t="shared" si="99"/>
        <v>2321.3124000000062</v>
      </c>
      <c r="N576" s="30"/>
      <c r="O576" s="30"/>
      <c r="P576" s="32">
        <v>252</v>
      </c>
      <c r="Q576" s="11" t="s">
        <v>568</v>
      </c>
      <c r="R576" s="4">
        <v>818.15</v>
      </c>
      <c r="S576" s="4">
        <f t="shared" si="100"/>
        <v>801.97</v>
      </c>
      <c r="T576" s="4">
        <f t="shared" si="101"/>
        <v>16.17999999999995</v>
      </c>
      <c r="U576" s="14">
        <f t="shared" si="102"/>
        <v>16.17999999999995</v>
      </c>
      <c r="V576" s="34">
        <f t="shared" si="103"/>
        <v>261.79239999999839</v>
      </c>
      <c r="W576" s="30"/>
      <c r="X576" s="30"/>
      <c r="Y576" s="32">
        <v>252</v>
      </c>
      <c r="Z576" s="11" t="s">
        <v>568</v>
      </c>
      <c r="AA576" s="4">
        <v>1168.32</v>
      </c>
      <c r="AB576" s="4">
        <f t="shared" si="104"/>
        <v>1119.5999999999999</v>
      </c>
      <c r="AC576" s="4">
        <f t="shared" si="105"/>
        <v>48.720000000000027</v>
      </c>
      <c r="AD576" s="14">
        <f t="shared" si="106"/>
        <v>48.720000000000027</v>
      </c>
      <c r="AE576" s="34">
        <f t="shared" si="107"/>
        <v>2373.6384000000025</v>
      </c>
      <c r="AF576" s="13"/>
    </row>
    <row r="577" spans="1:32" ht="17.399999999999999" x14ac:dyDescent="0.3">
      <c r="A577" s="13"/>
      <c r="B577" s="13"/>
      <c r="C577" s="13"/>
      <c r="D577" s="13"/>
      <c r="E577" s="13"/>
      <c r="F577" s="13"/>
      <c r="G577" s="32">
        <v>253</v>
      </c>
      <c r="H577" s="11" t="s">
        <v>569</v>
      </c>
      <c r="I577" s="14">
        <v>1441.84</v>
      </c>
      <c r="J577" s="4">
        <f t="shared" si="96"/>
        <v>1367.77</v>
      </c>
      <c r="K577" s="4">
        <f t="shared" si="97"/>
        <v>74.069999999999936</v>
      </c>
      <c r="L577" s="14">
        <f t="shared" si="98"/>
        <v>74.069999999999936</v>
      </c>
      <c r="M577" s="34">
        <f t="shared" si="99"/>
        <v>5486.3648999999905</v>
      </c>
      <c r="N577" s="30"/>
      <c r="O577" s="30"/>
      <c r="P577" s="32">
        <v>253</v>
      </c>
      <c r="Q577" s="11" t="s">
        <v>569</v>
      </c>
      <c r="R577" s="4">
        <v>863.83</v>
      </c>
      <c r="S577" s="4">
        <f t="shared" si="100"/>
        <v>818.15</v>
      </c>
      <c r="T577" s="4">
        <f t="shared" si="101"/>
        <v>45.680000000000064</v>
      </c>
      <c r="U577" s="14">
        <f t="shared" si="102"/>
        <v>45.680000000000064</v>
      </c>
      <c r="V577" s="34">
        <f t="shared" si="103"/>
        <v>2086.6624000000056</v>
      </c>
      <c r="W577" s="30"/>
      <c r="X577" s="30"/>
      <c r="Y577" s="32">
        <v>253</v>
      </c>
      <c r="Z577" s="11" t="s">
        <v>569</v>
      </c>
      <c r="AA577" s="4">
        <v>1242.3499999999999</v>
      </c>
      <c r="AB577" s="4">
        <f t="shared" si="104"/>
        <v>1168.32</v>
      </c>
      <c r="AC577" s="4">
        <f t="shared" si="105"/>
        <v>74.029999999999973</v>
      </c>
      <c r="AD577" s="14">
        <f t="shared" si="106"/>
        <v>74.029999999999973</v>
      </c>
      <c r="AE577" s="34">
        <f t="shared" si="107"/>
        <v>5480.440899999996</v>
      </c>
      <c r="AF577" s="13"/>
    </row>
    <row r="578" spans="1:32" ht="17.399999999999999" x14ac:dyDescent="0.3">
      <c r="A578" s="13"/>
      <c r="B578" s="13"/>
      <c r="C578" s="13"/>
      <c r="D578" s="13"/>
      <c r="E578" s="13"/>
      <c r="F578" s="13"/>
      <c r="G578" s="32">
        <v>254</v>
      </c>
      <c r="H578" s="11" t="s">
        <v>570</v>
      </c>
      <c r="I578" s="14">
        <v>1463.22</v>
      </c>
      <c r="J578" s="4">
        <f t="shared" si="96"/>
        <v>1441.84</v>
      </c>
      <c r="K578" s="4">
        <f t="shared" si="97"/>
        <v>21.380000000000109</v>
      </c>
      <c r="L578" s="14">
        <f t="shared" si="98"/>
        <v>21.380000000000109</v>
      </c>
      <c r="M578" s="34">
        <f t="shared" si="99"/>
        <v>457.10440000000466</v>
      </c>
      <c r="N578" s="30"/>
      <c r="O578" s="30"/>
      <c r="P578" s="32">
        <v>254</v>
      </c>
      <c r="Q578" s="11" t="s">
        <v>570</v>
      </c>
      <c r="R578" s="4">
        <v>878.27</v>
      </c>
      <c r="S578" s="4">
        <f t="shared" si="100"/>
        <v>863.83</v>
      </c>
      <c r="T578" s="4">
        <f t="shared" si="101"/>
        <v>14.439999999999941</v>
      </c>
      <c r="U578" s="14">
        <f t="shared" si="102"/>
        <v>14.439999999999941</v>
      </c>
      <c r="V578" s="34">
        <f t="shared" si="103"/>
        <v>208.51359999999829</v>
      </c>
      <c r="W578" s="30"/>
      <c r="X578" s="30"/>
      <c r="Y578" s="32">
        <v>254</v>
      </c>
      <c r="Z578" s="11" t="s">
        <v>570</v>
      </c>
      <c r="AA578" s="4">
        <v>1263.3599999999999</v>
      </c>
      <c r="AB578" s="4">
        <f t="shared" si="104"/>
        <v>1242.3499999999999</v>
      </c>
      <c r="AC578" s="4">
        <f t="shared" si="105"/>
        <v>21.009999999999991</v>
      </c>
      <c r="AD578" s="14">
        <f t="shared" si="106"/>
        <v>21.009999999999991</v>
      </c>
      <c r="AE578" s="34">
        <f t="shared" si="107"/>
        <v>441.42009999999959</v>
      </c>
      <c r="AF578" s="13"/>
    </row>
    <row r="579" spans="1:32" ht="17.399999999999999" x14ac:dyDescent="0.3">
      <c r="A579" s="13"/>
      <c r="B579" s="13"/>
      <c r="C579" s="13"/>
      <c r="D579" s="13"/>
      <c r="E579" s="13"/>
      <c r="F579" s="13"/>
      <c r="G579" s="32">
        <v>255</v>
      </c>
      <c r="H579" s="11" t="s">
        <v>571</v>
      </c>
      <c r="I579" s="14">
        <v>1513.27</v>
      </c>
      <c r="J579" s="4">
        <f t="shared" si="96"/>
        <v>1463.22</v>
      </c>
      <c r="K579" s="4">
        <f t="shared" si="97"/>
        <v>50.049999999999955</v>
      </c>
      <c r="L579" s="14">
        <f t="shared" si="98"/>
        <v>50.049999999999955</v>
      </c>
      <c r="M579" s="34">
        <f t="shared" si="99"/>
        <v>2505.0024999999955</v>
      </c>
      <c r="N579" s="30"/>
      <c r="O579" s="30"/>
      <c r="P579" s="32">
        <v>255</v>
      </c>
      <c r="Q579" s="11" t="s">
        <v>571</v>
      </c>
      <c r="R579" s="4">
        <v>897.28</v>
      </c>
      <c r="S579" s="4">
        <f t="shared" si="100"/>
        <v>878.27</v>
      </c>
      <c r="T579" s="4">
        <f t="shared" si="101"/>
        <v>19.009999999999991</v>
      </c>
      <c r="U579" s="14">
        <f t="shared" si="102"/>
        <v>19.009999999999991</v>
      </c>
      <c r="V579" s="34">
        <f t="shared" si="103"/>
        <v>361.38009999999963</v>
      </c>
      <c r="W579" s="30"/>
      <c r="X579" s="30"/>
      <c r="Y579" s="32">
        <v>255</v>
      </c>
      <c r="Z579" s="11" t="s">
        <v>571</v>
      </c>
      <c r="AA579" s="4">
        <v>1312.63</v>
      </c>
      <c r="AB579" s="4">
        <f t="shared" si="104"/>
        <v>1263.3599999999999</v>
      </c>
      <c r="AC579" s="4">
        <f t="shared" si="105"/>
        <v>49.270000000000209</v>
      </c>
      <c r="AD579" s="14">
        <f t="shared" si="106"/>
        <v>49.270000000000209</v>
      </c>
      <c r="AE579" s="34">
        <f t="shared" si="107"/>
        <v>2427.5329000000206</v>
      </c>
      <c r="AF579" s="13"/>
    </row>
    <row r="580" spans="1:32" ht="17.399999999999999" x14ac:dyDescent="0.3">
      <c r="A580" s="13"/>
      <c r="B580" s="13"/>
      <c r="C580" s="13"/>
      <c r="D580" s="13"/>
      <c r="E580" s="13"/>
      <c r="F580" s="13"/>
      <c r="G580" s="32">
        <v>256</v>
      </c>
      <c r="H580" s="11" t="s">
        <v>572</v>
      </c>
      <c r="I580" s="14">
        <v>1534.52</v>
      </c>
      <c r="J580" s="4">
        <f t="shared" si="96"/>
        <v>1513.27</v>
      </c>
      <c r="K580" s="4">
        <f t="shared" si="97"/>
        <v>21.25</v>
      </c>
      <c r="L580" s="14">
        <f t="shared" si="98"/>
        <v>21.25</v>
      </c>
      <c r="M580" s="34">
        <f t="shared" si="99"/>
        <v>451.5625</v>
      </c>
      <c r="N580" s="30"/>
      <c r="O580" s="30"/>
      <c r="P580" s="32">
        <v>256</v>
      </c>
      <c r="Q580" s="11" t="s">
        <v>572</v>
      </c>
      <c r="R580" s="4">
        <v>905.6</v>
      </c>
      <c r="S580" s="4">
        <f t="shared" si="100"/>
        <v>897.28</v>
      </c>
      <c r="T580" s="4">
        <f t="shared" si="101"/>
        <v>8.32000000000005</v>
      </c>
      <c r="U580" s="14">
        <f t="shared" si="102"/>
        <v>8.32000000000005</v>
      </c>
      <c r="V580" s="34">
        <f t="shared" si="103"/>
        <v>69.222400000000832</v>
      </c>
      <c r="W580" s="30"/>
      <c r="X580" s="30"/>
      <c r="Y580" s="32">
        <v>256</v>
      </c>
      <c r="Z580" s="11" t="s">
        <v>572</v>
      </c>
      <c r="AA580" s="4">
        <v>1332.74</v>
      </c>
      <c r="AB580" s="4">
        <f t="shared" si="104"/>
        <v>1312.63</v>
      </c>
      <c r="AC580" s="4">
        <f t="shared" si="105"/>
        <v>20.1099999999999</v>
      </c>
      <c r="AD580" s="14">
        <f t="shared" si="106"/>
        <v>20.1099999999999</v>
      </c>
      <c r="AE580" s="34">
        <f t="shared" si="107"/>
        <v>404.41209999999597</v>
      </c>
      <c r="AF580" s="13"/>
    </row>
    <row r="581" spans="1:32" ht="17.399999999999999" x14ac:dyDescent="0.3">
      <c r="A581" s="13"/>
      <c r="B581" s="13"/>
      <c r="C581" s="13"/>
      <c r="D581" s="13"/>
      <c r="E581" s="13"/>
      <c r="F581" s="13"/>
      <c r="G581" s="32">
        <v>257</v>
      </c>
      <c r="H581" s="11" t="s">
        <v>573</v>
      </c>
      <c r="I581" s="14">
        <v>1541.51</v>
      </c>
      <c r="J581" s="4">
        <f t="shared" si="96"/>
        <v>1534.52</v>
      </c>
      <c r="K581" s="4">
        <f t="shared" si="97"/>
        <v>6.9900000000000091</v>
      </c>
      <c r="L581" s="14">
        <f t="shared" si="98"/>
        <v>6.9900000000000091</v>
      </c>
      <c r="M581" s="34">
        <f t="shared" si="99"/>
        <v>48.860100000000131</v>
      </c>
      <c r="N581" s="30"/>
      <c r="O581" s="30"/>
      <c r="P581" s="32">
        <v>257</v>
      </c>
      <c r="Q581" s="11" t="s">
        <v>573</v>
      </c>
      <c r="R581" s="4">
        <v>906.4</v>
      </c>
      <c r="S581" s="4">
        <f t="shared" si="100"/>
        <v>905.6</v>
      </c>
      <c r="T581" s="4">
        <f t="shared" si="101"/>
        <v>0.79999999999995453</v>
      </c>
      <c r="U581" s="14">
        <f t="shared" si="102"/>
        <v>0.79999999999995453</v>
      </c>
      <c r="V581" s="34">
        <f t="shared" si="103"/>
        <v>0.63999999999992729</v>
      </c>
      <c r="W581" s="30"/>
      <c r="X581" s="30"/>
      <c r="Y581" s="32">
        <v>257</v>
      </c>
      <c r="Z581" s="11" t="s">
        <v>573</v>
      </c>
      <c r="AA581" s="4">
        <v>1338.81</v>
      </c>
      <c r="AB581" s="4">
        <f t="shared" si="104"/>
        <v>1332.74</v>
      </c>
      <c r="AC581" s="4">
        <f t="shared" si="105"/>
        <v>6.0699999999999363</v>
      </c>
      <c r="AD581" s="14">
        <f t="shared" si="106"/>
        <v>6.0699999999999363</v>
      </c>
      <c r="AE581" s="34">
        <f t="shared" si="107"/>
        <v>36.844899999999228</v>
      </c>
      <c r="AF581" s="13"/>
    </row>
    <row r="582" spans="1:32" ht="17.399999999999999" x14ac:dyDescent="0.3">
      <c r="A582" s="13"/>
      <c r="B582" s="13"/>
      <c r="C582" s="13"/>
      <c r="D582" s="13"/>
      <c r="E582" s="13"/>
      <c r="F582" s="13"/>
      <c r="G582" s="32">
        <v>258</v>
      </c>
      <c r="H582" s="11" t="s">
        <v>574</v>
      </c>
      <c r="I582" s="14">
        <v>1577.33</v>
      </c>
      <c r="J582" s="4">
        <f t="shared" si="96"/>
        <v>1541.51</v>
      </c>
      <c r="K582" s="4">
        <f t="shared" si="97"/>
        <v>35.819999999999936</v>
      </c>
      <c r="L582" s="14">
        <f t="shared" si="98"/>
        <v>35.819999999999936</v>
      </c>
      <c r="M582" s="34">
        <f t="shared" si="99"/>
        <v>1283.0723999999955</v>
      </c>
      <c r="N582" s="30"/>
      <c r="O582" s="30"/>
      <c r="P582" s="32">
        <v>258</v>
      </c>
      <c r="Q582" s="11" t="s">
        <v>574</v>
      </c>
      <c r="R582" s="4">
        <v>913.94</v>
      </c>
      <c r="S582" s="4">
        <f t="shared" si="100"/>
        <v>906.4</v>
      </c>
      <c r="T582" s="4">
        <f t="shared" si="101"/>
        <v>7.5400000000000773</v>
      </c>
      <c r="U582" s="14">
        <f t="shared" si="102"/>
        <v>7.5400000000000773</v>
      </c>
      <c r="V582" s="34">
        <f t="shared" si="103"/>
        <v>56.851600000001163</v>
      </c>
      <c r="W582" s="30"/>
      <c r="X582" s="30"/>
      <c r="Y582" s="32">
        <v>258</v>
      </c>
      <c r="Z582" s="11" t="s">
        <v>574</v>
      </c>
      <c r="AA582" s="4">
        <v>1374.36</v>
      </c>
      <c r="AB582" s="4">
        <f t="shared" si="104"/>
        <v>1338.81</v>
      </c>
      <c r="AC582" s="4">
        <f t="shared" si="105"/>
        <v>35.549999999999955</v>
      </c>
      <c r="AD582" s="14">
        <f t="shared" si="106"/>
        <v>35.549999999999955</v>
      </c>
      <c r="AE582" s="34">
        <f t="shared" si="107"/>
        <v>1263.8024999999968</v>
      </c>
      <c r="AF582" s="13"/>
    </row>
    <row r="583" spans="1:32" ht="17.399999999999999" x14ac:dyDescent="0.3">
      <c r="A583" s="13"/>
      <c r="B583" s="13"/>
      <c r="C583" s="13"/>
      <c r="D583" s="13"/>
      <c r="E583" s="13"/>
      <c r="F583" s="13"/>
      <c r="G583" s="32">
        <v>259</v>
      </c>
      <c r="H583" s="11" t="s">
        <v>575</v>
      </c>
      <c r="I583" s="14">
        <v>1629.26</v>
      </c>
      <c r="J583" s="4">
        <f t="shared" ref="J583:J630" si="108">I582</f>
        <v>1577.33</v>
      </c>
      <c r="K583" s="4">
        <f t="shared" ref="K583:K630" si="109">I583-J583</f>
        <v>51.930000000000064</v>
      </c>
      <c r="L583" s="14">
        <f t="shared" ref="L583:L630" si="110">ABS(K583)</f>
        <v>51.930000000000064</v>
      </c>
      <c r="M583" s="34">
        <f t="shared" ref="M583:M630" si="111">K583^2</f>
        <v>2696.7249000000065</v>
      </c>
      <c r="N583" s="30"/>
      <c r="O583" s="30"/>
      <c r="P583" s="32">
        <v>259</v>
      </c>
      <c r="Q583" s="11" t="s">
        <v>575</v>
      </c>
      <c r="R583" s="4">
        <v>932.17</v>
      </c>
      <c r="S583" s="4">
        <f t="shared" ref="S583:S630" si="112">R582</f>
        <v>913.94</v>
      </c>
      <c r="T583" s="4">
        <f t="shared" ref="T583:T630" si="113">R583-S583</f>
        <v>18.229999999999905</v>
      </c>
      <c r="U583" s="14">
        <f t="shared" ref="U583:U630" si="114">ABS(T583)</f>
        <v>18.229999999999905</v>
      </c>
      <c r="V583" s="34">
        <f t="shared" ref="V583:V630" si="115">T583^2</f>
        <v>332.33289999999653</v>
      </c>
      <c r="W583" s="30"/>
      <c r="X583" s="30"/>
      <c r="Y583" s="32">
        <v>259</v>
      </c>
      <c r="Z583" s="11" t="s">
        <v>575</v>
      </c>
      <c r="AA583" s="4">
        <v>1425.54</v>
      </c>
      <c r="AB583" s="4">
        <f t="shared" ref="AB583:AB630" si="116">AA582</f>
        <v>1374.36</v>
      </c>
      <c r="AC583" s="4">
        <f t="shared" ref="AC583:AC630" si="117">AA583-AB583</f>
        <v>51.180000000000064</v>
      </c>
      <c r="AD583" s="14">
        <f t="shared" ref="AD583:AD630" si="118">ABS(AC583)</f>
        <v>51.180000000000064</v>
      </c>
      <c r="AE583" s="34">
        <f t="shared" ref="AE583:AE630" si="119">AC583^2</f>
        <v>2619.3924000000065</v>
      </c>
      <c r="AF583" s="13"/>
    </row>
    <row r="584" spans="1:32" ht="17.399999999999999" x14ac:dyDescent="0.3">
      <c r="A584" s="13"/>
      <c r="B584" s="13"/>
      <c r="C584" s="13"/>
      <c r="D584" s="13"/>
      <c r="E584" s="13"/>
      <c r="F584" s="13"/>
      <c r="G584" s="32">
        <v>260</v>
      </c>
      <c r="H584" s="11" t="s">
        <v>576</v>
      </c>
      <c r="I584" s="14">
        <v>1645.75</v>
      </c>
      <c r="J584" s="4">
        <f t="shared" si="108"/>
        <v>1629.26</v>
      </c>
      <c r="K584" s="4">
        <f t="shared" si="109"/>
        <v>16.490000000000009</v>
      </c>
      <c r="L584" s="14">
        <f t="shared" si="110"/>
        <v>16.490000000000009</v>
      </c>
      <c r="M584" s="34">
        <f t="shared" si="111"/>
        <v>271.92010000000028</v>
      </c>
      <c r="N584" s="30"/>
      <c r="O584" s="30"/>
      <c r="P584" s="32">
        <v>260</v>
      </c>
      <c r="Q584" s="11" t="s">
        <v>576</v>
      </c>
      <c r="R584" s="4">
        <v>940.89</v>
      </c>
      <c r="S584" s="4">
        <f t="shared" si="112"/>
        <v>932.17</v>
      </c>
      <c r="T584" s="4">
        <f t="shared" si="113"/>
        <v>8.7200000000000273</v>
      </c>
      <c r="U584" s="14">
        <f t="shared" si="114"/>
        <v>8.7200000000000273</v>
      </c>
      <c r="V584" s="34">
        <f t="shared" si="115"/>
        <v>76.038400000000479</v>
      </c>
      <c r="W584" s="30"/>
      <c r="X584" s="30"/>
      <c r="Y584" s="32">
        <v>260</v>
      </c>
      <c r="Z584" s="11" t="s">
        <v>576</v>
      </c>
      <c r="AA584" s="4">
        <v>1440.54</v>
      </c>
      <c r="AB584" s="4">
        <f t="shared" si="116"/>
        <v>1425.54</v>
      </c>
      <c r="AC584" s="4">
        <f t="shared" si="117"/>
        <v>15</v>
      </c>
      <c r="AD584" s="14">
        <f t="shared" si="118"/>
        <v>15</v>
      </c>
      <c r="AE584" s="34">
        <f t="shared" si="119"/>
        <v>225</v>
      </c>
      <c r="AF584" s="13"/>
    </row>
    <row r="585" spans="1:32" ht="17.399999999999999" x14ac:dyDescent="0.3">
      <c r="A585" s="13"/>
      <c r="B585" s="13"/>
      <c r="C585" s="13"/>
      <c r="D585" s="13"/>
      <c r="E585" s="13"/>
      <c r="F585" s="13"/>
      <c r="G585" s="32">
        <v>261</v>
      </c>
      <c r="H585" s="11" t="s">
        <v>577</v>
      </c>
      <c r="I585" s="14">
        <v>1642.68</v>
      </c>
      <c r="J585" s="4">
        <f t="shared" si="108"/>
        <v>1645.75</v>
      </c>
      <c r="K585" s="4">
        <f t="shared" si="109"/>
        <v>-3.0699999999999363</v>
      </c>
      <c r="L585" s="14">
        <f t="shared" si="110"/>
        <v>3.0699999999999363</v>
      </c>
      <c r="M585" s="34">
        <f t="shared" si="111"/>
        <v>9.4248999999996084</v>
      </c>
      <c r="N585" s="30"/>
      <c r="O585" s="30"/>
      <c r="P585" s="32">
        <v>261</v>
      </c>
      <c r="Q585" s="11" t="s">
        <v>577</v>
      </c>
      <c r="R585" s="4">
        <v>942.96</v>
      </c>
      <c r="S585" s="4">
        <f t="shared" si="112"/>
        <v>940.89</v>
      </c>
      <c r="T585" s="4">
        <f t="shared" si="113"/>
        <v>2.07000000000005</v>
      </c>
      <c r="U585" s="14">
        <f t="shared" si="114"/>
        <v>2.07000000000005</v>
      </c>
      <c r="V585" s="34">
        <f t="shared" si="115"/>
        <v>4.2849000000002073</v>
      </c>
      <c r="W585" s="30"/>
      <c r="X585" s="30"/>
      <c r="Y585" s="32">
        <v>261</v>
      </c>
      <c r="Z585" s="11" t="s">
        <v>577</v>
      </c>
      <c r="AA585" s="4">
        <v>1437.17</v>
      </c>
      <c r="AB585" s="4">
        <f t="shared" si="116"/>
        <v>1440.54</v>
      </c>
      <c r="AC585" s="4">
        <f t="shared" si="117"/>
        <v>-3.3699999999998909</v>
      </c>
      <c r="AD585" s="14">
        <f t="shared" si="118"/>
        <v>3.3699999999998909</v>
      </c>
      <c r="AE585" s="34">
        <f t="shared" si="119"/>
        <v>11.356899999999264</v>
      </c>
      <c r="AF585" s="13"/>
    </row>
    <row r="586" spans="1:32" ht="17.399999999999999" x14ac:dyDescent="0.3">
      <c r="A586" s="13"/>
      <c r="B586" s="13"/>
      <c r="C586" s="13"/>
      <c r="D586" s="13"/>
      <c r="E586" s="13"/>
      <c r="F586" s="13"/>
      <c r="G586" s="32">
        <v>262</v>
      </c>
      <c r="H586" s="11" t="s">
        <v>578</v>
      </c>
      <c r="I586" s="14">
        <v>1712.32</v>
      </c>
      <c r="J586" s="4">
        <f t="shared" si="108"/>
        <v>1642.68</v>
      </c>
      <c r="K586" s="4">
        <f t="shared" si="109"/>
        <v>69.639999999999873</v>
      </c>
      <c r="L586" s="14">
        <f t="shared" si="110"/>
        <v>69.639999999999873</v>
      </c>
      <c r="M586" s="34">
        <f t="shared" si="111"/>
        <v>4849.7295999999824</v>
      </c>
      <c r="N586" s="30"/>
      <c r="O586" s="30"/>
      <c r="P586" s="32">
        <v>262</v>
      </c>
      <c r="Q586" s="11" t="s">
        <v>578</v>
      </c>
      <c r="R586" s="4">
        <v>993.02</v>
      </c>
      <c r="S586" s="4">
        <f t="shared" si="112"/>
        <v>942.96</v>
      </c>
      <c r="T586" s="4">
        <f t="shared" si="113"/>
        <v>50.059999999999945</v>
      </c>
      <c r="U586" s="14">
        <f t="shared" si="114"/>
        <v>50.059999999999945</v>
      </c>
      <c r="V586" s="34">
        <f t="shared" si="115"/>
        <v>2506.0035999999945</v>
      </c>
      <c r="W586" s="30"/>
      <c r="X586" s="30"/>
      <c r="Y586" s="32">
        <v>262</v>
      </c>
      <c r="Z586" s="11" t="s">
        <v>578</v>
      </c>
      <c r="AA586" s="4">
        <v>1509.29</v>
      </c>
      <c r="AB586" s="4">
        <f t="shared" si="116"/>
        <v>1437.17</v>
      </c>
      <c r="AC586" s="4">
        <f t="shared" si="117"/>
        <v>72.119999999999891</v>
      </c>
      <c r="AD586" s="14">
        <f t="shared" si="118"/>
        <v>72.119999999999891</v>
      </c>
      <c r="AE586" s="34">
        <f t="shared" si="119"/>
        <v>5201.2943999999843</v>
      </c>
      <c r="AF586" s="13"/>
    </row>
    <row r="587" spans="1:32" ht="17.399999999999999" x14ac:dyDescent="0.3">
      <c r="A587" s="13"/>
      <c r="B587" s="13"/>
      <c r="C587" s="13"/>
      <c r="D587" s="13"/>
      <c r="E587" s="13"/>
      <c r="F587" s="13"/>
      <c r="G587" s="32">
        <v>263</v>
      </c>
      <c r="H587" s="11" t="s">
        <v>579</v>
      </c>
      <c r="I587" s="14">
        <v>1737.39</v>
      </c>
      <c r="J587" s="4">
        <f t="shared" si="108"/>
        <v>1712.32</v>
      </c>
      <c r="K587" s="4">
        <f t="shared" si="109"/>
        <v>25.070000000000164</v>
      </c>
      <c r="L587" s="14">
        <f t="shared" si="110"/>
        <v>25.070000000000164</v>
      </c>
      <c r="M587" s="34">
        <f t="shared" si="111"/>
        <v>628.50490000000821</v>
      </c>
      <c r="N587" s="30"/>
      <c r="O587" s="30"/>
      <c r="P587" s="32">
        <v>263</v>
      </c>
      <c r="Q587" s="11" t="s">
        <v>579</v>
      </c>
      <c r="R587" s="4">
        <v>1087.94</v>
      </c>
      <c r="S587" s="4">
        <f t="shared" si="112"/>
        <v>993.02</v>
      </c>
      <c r="T587" s="4">
        <f t="shared" si="113"/>
        <v>94.920000000000073</v>
      </c>
      <c r="U587" s="14">
        <f t="shared" si="114"/>
        <v>94.920000000000073</v>
      </c>
      <c r="V587" s="34">
        <f t="shared" si="115"/>
        <v>9009.806400000014</v>
      </c>
      <c r="W587" s="30"/>
      <c r="X587" s="30"/>
      <c r="Y587" s="32">
        <v>263</v>
      </c>
      <c r="Z587" s="11" t="s">
        <v>579</v>
      </c>
      <c r="AA587" s="4">
        <v>1549.72</v>
      </c>
      <c r="AB587" s="4">
        <f t="shared" si="116"/>
        <v>1509.29</v>
      </c>
      <c r="AC587" s="4">
        <f t="shared" si="117"/>
        <v>40.430000000000064</v>
      </c>
      <c r="AD587" s="14">
        <f t="shared" si="118"/>
        <v>40.430000000000064</v>
      </c>
      <c r="AE587" s="34">
        <f t="shared" si="119"/>
        <v>1634.5849000000051</v>
      </c>
      <c r="AF587" s="13"/>
    </row>
    <row r="588" spans="1:32" ht="17.399999999999999" x14ac:dyDescent="0.3">
      <c r="A588" s="13"/>
      <c r="B588" s="13"/>
      <c r="C588" s="13"/>
      <c r="D588" s="13"/>
      <c r="E588" s="13"/>
      <c r="F588" s="13"/>
      <c r="G588" s="32">
        <v>264</v>
      </c>
      <c r="H588" s="11" t="s">
        <v>580</v>
      </c>
      <c r="I588" s="14">
        <v>1646.37</v>
      </c>
      <c r="J588" s="4">
        <f t="shared" si="108"/>
        <v>1737.39</v>
      </c>
      <c r="K588" s="4">
        <f t="shared" si="109"/>
        <v>-91.020000000000209</v>
      </c>
      <c r="L588" s="14">
        <f t="shared" si="110"/>
        <v>91.020000000000209</v>
      </c>
      <c r="M588" s="34">
        <f t="shared" si="111"/>
        <v>8284.6404000000384</v>
      </c>
      <c r="N588" s="30"/>
      <c r="O588" s="30"/>
      <c r="P588" s="32">
        <v>264</v>
      </c>
      <c r="Q588" s="11" t="s">
        <v>580</v>
      </c>
      <c r="R588" s="4">
        <v>1094.83</v>
      </c>
      <c r="S588" s="4">
        <f t="shared" si="112"/>
        <v>1087.94</v>
      </c>
      <c r="T588" s="4">
        <f t="shared" si="113"/>
        <v>6.8899999999998727</v>
      </c>
      <c r="U588" s="14">
        <f t="shared" si="114"/>
        <v>6.8899999999998727</v>
      </c>
      <c r="V588" s="34">
        <f t="shared" si="115"/>
        <v>47.472099999998242</v>
      </c>
      <c r="W588" s="30"/>
      <c r="X588" s="30"/>
      <c r="Y588" s="32">
        <v>264</v>
      </c>
      <c r="Z588" s="11" t="s">
        <v>580</v>
      </c>
      <c r="AA588" s="4">
        <v>1468.9</v>
      </c>
      <c r="AB588" s="4">
        <f t="shared" si="116"/>
        <v>1549.72</v>
      </c>
      <c r="AC588" s="4">
        <f t="shared" si="117"/>
        <v>-80.819999999999936</v>
      </c>
      <c r="AD588" s="14">
        <f t="shared" si="118"/>
        <v>80.819999999999936</v>
      </c>
      <c r="AE588" s="34">
        <f t="shared" si="119"/>
        <v>6531.8723999999893</v>
      </c>
      <c r="AF588" s="13"/>
    </row>
    <row r="589" spans="1:32" ht="17.399999999999999" x14ac:dyDescent="0.3">
      <c r="A589" s="13"/>
      <c r="B589" s="13"/>
      <c r="C589" s="13"/>
      <c r="D589" s="13"/>
      <c r="E589" s="13"/>
      <c r="F589" s="13"/>
      <c r="G589" s="32">
        <v>265</v>
      </c>
      <c r="H589" s="11" t="s">
        <v>581</v>
      </c>
      <c r="I589" s="14">
        <v>1635.22</v>
      </c>
      <c r="J589" s="4">
        <f t="shared" si="108"/>
        <v>1646.37</v>
      </c>
      <c r="K589" s="4">
        <f t="shared" si="109"/>
        <v>-11.149999999999864</v>
      </c>
      <c r="L589" s="14">
        <f t="shared" si="110"/>
        <v>11.149999999999864</v>
      </c>
      <c r="M589" s="34">
        <f t="shared" si="111"/>
        <v>124.32249999999696</v>
      </c>
      <c r="N589" s="30"/>
      <c r="O589" s="30"/>
      <c r="P589" s="32">
        <v>265</v>
      </c>
      <c r="Q589" s="11" t="s">
        <v>581</v>
      </c>
      <c r="R589" s="4">
        <v>1098.0999999999999</v>
      </c>
      <c r="S589" s="4">
        <f t="shared" si="112"/>
        <v>1094.83</v>
      </c>
      <c r="T589" s="4">
        <f t="shared" si="113"/>
        <v>3.2699999999999818</v>
      </c>
      <c r="U589" s="14">
        <f t="shared" si="114"/>
        <v>3.2699999999999818</v>
      </c>
      <c r="V589" s="34">
        <f t="shared" si="115"/>
        <v>10.692899999999881</v>
      </c>
      <c r="W589" s="30"/>
      <c r="X589" s="30"/>
      <c r="Y589" s="32">
        <v>265</v>
      </c>
      <c r="Z589" s="11" t="s">
        <v>581</v>
      </c>
      <c r="AA589" s="4">
        <v>1453.53</v>
      </c>
      <c r="AB589" s="4">
        <f t="shared" si="116"/>
        <v>1468.9</v>
      </c>
      <c r="AC589" s="4">
        <f t="shared" si="117"/>
        <v>-15.370000000000118</v>
      </c>
      <c r="AD589" s="14">
        <f t="shared" si="118"/>
        <v>15.370000000000118</v>
      </c>
      <c r="AE589" s="34">
        <f t="shared" si="119"/>
        <v>236.23690000000363</v>
      </c>
      <c r="AF589" s="13"/>
    </row>
    <row r="590" spans="1:32" ht="17.399999999999999" x14ac:dyDescent="0.3">
      <c r="A590" s="13"/>
      <c r="B590" s="13"/>
      <c r="C590" s="13"/>
      <c r="D590" s="13"/>
      <c r="E590" s="13"/>
      <c r="F590" s="13"/>
      <c r="G590" s="32">
        <v>266</v>
      </c>
      <c r="H590" s="11" t="s">
        <v>582</v>
      </c>
      <c r="I590" s="14">
        <v>1714.61</v>
      </c>
      <c r="J590" s="4">
        <f t="shared" si="108"/>
        <v>1635.22</v>
      </c>
      <c r="K590" s="4">
        <f t="shared" si="109"/>
        <v>79.389999999999873</v>
      </c>
      <c r="L590" s="14">
        <f t="shared" si="110"/>
        <v>79.389999999999873</v>
      </c>
      <c r="M590" s="34">
        <f t="shared" si="111"/>
        <v>6302.7720999999801</v>
      </c>
      <c r="N590" s="30"/>
      <c r="O590" s="30"/>
      <c r="P590" s="32">
        <v>266</v>
      </c>
      <c r="Q590" s="11" t="s">
        <v>582</v>
      </c>
      <c r="R590" s="4">
        <v>1171.44</v>
      </c>
      <c r="S590" s="4">
        <f t="shared" si="112"/>
        <v>1098.0999999999999</v>
      </c>
      <c r="T590" s="4">
        <f t="shared" si="113"/>
        <v>73.340000000000146</v>
      </c>
      <c r="U590" s="14">
        <f t="shared" si="114"/>
        <v>73.340000000000146</v>
      </c>
      <c r="V590" s="34">
        <f t="shared" si="115"/>
        <v>5378.7556000000213</v>
      </c>
      <c r="W590" s="30"/>
      <c r="X590" s="30"/>
      <c r="Y590" s="32">
        <v>266</v>
      </c>
      <c r="Z590" s="11" t="s">
        <v>582</v>
      </c>
      <c r="AA590" s="4">
        <v>1536.64</v>
      </c>
      <c r="AB590" s="4">
        <f t="shared" si="116"/>
        <v>1453.53</v>
      </c>
      <c r="AC590" s="4">
        <f t="shared" si="117"/>
        <v>83.110000000000127</v>
      </c>
      <c r="AD590" s="14">
        <f t="shared" si="118"/>
        <v>83.110000000000127</v>
      </c>
      <c r="AE590" s="34">
        <f t="shared" si="119"/>
        <v>6907.2721000000211</v>
      </c>
      <c r="AF590" s="13"/>
    </row>
    <row r="591" spans="1:32" ht="17.399999999999999" x14ac:dyDescent="0.3">
      <c r="A591" s="13"/>
      <c r="B591" s="13"/>
      <c r="C591" s="13"/>
      <c r="D591" s="13"/>
      <c r="E591" s="13"/>
      <c r="F591" s="13"/>
      <c r="G591" s="32">
        <v>267</v>
      </c>
      <c r="H591" s="11" t="s">
        <v>583</v>
      </c>
      <c r="I591" s="14">
        <v>1938.46</v>
      </c>
      <c r="J591" s="4">
        <f t="shared" si="108"/>
        <v>1714.61</v>
      </c>
      <c r="K591" s="4">
        <f t="shared" si="109"/>
        <v>223.85000000000014</v>
      </c>
      <c r="L591" s="14">
        <f t="shared" si="110"/>
        <v>223.85000000000014</v>
      </c>
      <c r="M591" s="34">
        <f t="shared" si="111"/>
        <v>50108.82250000006</v>
      </c>
      <c r="N591" s="30"/>
      <c r="O591" s="30"/>
      <c r="P591" s="32">
        <v>267</v>
      </c>
      <c r="Q591" s="11" t="s">
        <v>583</v>
      </c>
      <c r="R591" s="4">
        <v>1347.82</v>
      </c>
      <c r="S591" s="4">
        <f t="shared" si="112"/>
        <v>1171.44</v>
      </c>
      <c r="T591" s="4">
        <f t="shared" si="113"/>
        <v>176.37999999999988</v>
      </c>
      <c r="U591" s="14">
        <f t="shared" si="114"/>
        <v>176.37999999999988</v>
      </c>
      <c r="V591" s="34">
        <f t="shared" si="115"/>
        <v>31109.904399999959</v>
      </c>
      <c r="W591" s="30"/>
      <c r="X591" s="30"/>
      <c r="Y591" s="32">
        <v>267</v>
      </c>
      <c r="Z591" s="11" t="s">
        <v>583</v>
      </c>
      <c r="AA591" s="4">
        <v>1826.93</v>
      </c>
      <c r="AB591" s="4">
        <f t="shared" si="116"/>
        <v>1536.64</v>
      </c>
      <c r="AC591" s="4">
        <f t="shared" si="117"/>
        <v>290.28999999999996</v>
      </c>
      <c r="AD591" s="14">
        <f t="shared" si="118"/>
        <v>290.28999999999996</v>
      </c>
      <c r="AE591" s="34">
        <f t="shared" si="119"/>
        <v>84268.284099999975</v>
      </c>
      <c r="AF591" s="13"/>
    </row>
    <row r="592" spans="1:32" ht="17.399999999999999" x14ac:dyDescent="0.3">
      <c r="A592" s="13"/>
      <c r="B592" s="13"/>
      <c r="C592" s="13"/>
      <c r="D592" s="13"/>
      <c r="E592" s="13"/>
      <c r="F592" s="13"/>
      <c r="G592" s="32">
        <v>268</v>
      </c>
      <c r="H592" s="11" t="s">
        <v>584</v>
      </c>
      <c r="I592" s="14">
        <v>1976.53</v>
      </c>
      <c r="J592" s="4">
        <f t="shared" si="108"/>
        <v>1938.46</v>
      </c>
      <c r="K592" s="4">
        <f t="shared" si="109"/>
        <v>38.069999999999936</v>
      </c>
      <c r="L592" s="14">
        <f t="shared" si="110"/>
        <v>38.069999999999936</v>
      </c>
      <c r="M592" s="34">
        <f t="shared" si="111"/>
        <v>1449.3248999999951</v>
      </c>
      <c r="N592" s="30"/>
      <c r="O592" s="30"/>
      <c r="P592" s="32">
        <v>268</v>
      </c>
      <c r="Q592" s="11" t="s">
        <v>584</v>
      </c>
      <c r="R592" s="4">
        <v>1427.82</v>
      </c>
      <c r="S592" s="4">
        <f t="shared" si="112"/>
        <v>1347.82</v>
      </c>
      <c r="T592" s="4">
        <f t="shared" si="113"/>
        <v>80</v>
      </c>
      <c r="U592" s="14">
        <f t="shared" si="114"/>
        <v>80</v>
      </c>
      <c r="V592" s="34">
        <f t="shared" si="115"/>
        <v>6400</v>
      </c>
      <c r="W592" s="30"/>
      <c r="X592" s="30"/>
      <c r="Y592" s="32">
        <v>268</v>
      </c>
      <c r="Z592" s="11" t="s">
        <v>584</v>
      </c>
      <c r="AA592" s="4">
        <v>1906.42</v>
      </c>
      <c r="AB592" s="4">
        <f t="shared" si="116"/>
        <v>1826.93</v>
      </c>
      <c r="AC592" s="4">
        <f t="shared" si="117"/>
        <v>79.490000000000009</v>
      </c>
      <c r="AD592" s="14">
        <f t="shared" si="118"/>
        <v>79.490000000000009</v>
      </c>
      <c r="AE592" s="34">
        <f t="shared" si="119"/>
        <v>6318.6601000000019</v>
      </c>
      <c r="AF592" s="13"/>
    </row>
    <row r="593" spans="1:32" ht="17.399999999999999" x14ac:dyDescent="0.3">
      <c r="A593" s="13"/>
      <c r="B593" s="13"/>
      <c r="C593" s="13"/>
      <c r="D593" s="13"/>
      <c r="E593" s="13"/>
      <c r="F593" s="13"/>
      <c r="G593" s="32">
        <v>269</v>
      </c>
      <c r="H593" s="11" t="s">
        <v>585</v>
      </c>
      <c r="I593" s="14">
        <v>1967.07</v>
      </c>
      <c r="J593" s="4">
        <f t="shared" si="108"/>
        <v>1976.53</v>
      </c>
      <c r="K593" s="4">
        <f t="shared" si="109"/>
        <v>-9.4600000000000364</v>
      </c>
      <c r="L593" s="14">
        <f t="shared" si="110"/>
        <v>9.4600000000000364</v>
      </c>
      <c r="M593" s="34">
        <f t="shared" si="111"/>
        <v>89.491600000000687</v>
      </c>
      <c r="N593" s="30"/>
      <c r="O593" s="30"/>
      <c r="P593" s="32">
        <v>269</v>
      </c>
      <c r="Q593" s="11" t="s">
        <v>585</v>
      </c>
      <c r="R593" s="4">
        <v>1480.11</v>
      </c>
      <c r="S593" s="4">
        <f t="shared" si="112"/>
        <v>1427.82</v>
      </c>
      <c r="T593" s="4">
        <f t="shared" si="113"/>
        <v>52.289999999999964</v>
      </c>
      <c r="U593" s="14">
        <f t="shared" si="114"/>
        <v>52.289999999999964</v>
      </c>
      <c r="V593" s="34">
        <f t="shared" si="115"/>
        <v>2734.2440999999963</v>
      </c>
      <c r="W593" s="30"/>
      <c r="X593" s="30"/>
      <c r="Y593" s="32">
        <v>269</v>
      </c>
      <c r="Z593" s="11" t="s">
        <v>585</v>
      </c>
      <c r="AA593" s="4">
        <v>1964.28</v>
      </c>
      <c r="AB593" s="4">
        <f t="shared" si="116"/>
        <v>1906.42</v>
      </c>
      <c r="AC593" s="4">
        <f t="shared" si="117"/>
        <v>57.8599999999999</v>
      </c>
      <c r="AD593" s="14">
        <f t="shared" si="118"/>
        <v>57.8599999999999</v>
      </c>
      <c r="AE593" s="34">
        <f t="shared" si="119"/>
        <v>3347.7795999999885</v>
      </c>
      <c r="AF593" s="13"/>
    </row>
    <row r="594" spans="1:32" ht="17.399999999999999" x14ac:dyDescent="0.3">
      <c r="A594" s="13"/>
      <c r="B594" s="13"/>
      <c r="C594" s="13"/>
      <c r="D594" s="13"/>
      <c r="E594" s="13"/>
      <c r="F594" s="13"/>
      <c r="G594" s="32">
        <v>270</v>
      </c>
      <c r="H594" s="11" t="s">
        <v>586</v>
      </c>
      <c r="I594" s="14">
        <v>2084</v>
      </c>
      <c r="J594" s="4">
        <f t="shared" si="108"/>
        <v>1967.07</v>
      </c>
      <c r="K594" s="4">
        <f t="shared" si="109"/>
        <v>116.93000000000006</v>
      </c>
      <c r="L594" s="14">
        <f t="shared" si="110"/>
        <v>116.93000000000006</v>
      </c>
      <c r="M594" s="34">
        <f t="shared" si="111"/>
        <v>13672.624900000015</v>
      </c>
      <c r="N594" s="30"/>
      <c r="O594" s="30"/>
      <c r="P594" s="32">
        <v>270</v>
      </c>
      <c r="Q594" s="11" t="s">
        <v>586</v>
      </c>
      <c r="R594" s="4">
        <v>1601.77</v>
      </c>
      <c r="S594" s="4">
        <f t="shared" si="112"/>
        <v>1480.11</v>
      </c>
      <c r="T594" s="4">
        <f t="shared" si="113"/>
        <v>121.66000000000008</v>
      </c>
      <c r="U594" s="14">
        <f t="shared" si="114"/>
        <v>121.66000000000008</v>
      </c>
      <c r="V594" s="34">
        <f t="shared" si="115"/>
        <v>14801.15560000002</v>
      </c>
      <c r="W594" s="30"/>
      <c r="X594" s="30"/>
      <c r="Y594" s="32">
        <v>270</v>
      </c>
      <c r="Z594" s="11" t="s">
        <v>586</v>
      </c>
      <c r="AA594" s="4">
        <v>2089.0300000000002</v>
      </c>
      <c r="AB594" s="4">
        <f t="shared" si="116"/>
        <v>1964.28</v>
      </c>
      <c r="AC594" s="4">
        <f t="shared" si="117"/>
        <v>124.75000000000023</v>
      </c>
      <c r="AD594" s="14">
        <f t="shared" si="118"/>
        <v>124.75000000000023</v>
      </c>
      <c r="AE594" s="34">
        <f t="shared" si="119"/>
        <v>15562.562500000056</v>
      </c>
      <c r="AF594" s="13"/>
    </row>
    <row r="595" spans="1:32" ht="17.399999999999999" x14ac:dyDescent="0.3">
      <c r="A595" s="13"/>
      <c r="B595" s="13"/>
      <c r="C595" s="13"/>
      <c r="D595" s="13"/>
      <c r="E595" s="13"/>
      <c r="F595" s="13"/>
      <c r="G595" s="32">
        <v>271</v>
      </c>
      <c r="H595" s="11" t="s">
        <v>587</v>
      </c>
      <c r="I595" s="14">
        <v>2029.99</v>
      </c>
      <c r="J595" s="4">
        <f t="shared" si="108"/>
        <v>2084</v>
      </c>
      <c r="K595" s="4">
        <f t="shared" si="109"/>
        <v>-54.009999999999991</v>
      </c>
      <c r="L595" s="14">
        <f t="shared" si="110"/>
        <v>54.009999999999991</v>
      </c>
      <c r="M595" s="34">
        <f t="shared" si="111"/>
        <v>2917.0800999999992</v>
      </c>
      <c r="N595" s="30"/>
      <c r="O595" s="30"/>
      <c r="P595" s="32">
        <v>271</v>
      </c>
      <c r="Q595" s="11" t="s">
        <v>587</v>
      </c>
      <c r="R595" s="4">
        <v>1686.55</v>
      </c>
      <c r="S595" s="4">
        <f t="shared" si="112"/>
        <v>1601.77</v>
      </c>
      <c r="T595" s="4">
        <f t="shared" si="113"/>
        <v>84.779999999999973</v>
      </c>
      <c r="U595" s="14">
        <f t="shared" si="114"/>
        <v>84.779999999999973</v>
      </c>
      <c r="V595" s="34">
        <f t="shared" si="115"/>
        <v>7187.6483999999955</v>
      </c>
      <c r="W595" s="30"/>
      <c r="X595" s="30"/>
      <c r="Y595" s="32">
        <v>271</v>
      </c>
      <c r="Z595" s="11" t="s">
        <v>587</v>
      </c>
      <c r="AA595" s="4">
        <v>2084.91</v>
      </c>
      <c r="AB595" s="4">
        <f t="shared" si="116"/>
        <v>2089.0300000000002</v>
      </c>
      <c r="AC595" s="4">
        <f t="shared" si="117"/>
        <v>-4.1200000000003456</v>
      </c>
      <c r="AD595" s="14">
        <f t="shared" si="118"/>
        <v>4.1200000000003456</v>
      </c>
      <c r="AE595" s="34">
        <f t="shared" si="119"/>
        <v>16.974400000002849</v>
      </c>
      <c r="AF595" s="13"/>
    </row>
    <row r="596" spans="1:32" ht="17.399999999999999" x14ac:dyDescent="0.3">
      <c r="A596" s="13"/>
      <c r="B596" s="13"/>
      <c r="C596" s="13"/>
      <c r="D596" s="13"/>
      <c r="E596" s="13"/>
      <c r="F596" s="13"/>
      <c r="G596" s="32">
        <v>272</v>
      </c>
      <c r="H596" s="11" t="s">
        <v>588</v>
      </c>
      <c r="I596" s="14">
        <v>1792.19</v>
      </c>
      <c r="J596" s="4">
        <f t="shared" si="108"/>
        <v>2029.99</v>
      </c>
      <c r="K596" s="4">
        <f t="shared" si="109"/>
        <v>-237.79999999999995</v>
      </c>
      <c r="L596" s="14">
        <f t="shared" si="110"/>
        <v>237.79999999999995</v>
      </c>
      <c r="M596" s="34">
        <f t="shared" si="111"/>
        <v>56548.839999999982</v>
      </c>
      <c r="N596" s="30"/>
      <c r="O596" s="30"/>
      <c r="P596" s="32">
        <v>272</v>
      </c>
      <c r="Q596" s="11" t="s">
        <v>588</v>
      </c>
      <c r="R596" s="4">
        <v>1639.49</v>
      </c>
      <c r="S596" s="4">
        <f t="shared" si="112"/>
        <v>1686.55</v>
      </c>
      <c r="T596" s="4">
        <f t="shared" si="113"/>
        <v>-47.059999999999945</v>
      </c>
      <c r="U596" s="14">
        <f t="shared" si="114"/>
        <v>47.059999999999945</v>
      </c>
      <c r="V596" s="34">
        <f t="shared" si="115"/>
        <v>2214.6435999999949</v>
      </c>
      <c r="W596" s="30"/>
      <c r="X596" s="30"/>
      <c r="Y596" s="32">
        <v>272</v>
      </c>
      <c r="Z596" s="11" t="s">
        <v>588</v>
      </c>
      <c r="AA596" s="4">
        <v>1889.31</v>
      </c>
      <c r="AB596" s="4">
        <f t="shared" si="116"/>
        <v>2084.91</v>
      </c>
      <c r="AC596" s="4">
        <f t="shared" si="117"/>
        <v>-195.59999999999991</v>
      </c>
      <c r="AD596" s="14">
        <f t="shared" si="118"/>
        <v>195.59999999999991</v>
      </c>
      <c r="AE596" s="34">
        <f t="shared" si="119"/>
        <v>38259.359999999964</v>
      </c>
      <c r="AF596" s="13"/>
    </row>
    <row r="597" spans="1:32" ht="17.399999999999999" x14ac:dyDescent="0.3">
      <c r="A597" s="13"/>
      <c r="B597" s="13"/>
      <c r="C597" s="13"/>
      <c r="D597" s="13"/>
      <c r="E597" s="13"/>
      <c r="F597" s="13"/>
      <c r="G597" s="32">
        <v>273</v>
      </c>
      <c r="H597" s="11" t="s">
        <v>589</v>
      </c>
      <c r="I597" s="14">
        <v>1730</v>
      </c>
      <c r="J597" s="4">
        <f t="shared" si="108"/>
        <v>1792.19</v>
      </c>
      <c r="K597" s="4">
        <f t="shared" si="109"/>
        <v>-62.190000000000055</v>
      </c>
      <c r="L597" s="14">
        <f t="shared" si="110"/>
        <v>62.190000000000055</v>
      </c>
      <c r="M597" s="34">
        <f t="shared" si="111"/>
        <v>3867.5961000000066</v>
      </c>
      <c r="N597" s="30"/>
      <c r="O597" s="30"/>
      <c r="P597" s="32">
        <v>273</v>
      </c>
      <c r="Q597" s="11" t="s">
        <v>589</v>
      </c>
      <c r="R597" s="4">
        <v>1620.15</v>
      </c>
      <c r="S597" s="4">
        <f t="shared" si="112"/>
        <v>1639.49</v>
      </c>
      <c r="T597" s="4">
        <f t="shared" si="113"/>
        <v>-19.339999999999918</v>
      </c>
      <c r="U597" s="14">
        <f t="shared" si="114"/>
        <v>19.339999999999918</v>
      </c>
      <c r="V597" s="34">
        <f t="shared" si="115"/>
        <v>374.03559999999686</v>
      </c>
      <c r="W597" s="30"/>
      <c r="X597" s="30"/>
      <c r="Y597" s="32">
        <v>273</v>
      </c>
      <c r="Z597" s="11" t="s">
        <v>589</v>
      </c>
      <c r="AA597" s="4">
        <v>1850.2</v>
      </c>
      <c r="AB597" s="4">
        <f t="shared" si="116"/>
        <v>1889.31</v>
      </c>
      <c r="AC597" s="4">
        <f t="shared" si="117"/>
        <v>-39.1099999999999</v>
      </c>
      <c r="AD597" s="14">
        <f t="shared" si="118"/>
        <v>39.1099999999999</v>
      </c>
      <c r="AE597" s="34">
        <f t="shared" si="119"/>
        <v>1529.5920999999921</v>
      </c>
      <c r="AF597" s="13"/>
    </row>
    <row r="598" spans="1:32" ht="17.399999999999999" x14ac:dyDescent="0.3">
      <c r="A598" s="13"/>
      <c r="B598" s="13"/>
      <c r="C598" s="13"/>
      <c r="D598" s="13"/>
      <c r="E598" s="13"/>
      <c r="F598" s="13"/>
      <c r="G598" s="32">
        <v>274</v>
      </c>
      <c r="H598" s="11" t="s">
        <v>590</v>
      </c>
      <c r="I598" s="14">
        <v>1666.65</v>
      </c>
      <c r="J598" s="4">
        <f t="shared" si="108"/>
        <v>1730</v>
      </c>
      <c r="K598" s="4">
        <f t="shared" si="109"/>
        <v>-63.349999999999909</v>
      </c>
      <c r="L598" s="14">
        <f t="shared" si="110"/>
        <v>63.349999999999909</v>
      </c>
      <c r="M598" s="34">
        <f t="shared" si="111"/>
        <v>4013.2224999999885</v>
      </c>
      <c r="N598" s="30"/>
      <c r="O598" s="30"/>
      <c r="P598" s="32">
        <v>274</v>
      </c>
      <c r="Q598" s="11" t="s">
        <v>590</v>
      </c>
      <c r="R598" s="4">
        <v>1598.07</v>
      </c>
      <c r="S598" s="4">
        <f t="shared" si="112"/>
        <v>1620.15</v>
      </c>
      <c r="T598" s="4">
        <f t="shared" si="113"/>
        <v>-22.080000000000155</v>
      </c>
      <c r="U598" s="14">
        <f t="shared" si="114"/>
        <v>22.080000000000155</v>
      </c>
      <c r="V598" s="34">
        <f t="shared" si="115"/>
        <v>487.52640000000684</v>
      </c>
      <c r="W598" s="30"/>
      <c r="X598" s="30"/>
      <c r="Y598" s="32">
        <v>274</v>
      </c>
      <c r="Z598" s="11" t="s">
        <v>590</v>
      </c>
      <c r="AA598" s="4">
        <v>1838.34</v>
      </c>
      <c r="AB598" s="4">
        <f t="shared" si="116"/>
        <v>1850.2</v>
      </c>
      <c r="AC598" s="4">
        <f t="shared" si="117"/>
        <v>-11.860000000000127</v>
      </c>
      <c r="AD598" s="14">
        <f t="shared" si="118"/>
        <v>11.860000000000127</v>
      </c>
      <c r="AE598" s="34">
        <f t="shared" si="119"/>
        <v>140.65960000000302</v>
      </c>
      <c r="AF598" s="13"/>
    </row>
    <row r="599" spans="1:32" ht="17.399999999999999" x14ac:dyDescent="0.3">
      <c r="A599" s="13"/>
      <c r="B599" s="13"/>
      <c r="C599" s="13"/>
      <c r="D599" s="13"/>
      <c r="E599" s="13"/>
      <c r="F599" s="13"/>
      <c r="G599" s="32">
        <v>275</v>
      </c>
      <c r="H599" s="11" t="s">
        <v>591</v>
      </c>
      <c r="I599" s="14">
        <v>1650.32</v>
      </c>
      <c r="J599" s="4">
        <f t="shared" si="108"/>
        <v>1666.65</v>
      </c>
      <c r="K599" s="4">
        <f t="shared" si="109"/>
        <v>-16.330000000000155</v>
      </c>
      <c r="L599" s="14">
        <f t="shared" si="110"/>
        <v>16.330000000000155</v>
      </c>
      <c r="M599" s="34">
        <f t="shared" si="111"/>
        <v>266.66890000000507</v>
      </c>
      <c r="N599" s="30"/>
      <c r="O599" s="30"/>
      <c r="P599" s="32">
        <v>275</v>
      </c>
      <c r="Q599" s="11" t="s">
        <v>591</v>
      </c>
      <c r="R599" s="4">
        <v>1601.69</v>
      </c>
      <c r="S599" s="4">
        <f t="shared" si="112"/>
        <v>1598.07</v>
      </c>
      <c r="T599" s="4">
        <f t="shared" si="113"/>
        <v>3.6200000000001182</v>
      </c>
      <c r="U599" s="14">
        <f t="shared" si="114"/>
        <v>3.6200000000001182</v>
      </c>
      <c r="V599" s="34">
        <f t="shared" si="115"/>
        <v>13.104400000000856</v>
      </c>
      <c r="W599" s="30"/>
      <c r="X599" s="30"/>
      <c r="Y599" s="32">
        <v>275</v>
      </c>
      <c r="Z599" s="11" t="s">
        <v>591</v>
      </c>
      <c r="AA599" s="4">
        <v>1879.15</v>
      </c>
      <c r="AB599" s="4">
        <f t="shared" si="116"/>
        <v>1838.34</v>
      </c>
      <c r="AC599" s="4">
        <f t="shared" si="117"/>
        <v>40.810000000000173</v>
      </c>
      <c r="AD599" s="14">
        <f t="shared" si="118"/>
        <v>40.810000000000173</v>
      </c>
      <c r="AE599" s="34">
        <f t="shared" si="119"/>
        <v>1665.4561000000142</v>
      </c>
      <c r="AF599" s="13"/>
    </row>
    <row r="600" spans="1:32" ht="17.399999999999999" x14ac:dyDescent="0.3">
      <c r="A600" s="13"/>
      <c r="B600" s="13"/>
      <c r="C600" s="13"/>
      <c r="D600" s="13"/>
      <c r="E600" s="13"/>
      <c r="F600" s="13"/>
      <c r="G600" s="32">
        <v>276</v>
      </c>
      <c r="H600" s="11" t="s">
        <v>592</v>
      </c>
      <c r="I600" s="14">
        <v>1563.68</v>
      </c>
      <c r="J600" s="4">
        <f t="shared" si="108"/>
        <v>1650.32</v>
      </c>
      <c r="K600" s="4">
        <f t="shared" si="109"/>
        <v>-86.639999999999873</v>
      </c>
      <c r="L600" s="14">
        <f t="shared" si="110"/>
        <v>86.639999999999873</v>
      </c>
      <c r="M600" s="34">
        <f t="shared" si="111"/>
        <v>7506.4895999999781</v>
      </c>
      <c r="N600" s="30"/>
      <c r="O600" s="30"/>
      <c r="P600" s="32">
        <v>276</v>
      </c>
      <c r="Q600" s="11" t="s">
        <v>592</v>
      </c>
      <c r="R600" s="4">
        <v>1552.55</v>
      </c>
      <c r="S600" s="4">
        <f t="shared" si="112"/>
        <v>1601.69</v>
      </c>
      <c r="T600" s="4">
        <f t="shared" si="113"/>
        <v>-49.1400000000001</v>
      </c>
      <c r="U600" s="14">
        <f t="shared" si="114"/>
        <v>49.1400000000001</v>
      </c>
      <c r="V600" s="34">
        <f t="shared" si="115"/>
        <v>2414.7396000000099</v>
      </c>
      <c r="W600" s="30"/>
      <c r="X600" s="30"/>
      <c r="Y600" s="32">
        <v>276</v>
      </c>
      <c r="Z600" s="11" t="s">
        <v>592</v>
      </c>
      <c r="AA600" s="4">
        <v>1783.21</v>
      </c>
      <c r="AB600" s="4">
        <f t="shared" si="116"/>
        <v>1879.15</v>
      </c>
      <c r="AC600" s="4">
        <f t="shared" si="117"/>
        <v>-95.940000000000055</v>
      </c>
      <c r="AD600" s="14">
        <f t="shared" si="118"/>
        <v>95.940000000000055</v>
      </c>
      <c r="AE600" s="34">
        <f t="shared" si="119"/>
        <v>9204.4836000000105</v>
      </c>
      <c r="AF600" s="13"/>
    </row>
    <row r="601" spans="1:32" ht="17.399999999999999" x14ac:dyDescent="0.3">
      <c r="A601" s="13"/>
      <c r="B601" s="13"/>
      <c r="C601" s="13"/>
      <c r="D601" s="13"/>
      <c r="E601" s="13"/>
      <c r="F601" s="13"/>
      <c r="G601" s="32">
        <v>277</v>
      </c>
      <c r="H601" s="11" t="s">
        <v>593</v>
      </c>
      <c r="I601" s="14">
        <v>1562.93</v>
      </c>
      <c r="J601" s="4">
        <f t="shared" si="108"/>
        <v>1563.68</v>
      </c>
      <c r="K601" s="4">
        <f t="shared" si="109"/>
        <v>-0.75</v>
      </c>
      <c r="L601" s="14">
        <f t="shared" si="110"/>
        <v>0.75</v>
      </c>
      <c r="M601" s="34">
        <f t="shared" si="111"/>
        <v>0.5625</v>
      </c>
      <c r="N601" s="30"/>
      <c r="O601" s="30"/>
      <c r="P601" s="32">
        <v>277</v>
      </c>
      <c r="Q601" s="11" t="s">
        <v>593</v>
      </c>
      <c r="R601" s="4">
        <v>1495.25</v>
      </c>
      <c r="S601" s="4">
        <f t="shared" si="112"/>
        <v>1552.55</v>
      </c>
      <c r="T601" s="4">
        <f t="shared" si="113"/>
        <v>-57.299999999999955</v>
      </c>
      <c r="U601" s="14">
        <f t="shared" si="114"/>
        <v>57.299999999999955</v>
      </c>
      <c r="V601" s="34">
        <f t="shared" si="115"/>
        <v>3283.289999999995</v>
      </c>
      <c r="W601" s="30"/>
      <c r="X601" s="30"/>
      <c r="Y601" s="32">
        <v>277</v>
      </c>
      <c r="Z601" s="11" t="s">
        <v>593</v>
      </c>
      <c r="AA601" s="4">
        <v>1675.37</v>
      </c>
      <c r="AB601" s="4">
        <f t="shared" si="116"/>
        <v>1783.21</v>
      </c>
      <c r="AC601" s="4">
        <f t="shared" si="117"/>
        <v>-107.84000000000015</v>
      </c>
      <c r="AD601" s="14">
        <f t="shared" si="118"/>
        <v>107.84000000000015</v>
      </c>
      <c r="AE601" s="34">
        <f t="shared" si="119"/>
        <v>11629.465600000032</v>
      </c>
      <c r="AF601" s="13"/>
    </row>
    <row r="602" spans="1:32" ht="17.399999999999999" x14ac:dyDescent="0.3">
      <c r="A602" s="13"/>
      <c r="B602" s="13"/>
      <c r="C602" s="13"/>
      <c r="D602" s="13"/>
      <c r="E602" s="13"/>
      <c r="F602" s="13"/>
      <c r="G602" s="32">
        <v>278</v>
      </c>
      <c r="H602" s="11" t="s">
        <v>594</v>
      </c>
      <c r="I602" s="14">
        <v>1578.49</v>
      </c>
      <c r="J602" s="4">
        <f t="shared" si="108"/>
        <v>1562.93</v>
      </c>
      <c r="K602" s="4">
        <f t="shared" si="109"/>
        <v>15.559999999999945</v>
      </c>
      <c r="L602" s="14">
        <f t="shared" si="110"/>
        <v>15.559999999999945</v>
      </c>
      <c r="M602" s="34">
        <f t="shared" si="111"/>
        <v>242.11359999999831</v>
      </c>
      <c r="N602" s="30"/>
      <c r="O602" s="30"/>
      <c r="P602" s="32">
        <v>278</v>
      </c>
      <c r="Q602" s="11" t="s">
        <v>594</v>
      </c>
      <c r="R602" s="4">
        <v>1464.42</v>
      </c>
      <c r="S602" s="4">
        <f t="shared" si="112"/>
        <v>1495.25</v>
      </c>
      <c r="T602" s="4">
        <f t="shared" si="113"/>
        <v>-30.829999999999927</v>
      </c>
      <c r="U602" s="14">
        <f t="shared" si="114"/>
        <v>30.829999999999927</v>
      </c>
      <c r="V602" s="34">
        <f t="shared" si="115"/>
        <v>950.48889999999551</v>
      </c>
      <c r="W602" s="30"/>
      <c r="X602" s="30"/>
      <c r="Y602" s="32">
        <v>278</v>
      </c>
      <c r="Z602" s="11" t="s">
        <v>594</v>
      </c>
      <c r="AA602" s="4">
        <v>1606.41</v>
      </c>
      <c r="AB602" s="4">
        <f t="shared" si="116"/>
        <v>1675.37</v>
      </c>
      <c r="AC602" s="4">
        <f t="shared" si="117"/>
        <v>-68.959999999999809</v>
      </c>
      <c r="AD602" s="14">
        <f t="shared" si="118"/>
        <v>68.959999999999809</v>
      </c>
      <c r="AE602" s="34">
        <f t="shared" si="119"/>
        <v>4755.4815999999737</v>
      </c>
      <c r="AF602" s="13"/>
    </row>
    <row r="603" spans="1:32" ht="17.399999999999999" x14ac:dyDescent="0.3">
      <c r="A603" s="13"/>
      <c r="B603" s="13"/>
      <c r="C603" s="13"/>
      <c r="D603" s="13"/>
      <c r="E603" s="13"/>
      <c r="F603" s="13"/>
      <c r="G603" s="32">
        <v>279</v>
      </c>
      <c r="H603" s="11" t="s">
        <v>595</v>
      </c>
      <c r="I603" s="14">
        <v>1592.25</v>
      </c>
      <c r="J603" s="4">
        <f t="shared" si="108"/>
        <v>1578.49</v>
      </c>
      <c r="K603" s="4">
        <f t="shared" si="109"/>
        <v>13.759999999999991</v>
      </c>
      <c r="L603" s="14">
        <f t="shared" si="110"/>
        <v>13.759999999999991</v>
      </c>
      <c r="M603" s="34">
        <f t="shared" si="111"/>
        <v>189.33759999999975</v>
      </c>
      <c r="N603" s="30"/>
      <c r="O603" s="30"/>
      <c r="P603" s="32">
        <v>279</v>
      </c>
      <c r="Q603" s="11" t="s">
        <v>595</v>
      </c>
      <c r="R603" s="4">
        <v>1426.45</v>
      </c>
      <c r="S603" s="4">
        <f t="shared" si="112"/>
        <v>1464.42</v>
      </c>
      <c r="T603" s="4">
        <f t="shared" si="113"/>
        <v>-37.970000000000027</v>
      </c>
      <c r="U603" s="14">
        <f t="shared" si="114"/>
        <v>37.970000000000027</v>
      </c>
      <c r="V603" s="34">
        <f t="shared" si="115"/>
        <v>1441.7209000000021</v>
      </c>
      <c r="W603" s="30"/>
      <c r="X603" s="30"/>
      <c r="Y603" s="32">
        <v>279</v>
      </c>
      <c r="Z603" s="11" t="s">
        <v>595</v>
      </c>
      <c r="AA603" s="4">
        <v>1539.72</v>
      </c>
      <c r="AB603" s="4">
        <f t="shared" si="116"/>
        <v>1606.41</v>
      </c>
      <c r="AC603" s="4">
        <f t="shared" si="117"/>
        <v>-66.690000000000055</v>
      </c>
      <c r="AD603" s="14">
        <f t="shared" si="118"/>
        <v>66.690000000000055</v>
      </c>
      <c r="AE603" s="34">
        <f t="shared" si="119"/>
        <v>4447.5561000000071</v>
      </c>
      <c r="AF603" s="13"/>
    </row>
    <row r="604" spans="1:32" ht="17.399999999999999" x14ac:dyDescent="0.3">
      <c r="A604" s="13"/>
      <c r="B604" s="13"/>
      <c r="C604" s="13"/>
      <c r="D604" s="13"/>
      <c r="E604" s="13"/>
      <c r="F604" s="13"/>
      <c r="G604" s="32">
        <v>280</v>
      </c>
      <c r="H604" s="11" t="s">
        <v>596</v>
      </c>
      <c r="I604" s="14">
        <v>1640.95</v>
      </c>
      <c r="J604" s="4">
        <f t="shared" si="108"/>
        <v>1592.25</v>
      </c>
      <c r="K604" s="4">
        <f t="shared" si="109"/>
        <v>48.700000000000045</v>
      </c>
      <c r="L604" s="14">
        <f t="shared" si="110"/>
        <v>48.700000000000045</v>
      </c>
      <c r="M604" s="34">
        <f t="shared" si="111"/>
        <v>2371.6900000000046</v>
      </c>
      <c r="N604" s="30"/>
      <c r="O604" s="30"/>
      <c r="P604" s="32">
        <v>280</v>
      </c>
      <c r="Q604" s="11" t="s">
        <v>596</v>
      </c>
      <c r="R604" s="4">
        <v>1403.77</v>
      </c>
      <c r="S604" s="4">
        <f t="shared" si="112"/>
        <v>1426.45</v>
      </c>
      <c r="T604" s="4">
        <f t="shared" si="113"/>
        <v>-22.680000000000064</v>
      </c>
      <c r="U604" s="14">
        <f t="shared" si="114"/>
        <v>22.680000000000064</v>
      </c>
      <c r="V604" s="34">
        <f t="shared" si="115"/>
        <v>514.38240000000292</v>
      </c>
      <c r="W604" s="30"/>
      <c r="X604" s="30"/>
      <c r="Y604" s="32">
        <v>280</v>
      </c>
      <c r="Z604" s="11" t="s">
        <v>596</v>
      </c>
      <c r="AA604" s="4">
        <v>1535.7</v>
      </c>
      <c r="AB604" s="4">
        <f t="shared" si="116"/>
        <v>1539.72</v>
      </c>
      <c r="AC604" s="4">
        <f t="shared" si="117"/>
        <v>-4.0199999999999818</v>
      </c>
      <c r="AD604" s="14">
        <f t="shared" si="118"/>
        <v>4.0199999999999818</v>
      </c>
      <c r="AE604" s="34">
        <f t="shared" si="119"/>
        <v>16.160399999999854</v>
      </c>
      <c r="AF604" s="13"/>
    </row>
    <row r="605" spans="1:32" ht="17.399999999999999" x14ac:dyDescent="0.3">
      <c r="A605" s="13"/>
      <c r="B605" s="13"/>
      <c r="C605" s="13"/>
      <c r="D605" s="13"/>
      <c r="E605" s="13"/>
      <c r="F605" s="13"/>
      <c r="G605" s="32">
        <v>281</v>
      </c>
      <c r="H605" s="11" t="s">
        <v>597</v>
      </c>
      <c r="I605" s="14">
        <v>1628.81</v>
      </c>
      <c r="J605" s="4">
        <f t="shared" si="108"/>
        <v>1640.95</v>
      </c>
      <c r="K605" s="4">
        <f t="shared" si="109"/>
        <v>-12.1400000000001</v>
      </c>
      <c r="L605" s="14">
        <f t="shared" si="110"/>
        <v>12.1400000000001</v>
      </c>
      <c r="M605" s="34">
        <f t="shared" si="111"/>
        <v>147.37960000000243</v>
      </c>
      <c r="N605" s="30"/>
      <c r="O605" s="30"/>
      <c r="P605" s="32">
        <v>281</v>
      </c>
      <c r="Q605" s="11" t="s">
        <v>597</v>
      </c>
      <c r="R605" s="4">
        <v>1378.34</v>
      </c>
      <c r="S605" s="4">
        <f t="shared" si="112"/>
        <v>1403.77</v>
      </c>
      <c r="T605" s="4">
        <f t="shared" si="113"/>
        <v>-25.430000000000064</v>
      </c>
      <c r="U605" s="14">
        <f t="shared" si="114"/>
        <v>25.430000000000064</v>
      </c>
      <c r="V605" s="34">
        <f t="shared" si="115"/>
        <v>646.68490000000327</v>
      </c>
      <c r="W605" s="30"/>
      <c r="X605" s="30"/>
      <c r="Y605" s="32">
        <v>281</v>
      </c>
      <c r="Z605" s="11" t="s">
        <v>597</v>
      </c>
      <c r="AA605" s="4">
        <v>1471.97</v>
      </c>
      <c r="AB605" s="4">
        <f t="shared" si="116"/>
        <v>1535.7</v>
      </c>
      <c r="AC605" s="4">
        <f t="shared" si="117"/>
        <v>-63.730000000000018</v>
      </c>
      <c r="AD605" s="14">
        <f t="shared" si="118"/>
        <v>63.730000000000018</v>
      </c>
      <c r="AE605" s="34">
        <f t="shared" si="119"/>
        <v>4061.5129000000024</v>
      </c>
      <c r="AF605" s="13"/>
    </row>
    <row r="606" spans="1:32" ht="17.399999999999999" x14ac:dyDescent="0.3">
      <c r="A606" s="13"/>
      <c r="B606" s="13"/>
      <c r="C606" s="13"/>
      <c r="D606" s="13"/>
      <c r="E606" s="13"/>
      <c r="F606" s="13"/>
      <c r="G606" s="32">
        <v>282</v>
      </c>
      <c r="H606" s="11" t="s">
        <v>598</v>
      </c>
      <c r="I606" s="14">
        <v>1580.64</v>
      </c>
      <c r="J606" s="4">
        <f t="shared" si="108"/>
        <v>1628.81</v>
      </c>
      <c r="K606" s="4">
        <f t="shared" si="109"/>
        <v>-48.169999999999845</v>
      </c>
      <c r="L606" s="14">
        <f t="shared" si="110"/>
        <v>48.169999999999845</v>
      </c>
      <c r="M606" s="34">
        <f t="shared" si="111"/>
        <v>2320.348899999985</v>
      </c>
      <c r="N606" s="30"/>
      <c r="O606" s="30"/>
      <c r="P606" s="32">
        <v>282</v>
      </c>
      <c r="Q606" s="11" t="s">
        <v>598</v>
      </c>
      <c r="R606" s="4">
        <v>1336.37</v>
      </c>
      <c r="S606" s="4">
        <f t="shared" si="112"/>
        <v>1378.34</v>
      </c>
      <c r="T606" s="4">
        <f t="shared" si="113"/>
        <v>-41.970000000000027</v>
      </c>
      <c r="U606" s="14">
        <f t="shared" si="114"/>
        <v>41.970000000000027</v>
      </c>
      <c r="V606" s="34">
        <f t="shared" si="115"/>
        <v>1761.4809000000023</v>
      </c>
      <c r="W606" s="30"/>
      <c r="X606" s="30"/>
      <c r="Y606" s="32">
        <v>282</v>
      </c>
      <c r="Z606" s="11" t="s">
        <v>598</v>
      </c>
      <c r="AA606" s="4">
        <v>1394.48</v>
      </c>
      <c r="AB606" s="4">
        <f t="shared" si="116"/>
        <v>1471.97</v>
      </c>
      <c r="AC606" s="4">
        <f t="shared" si="117"/>
        <v>-77.490000000000009</v>
      </c>
      <c r="AD606" s="14">
        <f t="shared" si="118"/>
        <v>77.490000000000009</v>
      </c>
      <c r="AE606" s="34">
        <f t="shared" si="119"/>
        <v>6004.7001000000018</v>
      </c>
      <c r="AF606" s="13"/>
    </row>
    <row r="607" spans="1:32" ht="17.399999999999999" x14ac:dyDescent="0.3">
      <c r="A607" s="13"/>
      <c r="B607" s="13"/>
      <c r="C607" s="13"/>
      <c r="D607" s="13"/>
      <c r="E607" s="13"/>
      <c r="F607" s="13"/>
      <c r="G607" s="32">
        <v>283</v>
      </c>
      <c r="H607" s="11" t="s">
        <v>599</v>
      </c>
      <c r="I607" s="14">
        <v>1585.48</v>
      </c>
      <c r="J607" s="4">
        <f t="shared" si="108"/>
        <v>1580.64</v>
      </c>
      <c r="K607" s="4">
        <f t="shared" si="109"/>
        <v>4.8399999999999181</v>
      </c>
      <c r="L607" s="14">
        <f t="shared" si="110"/>
        <v>4.8399999999999181</v>
      </c>
      <c r="M607" s="34">
        <f t="shared" si="111"/>
        <v>23.425599999999207</v>
      </c>
      <c r="N607" s="30"/>
      <c r="O607" s="30"/>
      <c r="P607" s="32">
        <v>283</v>
      </c>
      <c r="Q607" s="11" t="s">
        <v>599</v>
      </c>
      <c r="R607" s="4">
        <v>1317.58</v>
      </c>
      <c r="S607" s="4">
        <f t="shared" si="112"/>
        <v>1336.37</v>
      </c>
      <c r="T607" s="4">
        <f t="shared" si="113"/>
        <v>-18.789999999999964</v>
      </c>
      <c r="U607" s="14">
        <f t="shared" si="114"/>
        <v>18.789999999999964</v>
      </c>
      <c r="V607" s="34">
        <f t="shared" si="115"/>
        <v>353.06409999999863</v>
      </c>
      <c r="W607" s="30"/>
      <c r="X607" s="30"/>
      <c r="Y607" s="32">
        <v>283</v>
      </c>
      <c r="Z607" s="11" t="s">
        <v>599</v>
      </c>
      <c r="AA607" s="4">
        <v>1396.48</v>
      </c>
      <c r="AB607" s="4">
        <f t="shared" si="116"/>
        <v>1394.48</v>
      </c>
      <c r="AC607" s="4">
        <f t="shared" si="117"/>
        <v>2</v>
      </c>
      <c r="AD607" s="14">
        <f t="shared" si="118"/>
        <v>2</v>
      </c>
      <c r="AE607" s="34">
        <f t="shared" si="119"/>
        <v>4</v>
      </c>
      <c r="AF607" s="13"/>
    </row>
    <row r="608" spans="1:32" ht="17.399999999999999" x14ac:dyDescent="0.3">
      <c r="A608" s="13"/>
      <c r="B608" s="13"/>
      <c r="C608" s="13"/>
      <c r="D608" s="13"/>
      <c r="E608" s="13"/>
      <c r="F608" s="13"/>
      <c r="G608" s="32">
        <v>284</v>
      </c>
      <c r="H608" s="11" t="s">
        <v>600</v>
      </c>
      <c r="I608" s="14">
        <v>1716.76</v>
      </c>
      <c r="J608" s="4">
        <f t="shared" si="108"/>
        <v>1585.48</v>
      </c>
      <c r="K608" s="4">
        <f t="shared" si="109"/>
        <v>131.27999999999997</v>
      </c>
      <c r="L608" s="14">
        <f t="shared" si="110"/>
        <v>131.27999999999997</v>
      </c>
      <c r="M608" s="34">
        <f t="shared" si="111"/>
        <v>17234.438399999992</v>
      </c>
      <c r="N608" s="30"/>
      <c r="O608" s="30"/>
      <c r="P608" s="32">
        <v>284</v>
      </c>
      <c r="Q608" s="11" t="s">
        <v>600</v>
      </c>
      <c r="R608" s="4">
        <v>1339.56</v>
      </c>
      <c r="S608" s="4">
        <f t="shared" si="112"/>
        <v>1317.58</v>
      </c>
      <c r="T608" s="4">
        <f t="shared" si="113"/>
        <v>21.980000000000018</v>
      </c>
      <c r="U608" s="14">
        <f t="shared" si="114"/>
        <v>21.980000000000018</v>
      </c>
      <c r="V608" s="34">
        <f t="shared" si="115"/>
        <v>483.12040000000081</v>
      </c>
      <c r="W608" s="30"/>
      <c r="X608" s="30"/>
      <c r="Y608" s="32">
        <v>284</v>
      </c>
      <c r="Z608" s="11" t="s">
        <v>600</v>
      </c>
      <c r="AA608" s="4">
        <v>1573.16</v>
      </c>
      <c r="AB608" s="4">
        <f t="shared" si="116"/>
        <v>1396.48</v>
      </c>
      <c r="AC608" s="4">
        <f t="shared" si="117"/>
        <v>176.68000000000006</v>
      </c>
      <c r="AD608" s="14">
        <f t="shared" si="118"/>
        <v>176.68000000000006</v>
      </c>
      <c r="AE608" s="34">
        <f t="shared" si="119"/>
        <v>31215.822400000023</v>
      </c>
      <c r="AF608" s="13"/>
    </row>
    <row r="609" spans="1:32" ht="17.399999999999999" x14ac:dyDescent="0.3">
      <c r="A609" s="13"/>
      <c r="B609" s="13"/>
      <c r="C609" s="13"/>
      <c r="D609" s="13"/>
      <c r="E609" s="13"/>
      <c r="F609" s="13"/>
      <c r="G609" s="32">
        <v>285</v>
      </c>
      <c r="H609" s="11" t="s">
        <v>601</v>
      </c>
      <c r="I609" s="14">
        <v>1769.15</v>
      </c>
      <c r="J609" s="4">
        <f t="shared" si="108"/>
        <v>1716.76</v>
      </c>
      <c r="K609" s="4">
        <f t="shared" si="109"/>
        <v>52.3900000000001</v>
      </c>
      <c r="L609" s="14">
        <f t="shared" si="110"/>
        <v>52.3900000000001</v>
      </c>
      <c r="M609" s="34">
        <f t="shared" si="111"/>
        <v>2744.7121000000107</v>
      </c>
      <c r="N609" s="30"/>
      <c r="O609" s="30"/>
      <c r="P609" s="32">
        <v>285</v>
      </c>
      <c r="Q609" s="11" t="s">
        <v>601</v>
      </c>
      <c r="R609" s="4">
        <v>1389.13</v>
      </c>
      <c r="S609" s="4">
        <f t="shared" si="112"/>
        <v>1339.56</v>
      </c>
      <c r="T609" s="4">
        <f t="shared" si="113"/>
        <v>49.570000000000164</v>
      </c>
      <c r="U609" s="14">
        <f t="shared" si="114"/>
        <v>49.570000000000164</v>
      </c>
      <c r="V609" s="34">
        <f t="shared" si="115"/>
        <v>2457.1849000000161</v>
      </c>
      <c r="W609" s="30"/>
      <c r="X609" s="30"/>
      <c r="Y609" s="32">
        <v>285</v>
      </c>
      <c r="Z609" s="11" t="s">
        <v>601</v>
      </c>
      <c r="AA609" s="4">
        <v>1666.53</v>
      </c>
      <c r="AB609" s="4">
        <f t="shared" si="116"/>
        <v>1573.16</v>
      </c>
      <c r="AC609" s="4">
        <f t="shared" si="117"/>
        <v>93.369999999999891</v>
      </c>
      <c r="AD609" s="14">
        <f t="shared" si="118"/>
        <v>93.369999999999891</v>
      </c>
      <c r="AE609" s="34">
        <f t="shared" si="119"/>
        <v>8717.9568999999792</v>
      </c>
      <c r="AF609" s="13"/>
    </row>
    <row r="610" spans="1:32" ht="17.399999999999999" x14ac:dyDescent="0.3">
      <c r="A610" s="13"/>
      <c r="B610" s="13"/>
      <c r="C610" s="13"/>
      <c r="D610" s="13"/>
      <c r="E610" s="13"/>
      <c r="F610" s="13"/>
      <c r="G610" s="32">
        <v>286</v>
      </c>
      <c r="H610" s="11" t="s">
        <v>602</v>
      </c>
      <c r="I610" s="14">
        <v>1775.89</v>
      </c>
      <c r="J610" s="4">
        <f t="shared" si="108"/>
        <v>1769.15</v>
      </c>
      <c r="K610" s="4">
        <f t="shared" si="109"/>
        <v>6.7400000000000091</v>
      </c>
      <c r="L610" s="14">
        <f t="shared" si="110"/>
        <v>6.7400000000000091</v>
      </c>
      <c r="M610" s="34">
        <f t="shared" si="111"/>
        <v>45.427600000000126</v>
      </c>
      <c r="N610" s="30"/>
      <c r="O610" s="30"/>
      <c r="P610" s="32">
        <v>286</v>
      </c>
      <c r="Q610" s="11" t="s">
        <v>602</v>
      </c>
      <c r="R610" s="4">
        <v>1432.94</v>
      </c>
      <c r="S610" s="4">
        <f t="shared" si="112"/>
        <v>1389.13</v>
      </c>
      <c r="T610" s="4">
        <f t="shared" si="113"/>
        <v>43.809999999999945</v>
      </c>
      <c r="U610" s="14">
        <f t="shared" si="114"/>
        <v>43.809999999999945</v>
      </c>
      <c r="V610" s="34">
        <f t="shared" si="115"/>
        <v>1919.3160999999952</v>
      </c>
      <c r="W610" s="30"/>
      <c r="X610" s="30"/>
      <c r="Y610" s="32">
        <v>286</v>
      </c>
      <c r="Z610" s="11" t="s">
        <v>602</v>
      </c>
      <c r="AA610" s="4">
        <v>1690.31</v>
      </c>
      <c r="AB610" s="4">
        <f t="shared" si="116"/>
        <v>1666.53</v>
      </c>
      <c r="AC610" s="4">
        <f t="shared" si="117"/>
        <v>23.779999999999973</v>
      </c>
      <c r="AD610" s="14">
        <f t="shared" si="118"/>
        <v>23.779999999999973</v>
      </c>
      <c r="AE610" s="34">
        <f t="shared" si="119"/>
        <v>565.48839999999871</v>
      </c>
      <c r="AF610" s="13"/>
    </row>
    <row r="611" spans="1:32" ht="17.399999999999999" x14ac:dyDescent="0.3">
      <c r="A611" s="13"/>
      <c r="B611" s="13"/>
      <c r="C611" s="13"/>
      <c r="D611" s="13"/>
      <c r="E611" s="13"/>
      <c r="F611" s="13"/>
      <c r="G611" s="32">
        <v>287</v>
      </c>
      <c r="H611" s="11" t="s">
        <v>603</v>
      </c>
      <c r="I611" s="14">
        <v>1684.05</v>
      </c>
      <c r="J611" s="4">
        <f t="shared" si="108"/>
        <v>1775.89</v>
      </c>
      <c r="K611" s="4">
        <f t="shared" si="109"/>
        <v>-91.840000000000146</v>
      </c>
      <c r="L611" s="14">
        <f t="shared" si="110"/>
        <v>91.840000000000146</v>
      </c>
      <c r="M611" s="34">
        <f t="shared" si="111"/>
        <v>8434.5856000000276</v>
      </c>
      <c r="N611" s="30"/>
      <c r="O611" s="30"/>
      <c r="P611" s="32">
        <v>287</v>
      </c>
      <c r="Q611" s="11" t="s">
        <v>603</v>
      </c>
      <c r="R611" s="4">
        <v>1426.33</v>
      </c>
      <c r="S611" s="4">
        <f t="shared" si="112"/>
        <v>1432.94</v>
      </c>
      <c r="T611" s="4">
        <f t="shared" si="113"/>
        <v>-6.6100000000001273</v>
      </c>
      <c r="U611" s="14">
        <f t="shared" si="114"/>
        <v>6.6100000000001273</v>
      </c>
      <c r="V611" s="34">
        <f t="shared" si="115"/>
        <v>43.69210000000168</v>
      </c>
      <c r="W611" s="30"/>
      <c r="X611" s="30"/>
      <c r="Y611" s="32">
        <v>287</v>
      </c>
      <c r="Z611" s="11" t="s">
        <v>603</v>
      </c>
      <c r="AA611" s="4">
        <v>1628.22</v>
      </c>
      <c r="AB611" s="4">
        <f t="shared" si="116"/>
        <v>1690.31</v>
      </c>
      <c r="AC611" s="4">
        <f t="shared" si="117"/>
        <v>-62.089999999999918</v>
      </c>
      <c r="AD611" s="14">
        <f t="shared" si="118"/>
        <v>62.089999999999918</v>
      </c>
      <c r="AE611" s="34">
        <f t="shared" si="119"/>
        <v>3855.1680999999899</v>
      </c>
      <c r="AF611" s="13"/>
    </row>
    <row r="612" spans="1:32" ht="17.399999999999999" x14ac:dyDescent="0.3">
      <c r="A612" s="13"/>
      <c r="B612" s="13"/>
      <c r="C612" s="13"/>
      <c r="D612" s="13"/>
      <c r="E612" s="13"/>
      <c r="F612" s="13"/>
      <c r="G612" s="32">
        <v>288</v>
      </c>
      <c r="H612" s="11" t="s">
        <v>604</v>
      </c>
      <c r="I612" s="14">
        <v>1600.58</v>
      </c>
      <c r="J612" s="4">
        <f t="shared" si="108"/>
        <v>1684.05</v>
      </c>
      <c r="K612" s="4">
        <f t="shared" si="109"/>
        <v>-83.470000000000027</v>
      </c>
      <c r="L612" s="14">
        <f t="shared" si="110"/>
        <v>83.470000000000027</v>
      </c>
      <c r="M612" s="34">
        <f t="shared" si="111"/>
        <v>6967.2409000000043</v>
      </c>
      <c r="N612" s="30"/>
      <c r="O612" s="30"/>
      <c r="P612" s="32">
        <v>288</v>
      </c>
      <c r="Q612" s="11" t="s">
        <v>604</v>
      </c>
      <c r="R612" s="4">
        <v>1389.53</v>
      </c>
      <c r="S612" s="4">
        <f t="shared" si="112"/>
        <v>1426.33</v>
      </c>
      <c r="T612" s="4">
        <f t="shared" si="113"/>
        <v>-36.799999999999955</v>
      </c>
      <c r="U612" s="14">
        <f t="shared" si="114"/>
        <v>36.799999999999955</v>
      </c>
      <c r="V612" s="34">
        <f t="shared" si="115"/>
        <v>1354.2399999999966</v>
      </c>
      <c r="W612" s="30"/>
      <c r="X612" s="30"/>
      <c r="Y612" s="32">
        <v>288</v>
      </c>
      <c r="Z612" s="11" t="s">
        <v>604</v>
      </c>
      <c r="AA612" s="4">
        <v>1526.31</v>
      </c>
      <c r="AB612" s="4">
        <f t="shared" si="116"/>
        <v>1628.22</v>
      </c>
      <c r="AC612" s="4">
        <f t="shared" si="117"/>
        <v>-101.91000000000008</v>
      </c>
      <c r="AD612" s="14">
        <f t="shared" si="118"/>
        <v>101.91000000000008</v>
      </c>
      <c r="AE612" s="34">
        <f t="shared" si="119"/>
        <v>10385.648100000017</v>
      </c>
      <c r="AF612" s="13"/>
    </row>
    <row r="613" spans="1:32" ht="17.399999999999999" x14ac:dyDescent="0.3">
      <c r="A613" s="13"/>
      <c r="B613" s="13"/>
      <c r="C613" s="13"/>
      <c r="D613" s="13"/>
      <c r="E613" s="13"/>
      <c r="F613" s="13"/>
      <c r="G613" s="32">
        <v>289</v>
      </c>
      <c r="H613" s="11" t="s">
        <v>605</v>
      </c>
      <c r="I613" s="14">
        <v>1569.25</v>
      </c>
      <c r="J613" s="4">
        <f t="shared" si="108"/>
        <v>1600.58</v>
      </c>
      <c r="K613" s="4">
        <f t="shared" si="109"/>
        <v>-31.329999999999927</v>
      </c>
      <c r="L613" s="14">
        <f t="shared" si="110"/>
        <v>31.329999999999927</v>
      </c>
      <c r="M613" s="34">
        <f t="shared" si="111"/>
        <v>981.56889999999544</v>
      </c>
      <c r="N613" s="30"/>
      <c r="O613" s="30"/>
      <c r="P613" s="32">
        <v>289</v>
      </c>
      <c r="Q613" s="11" t="s">
        <v>605</v>
      </c>
      <c r="R613" s="4">
        <v>1359.48</v>
      </c>
      <c r="S613" s="4">
        <f t="shared" si="112"/>
        <v>1389.53</v>
      </c>
      <c r="T613" s="4">
        <f t="shared" si="113"/>
        <v>-30.049999999999955</v>
      </c>
      <c r="U613" s="14">
        <f t="shared" si="114"/>
        <v>30.049999999999955</v>
      </c>
      <c r="V613" s="34">
        <f t="shared" si="115"/>
        <v>903.00249999999721</v>
      </c>
      <c r="W613" s="30"/>
      <c r="X613" s="30"/>
      <c r="Y613" s="32">
        <v>289</v>
      </c>
      <c r="Z613" s="11" t="s">
        <v>605</v>
      </c>
      <c r="AA613" s="4">
        <v>1480.07</v>
      </c>
      <c r="AB613" s="4">
        <f t="shared" si="116"/>
        <v>1526.31</v>
      </c>
      <c r="AC613" s="4">
        <f t="shared" si="117"/>
        <v>-46.240000000000009</v>
      </c>
      <c r="AD613" s="14">
        <f t="shared" si="118"/>
        <v>46.240000000000009</v>
      </c>
      <c r="AE613" s="34">
        <f t="shared" si="119"/>
        <v>2138.1376000000009</v>
      </c>
      <c r="AF613" s="13"/>
    </row>
    <row r="614" spans="1:32" ht="17.399999999999999" x14ac:dyDescent="0.3">
      <c r="A614" s="13"/>
      <c r="B614" s="13"/>
      <c r="C614" s="13"/>
      <c r="D614" s="13"/>
      <c r="E614" s="13"/>
      <c r="F614" s="13"/>
      <c r="G614" s="32">
        <v>290</v>
      </c>
      <c r="H614" s="11" t="s">
        <v>606</v>
      </c>
      <c r="I614" s="14">
        <v>1614.51</v>
      </c>
      <c r="J614" s="4">
        <f t="shared" si="108"/>
        <v>1569.25</v>
      </c>
      <c r="K614" s="4">
        <f t="shared" si="109"/>
        <v>45.259999999999991</v>
      </c>
      <c r="L614" s="14">
        <f t="shared" si="110"/>
        <v>45.259999999999991</v>
      </c>
      <c r="M614" s="34">
        <f t="shared" si="111"/>
        <v>2048.467599999999</v>
      </c>
      <c r="N614" s="30"/>
      <c r="O614" s="30"/>
      <c r="P614" s="32">
        <v>290</v>
      </c>
      <c r="Q614" s="11" t="s">
        <v>606</v>
      </c>
      <c r="R614" s="4">
        <v>1360.76</v>
      </c>
      <c r="S614" s="4">
        <f t="shared" si="112"/>
        <v>1359.48</v>
      </c>
      <c r="T614" s="4">
        <f t="shared" si="113"/>
        <v>1.2799999999999727</v>
      </c>
      <c r="U614" s="14">
        <f t="shared" si="114"/>
        <v>1.2799999999999727</v>
      </c>
      <c r="V614" s="34">
        <f t="shared" si="115"/>
        <v>1.6383999999999301</v>
      </c>
      <c r="W614" s="30"/>
      <c r="X614" s="30"/>
      <c r="Y614" s="32">
        <v>290</v>
      </c>
      <c r="Z614" s="11" t="s">
        <v>606</v>
      </c>
      <c r="AA614" s="4">
        <v>1517.75</v>
      </c>
      <c r="AB614" s="4">
        <f t="shared" si="116"/>
        <v>1480.07</v>
      </c>
      <c r="AC614" s="4">
        <f t="shared" si="117"/>
        <v>37.680000000000064</v>
      </c>
      <c r="AD614" s="14">
        <f t="shared" si="118"/>
        <v>37.680000000000064</v>
      </c>
      <c r="AE614" s="34">
        <f t="shared" si="119"/>
        <v>1419.7824000000048</v>
      </c>
      <c r="AF614" s="13"/>
    </row>
    <row r="615" spans="1:32" ht="17.399999999999999" x14ac:dyDescent="0.3">
      <c r="A615" s="13"/>
      <c r="B615" s="13"/>
      <c r="C615" s="13"/>
      <c r="D615" s="13"/>
      <c r="E615" s="13"/>
      <c r="F615" s="13"/>
      <c r="G615" s="32">
        <v>291</v>
      </c>
      <c r="H615" s="11" t="s">
        <v>607</v>
      </c>
      <c r="I615" s="14">
        <v>1639.1</v>
      </c>
      <c r="J615" s="4">
        <f t="shared" si="108"/>
        <v>1614.51</v>
      </c>
      <c r="K615" s="4">
        <f t="shared" si="109"/>
        <v>24.589999999999918</v>
      </c>
      <c r="L615" s="14">
        <f t="shared" si="110"/>
        <v>24.589999999999918</v>
      </c>
      <c r="M615" s="34">
        <f t="shared" si="111"/>
        <v>604.668099999996</v>
      </c>
      <c r="N615" s="30"/>
      <c r="O615" s="30"/>
      <c r="P615" s="32">
        <v>291</v>
      </c>
      <c r="Q615" s="11" t="s">
        <v>607</v>
      </c>
      <c r="R615" s="4">
        <v>1365.57</v>
      </c>
      <c r="S615" s="4">
        <f t="shared" si="112"/>
        <v>1360.76</v>
      </c>
      <c r="T615" s="4">
        <f t="shared" si="113"/>
        <v>4.8099999999999454</v>
      </c>
      <c r="U615" s="14">
        <f t="shared" si="114"/>
        <v>4.8099999999999454</v>
      </c>
      <c r="V615" s="34">
        <f t="shared" si="115"/>
        <v>23.136099999999477</v>
      </c>
      <c r="W615" s="30"/>
      <c r="X615" s="30"/>
      <c r="Y615" s="32">
        <v>291</v>
      </c>
      <c r="Z615" s="11" t="s">
        <v>607</v>
      </c>
      <c r="AA615" s="4">
        <v>1538.97</v>
      </c>
      <c r="AB615" s="4">
        <f t="shared" si="116"/>
        <v>1517.75</v>
      </c>
      <c r="AC615" s="4">
        <f t="shared" si="117"/>
        <v>21.220000000000027</v>
      </c>
      <c r="AD615" s="14">
        <f t="shared" si="118"/>
        <v>21.220000000000027</v>
      </c>
      <c r="AE615" s="34">
        <f t="shared" si="119"/>
        <v>450.28840000000116</v>
      </c>
      <c r="AF615" s="13"/>
    </row>
    <row r="616" spans="1:32" ht="17.399999999999999" x14ac:dyDescent="0.3">
      <c r="A616" s="13"/>
      <c r="B616" s="13"/>
      <c r="C616" s="13"/>
      <c r="D616" s="13"/>
      <c r="E616" s="13"/>
      <c r="F616" s="13"/>
      <c r="G616" s="32">
        <v>292</v>
      </c>
      <c r="H616" s="11" t="s">
        <v>608</v>
      </c>
      <c r="I616" s="14">
        <v>1687.79</v>
      </c>
      <c r="J616" s="4">
        <f t="shared" si="108"/>
        <v>1639.1</v>
      </c>
      <c r="K616" s="4">
        <f t="shared" si="109"/>
        <v>48.690000000000055</v>
      </c>
      <c r="L616" s="14">
        <f t="shared" si="110"/>
        <v>48.690000000000055</v>
      </c>
      <c r="M616" s="34">
        <f t="shared" si="111"/>
        <v>2370.7161000000051</v>
      </c>
      <c r="N616" s="30"/>
      <c r="O616" s="30"/>
      <c r="P616" s="32">
        <v>292</v>
      </c>
      <c r="Q616" s="11" t="s">
        <v>608</v>
      </c>
      <c r="R616" s="4">
        <v>1367.35</v>
      </c>
      <c r="S616" s="4">
        <f t="shared" si="112"/>
        <v>1365.57</v>
      </c>
      <c r="T616" s="4">
        <f t="shared" si="113"/>
        <v>1.7799999999999727</v>
      </c>
      <c r="U616" s="14">
        <f t="shared" si="114"/>
        <v>1.7799999999999727</v>
      </c>
      <c r="V616" s="34">
        <f t="shared" si="115"/>
        <v>3.1683999999999028</v>
      </c>
      <c r="W616" s="30"/>
      <c r="X616" s="30"/>
      <c r="Y616" s="32">
        <v>292</v>
      </c>
      <c r="Z616" s="11" t="s">
        <v>608</v>
      </c>
      <c r="AA616" s="4">
        <v>1557.77</v>
      </c>
      <c r="AB616" s="4">
        <f t="shared" si="116"/>
        <v>1538.97</v>
      </c>
      <c r="AC616" s="4">
        <f t="shared" si="117"/>
        <v>18.799999999999955</v>
      </c>
      <c r="AD616" s="14">
        <f t="shared" si="118"/>
        <v>18.799999999999955</v>
      </c>
      <c r="AE616" s="34">
        <f t="shared" si="119"/>
        <v>353.43999999999829</v>
      </c>
      <c r="AF616" s="13"/>
    </row>
    <row r="617" spans="1:32" ht="17.399999999999999" x14ac:dyDescent="0.3">
      <c r="A617" s="13"/>
      <c r="B617" s="13"/>
      <c r="C617" s="13"/>
      <c r="D617" s="13"/>
      <c r="E617" s="13"/>
      <c r="F617" s="13"/>
      <c r="G617" s="32">
        <v>293</v>
      </c>
      <c r="H617" s="11" t="s">
        <v>609</v>
      </c>
      <c r="I617" s="14">
        <v>1697.47</v>
      </c>
      <c r="J617" s="4">
        <f t="shared" si="108"/>
        <v>1687.79</v>
      </c>
      <c r="K617" s="4">
        <f t="shared" si="109"/>
        <v>9.6800000000000637</v>
      </c>
      <c r="L617" s="14">
        <f t="shared" si="110"/>
        <v>9.6800000000000637</v>
      </c>
      <c r="M617" s="34">
        <f t="shared" si="111"/>
        <v>93.702400000001234</v>
      </c>
      <c r="N617" s="30"/>
      <c r="O617" s="30"/>
      <c r="P617" s="32">
        <v>293</v>
      </c>
      <c r="Q617" s="11" t="s">
        <v>609</v>
      </c>
      <c r="R617" s="4">
        <v>1364.02</v>
      </c>
      <c r="S617" s="4">
        <f t="shared" si="112"/>
        <v>1367.35</v>
      </c>
      <c r="T617" s="4">
        <f t="shared" si="113"/>
        <v>-3.3299999999999272</v>
      </c>
      <c r="U617" s="14">
        <f t="shared" si="114"/>
        <v>3.3299999999999272</v>
      </c>
      <c r="V617" s="34">
        <f t="shared" si="115"/>
        <v>11.088899999999516</v>
      </c>
      <c r="W617" s="30"/>
      <c r="X617" s="30"/>
      <c r="Y617" s="32">
        <v>293</v>
      </c>
      <c r="Z617" s="11" t="s">
        <v>609</v>
      </c>
      <c r="AA617" s="4">
        <v>1539.59</v>
      </c>
      <c r="AB617" s="4">
        <f t="shared" si="116"/>
        <v>1557.77</v>
      </c>
      <c r="AC617" s="4">
        <f t="shared" si="117"/>
        <v>-18.180000000000064</v>
      </c>
      <c r="AD617" s="14">
        <f t="shared" si="118"/>
        <v>18.180000000000064</v>
      </c>
      <c r="AE617" s="34">
        <f t="shared" si="119"/>
        <v>330.51240000000229</v>
      </c>
      <c r="AF617" s="13"/>
    </row>
    <row r="618" spans="1:32" ht="17.399999999999999" x14ac:dyDescent="0.3">
      <c r="A618" s="13"/>
      <c r="B618" s="13"/>
      <c r="C618" s="13"/>
      <c r="D618" s="13"/>
      <c r="E618" s="13"/>
      <c r="F618" s="13"/>
      <c r="G618" s="32">
        <v>294</v>
      </c>
      <c r="H618" s="11" t="s">
        <v>610</v>
      </c>
      <c r="I618" s="14">
        <v>1657.37</v>
      </c>
      <c r="J618" s="4">
        <f t="shared" si="108"/>
        <v>1697.47</v>
      </c>
      <c r="K618" s="4">
        <f t="shared" si="109"/>
        <v>-40.100000000000136</v>
      </c>
      <c r="L618" s="14">
        <f t="shared" si="110"/>
        <v>40.100000000000136</v>
      </c>
      <c r="M618" s="34">
        <f t="shared" si="111"/>
        <v>1608.0100000000109</v>
      </c>
      <c r="N618" s="30"/>
      <c r="O618" s="30"/>
      <c r="P618" s="32">
        <v>294</v>
      </c>
      <c r="Q618" s="11" t="s">
        <v>610</v>
      </c>
      <c r="R618" s="4">
        <v>1351.79</v>
      </c>
      <c r="S618" s="4">
        <f t="shared" si="112"/>
        <v>1364.02</v>
      </c>
      <c r="T618" s="4">
        <f t="shared" si="113"/>
        <v>-12.230000000000018</v>
      </c>
      <c r="U618" s="14">
        <f t="shared" si="114"/>
        <v>12.230000000000018</v>
      </c>
      <c r="V618" s="34">
        <f t="shared" si="115"/>
        <v>149.57290000000046</v>
      </c>
      <c r="W618" s="30"/>
      <c r="X618" s="30"/>
      <c r="Y618" s="32">
        <v>294</v>
      </c>
      <c r="Z618" s="11" t="s">
        <v>610</v>
      </c>
      <c r="AA618" s="4">
        <v>1487.54</v>
      </c>
      <c r="AB618" s="4">
        <f t="shared" si="116"/>
        <v>1539.59</v>
      </c>
      <c r="AC618" s="4">
        <f t="shared" si="117"/>
        <v>-52.049999999999955</v>
      </c>
      <c r="AD618" s="14">
        <f t="shared" si="118"/>
        <v>52.049999999999955</v>
      </c>
      <c r="AE618" s="34">
        <f t="shared" si="119"/>
        <v>2709.2024999999953</v>
      </c>
      <c r="AF618" s="13"/>
    </row>
    <row r="619" spans="1:32" ht="17.399999999999999" x14ac:dyDescent="0.3">
      <c r="A619" s="13"/>
      <c r="B619" s="13"/>
      <c r="C619" s="13"/>
      <c r="D619" s="13"/>
      <c r="E619" s="13"/>
      <c r="F619" s="13"/>
      <c r="G619" s="32">
        <v>295</v>
      </c>
      <c r="H619" s="11" t="s">
        <v>611</v>
      </c>
      <c r="I619" s="14">
        <v>1707.13</v>
      </c>
      <c r="J619" s="4">
        <f t="shared" si="108"/>
        <v>1657.37</v>
      </c>
      <c r="K619" s="4">
        <f t="shared" si="109"/>
        <v>49.760000000000218</v>
      </c>
      <c r="L619" s="14">
        <f t="shared" si="110"/>
        <v>49.760000000000218</v>
      </c>
      <c r="M619" s="34">
        <f t="shared" si="111"/>
        <v>2476.0576000000219</v>
      </c>
      <c r="N619" s="30"/>
      <c r="O619" s="30"/>
      <c r="P619" s="32">
        <v>295</v>
      </c>
      <c r="Q619" s="11" t="s">
        <v>611</v>
      </c>
      <c r="R619" s="4">
        <v>1352.85</v>
      </c>
      <c r="S619" s="4">
        <f t="shared" si="112"/>
        <v>1351.79</v>
      </c>
      <c r="T619" s="4">
        <f t="shared" si="113"/>
        <v>1.0599999999999454</v>
      </c>
      <c r="U619" s="14">
        <f t="shared" si="114"/>
        <v>1.0599999999999454</v>
      </c>
      <c r="V619" s="34">
        <f t="shared" si="115"/>
        <v>1.1235999999998842</v>
      </c>
      <c r="W619" s="30"/>
      <c r="X619" s="30"/>
      <c r="Y619" s="32">
        <v>295</v>
      </c>
      <c r="Z619" s="11" t="s">
        <v>611</v>
      </c>
      <c r="AA619" s="4">
        <v>1542.46</v>
      </c>
      <c r="AB619" s="4">
        <f t="shared" si="116"/>
        <v>1487.54</v>
      </c>
      <c r="AC619" s="4">
        <f t="shared" si="117"/>
        <v>54.920000000000073</v>
      </c>
      <c r="AD619" s="14">
        <f t="shared" si="118"/>
        <v>54.920000000000073</v>
      </c>
      <c r="AE619" s="34">
        <f t="shared" si="119"/>
        <v>3016.2064000000082</v>
      </c>
      <c r="AF619" s="13"/>
    </row>
    <row r="620" spans="1:32" ht="17.399999999999999" x14ac:dyDescent="0.3">
      <c r="A620" s="13"/>
      <c r="B620" s="13"/>
      <c r="C620" s="13"/>
      <c r="D620" s="13"/>
      <c r="E620" s="13"/>
      <c r="F620" s="13"/>
      <c r="G620" s="32">
        <v>296</v>
      </c>
      <c r="H620" s="11" t="s">
        <v>612</v>
      </c>
      <c r="I620" s="14">
        <v>1691.28</v>
      </c>
      <c r="J620" s="4">
        <f t="shared" si="108"/>
        <v>1707.13</v>
      </c>
      <c r="K620" s="4">
        <f t="shared" si="109"/>
        <v>-15.850000000000136</v>
      </c>
      <c r="L620" s="14">
        <f t="shared" si="110"/>
        <v>15.850000000000136</v>
      </c>
      <c r="M620" s="34">
        <f t="shared" si="111"/>
        <v>251.22250000000432</v>
      </c>
      <c r="N620" s="30"/>
      <c r="O620" s="30"/>
      <c r="P620" s="32">
        <v>296</v>
      </c>
      <c r="Q620" s="11" t="s">
        <v>612</v>
      </c>
      <c r="R620" s="4">
        <v>1350.52</v>
      </c>
      <c r="S620" s="4">
        <f t="shared" si="112"/>
        <v>1352.85</v>
      </c>
      <c r="T620" s="4">
        <f t="shared" si="113"/>
        <v>-2.3299999999999272</v>
      </c>
      <c r="U620" s="14">
        <f t="shared" si="114"/>
        <v>2.3299999999999272</v>
      </c>
      <c r="V620" s="34">
        <f t="shared" si="115"/>
        <v>5.4288999999996612</v>
      </c>
      <c r="W620" s="30"/>
      <c r="X620" s="30"/>
      <c r="Y620" s="32">
        <v>296</v>
      </c>
      <c r="Z620" s="11" t="s">
        <v>612</v>
      </c>
      <c r="AA620" s="4">
        <v>1528.85</v>
      </c>
      <c r="AB620" s="4">
        <f t="shared" si="116"/>
        <v>1542.46</v>
      </c>
      <c r="AC620" s="4">
        <f t="shared" si="117"/>
        <v>-13.610000000000127</v>
      </c>
      <c r="AD620" s="14">
        <f t="shared" si="118"/>
        <v>13.610000000000127</v>
      </c>
      <c r="AE620" s="34">
        <f t="shared" si="119"/>
        <v>185.23210000000347</v>
      </c>
      <c r="AF620" s="13"/>
    </row>
    <row r="621" spans="1:32" ht="17.399999999999999" x14ac:dyDescent="0.3">
      <c r="A621" s="13"/>
      <c r="B621" s="13"/>
      <c r="C621" s="13"/>
      <c r="D621" s="13"/>
      <c r="E621" s="13"/>
      <c r="F621" s="13"/>
      <c r="G621" s="32">
        <v>297</v>
      </c>
      <c r="H621" s="11" t="s">
        <v>613</v>
      </c>
      <c r="I621" s="14">
        <v>1622.2</v>
      </c>
      <c r="J621" s="4">
        <f t="shared" si="108"/>
        <v>1691.28</v>
      </c>
      <c r="K621" s="4">
        <f t="shared" si="109"/>
        <v>-69.079999999999927</v>
      </c>
      <c r="L621" s="14">
        <f t="shared" si="110"/>
        <v>69.079999999999927</v>
      </c>
      <c r="M621" s="34">
        <f t="shared" si="111"/>
        <v>4772.0463999999902</v>
      </c>
      <c r="N621" s="30"/>
      <c r="O621" s="30"/>
      <c r="P621" s="32">
        <v>297</v>
      </c>
      <c r="Q621" s="11" t="s">
        <v>613</v>
      </c>
      <c r="R621" s="4">
        <v>1331.99</v>
      </c>
      <c r="S621" s="4">
        <f t="shared" si="112"/>
        <v>1350.52</v>
      </c>
      <c r="T621" s="4">
        <f t="shared" si="113"/>
        <v>-18.529999999999973</v>
      </c>
      <c r="U621" s="14">
        <f t="shared" si="114"/>
        <v>18.529999999999973</v>
      </c>
      <c r="V621" s="34">
        <f t="shared" si="115"/>
        <v>343.36089999999899</v>
      </c>
      <c r="W621" s="30"/>
      <c r="X621" s="30"/>
      <c r="Y621" s="32">
        <v>297</v>
      </c>
      <c r="Z621" s="11" t="s">
        <v>613</v>
      </c>
      <c r="AA621" s="4">
        <v>1458.22</v>
      </c>
      <c r="AB621" s="4">
        <f t="shared" si="116"/>
        <v>1528.85</v>
      </c>
      <c r="AC621" s="4">
        <f t="shared" si="117"/>
        <v>-70.629999999999882</v>
      </c>
      <c r="AD621" s="14">
        <f t="shared" si="118"/>
        <v>70.629999999999882</v>
      </c>
      <c r="AE621" s="34">
        <f t="shared" si="119"/>
        <v>4988.5968999999832</v>
      </c>
      <c r="AF621" s="13"/>
    </row>
    <row r="622" spans="1:32" ht="17.399999999999999" x14ac:dyDescent="0.3">
      <c r="A622" s="13"/>
      <c r="B622" s="13"/>
      <c r="C622" s="13"/>
      <c r="D622" s="13"/>
      <c r="E622" s="13"/>
      <c r="F622" s="13"/>
      <c r="G622" s="32">
        <v>298</v>
      </c>
      <c r="H622" s="11" t="s">
        <v>614</v>
      </c>
      <c r="I622" s="14">
        <v>1591.34</v>
      </c>
      <c r="J622" s="4">
        <f t="shared" si="108"/>
        <v>1622.2</v>
      </c>
      <c r="K622" s="4">
        <f t="shared" si="109"/>
        <v>-30.860000000000127</v>
      </c>
      <c r="L622" s="14">
        <f t="shared" si="110"/>
        <v>30.860000000000127</v>
      </c>
      <c r="M622" s="34">
        <f t="shared" si="111"/>
        <v>952.33960000000786</v>
      </c>
      <c r="N622" s="30"/>
      <c r="O622" s="30"/>
      <c r="P622" s="32">
        <v>298</v>
      </c>
      <c r="Q622" s="11" t="s">
        <v>614</v>
      </c>
      <c r="R622" s="4">
        <v>1310.04</v>
      </c>
      <c r="S622" s="4">
        <f t="shared" si="112"/>
        <v>1331.99</v>
      </c>
      <c r="T622" s="4">
        <f t="shared" si="113"/>
        <v>-21.950000000000045</v>
      </c>
      <c r="U622" s="14">
        <f t="shared" si="114"/>
        <v>21.950000000000045</v>
      </c>
      <c r="V622" s="34">
        <f t="shared" si="115"/>
        <v>481.802500000002</v>
      </c>
      <c r="W622" s="30"/>
      <c r="X622" s="30"/>
      <c r="Y622" s="32">
        <v>298</v>
      </c>
      <c r="Z622" s="11" t="s">
        <v>614</v>
      </c>
      <c r="AA622" s="4">
        <v>1421.44</v>
      </c>
      <c r="AB622" s="4">
        <f t="shared" si="116"/>
        <v>1458.22</v>
      </c>
      <c r="AC622" s="4">
        <f t="shared" si="117"/>
        <v>-36.779999999999973</v>
      </c>
      <c r="AD622" s="14">
        <f t="shared" si="118"/>
        <v>36.779999999999973</v>
      </c>
      <c r="AE622" s="34">
        <f t="shared" si="119"/>
        <v>1352.7683999999979</v>
      </c>
      <c r="AF622" s="13"/>
    </row>
    <row r="623" spans="1:32" ht="17.399999999999999" x14ac:dyDescent="0.3">
      <c r="A623" s="13"/>
      <c r="B623" s="13"/>
      <c r="C623" s="13"/>
      <c r="D623" s="13"/>
      <c r="E623" s="13"/>
      <c r="F623" s="13"/>
      <c r="G623" s="32">
        <v>299</v>
      </c>
      <c r="H623" s="11" t="s">
        <v>615</v>
      </c>
      <c r="I623" s="14">
        <v>1628.29</v>
      </c>
      <c r="J623" s="4">
        <f t="shared" si="108"/>
        <v>1591.34</v>
      </c>
      <c r="K623" s="4">
        <f t="shared" si="109"/>
        <v>36.950000000000045</v>
      </c>
      <c r="L623" s="14">
        <f t="shared" si="110"/>
        <v>36.950000000000045</v>
      </c>
      <c r="M623" s="34">
        <f t="shared" si="111"/>
        <v>1365.3025000000034</v>
      </c>
      <c r="N623" s="30"/>
      <c r="O623" s="30"/>
      <c r="P623" s="32">
        <v>299</v>
      </c>
      <c r="Q623" s="11" t="s">
        <v>615</v>
      </c>
      <c r="R623" s="4">
        <v>1309.76</v>
      </c>
      <c r="S623" s="4">
        <f t="shared" si="112"/>
        <v>1310.04</v>
      </c>
      <c r="T623" s="4">
        <f t="shared" si="113"/>
        <v>-0.27999999999997272</v>
      </c>
      <c r="U623" s="14">
        <f t="shared" si="114"/>
        <v>0.27999999999997272</v>
      </c>
      <c r="V623" s="34">
        <f t="shared" si="115"/>
        <v>7.8399999999984718E-2</v>
      </c>
      <c r="W623" s="30"/>
      <c r="X623" s="30"/>
      <c r="Y623" s="32">
        <v>299</v>
      </c>
      <c r="Z623" s="11" t="s">
        <v>615</v>
      </c>
      <c r="AA623" s="4">
        <v>1461.04</v>
      </c>
      <c r="AB623" s="4">
        <f t="shared" si="116"/>
        <v>1421.44</v>
      </c>
      <c r="AC623" s="4">
        <f t="shared" si="117"/>
        <v>39.599999999999909</v>
      </c>
      <c r="AD623" s="14">
        <f t="shared" si="118"/>
        <v>39.599999999999909</v>
      </c>
      <c r="AE623" s="34">
        <f t="shared" si="119"/>
        <v>1568.1599999999928</v>
      </c>
      <c r="AF623" s="13"/>
    </row>
    <row r="624" spans="1:32" ht="17.399999999999999" x14ac:dyDescent="0.3">
      <c r="A624" s="13"/>
      <c r="B624" s="13"/>
      <c r="C624" s="13"/>
      <c r="D624" s="13"/>
      <c r="E624" s="13"/>
      <c r="F624" s="13"/>
      <c r="G624" s="32">
        <v>300</v>
      </c>
      <c r="H624" s="11" t="s">
        <v>616</v>
      </c>
      <c r="I624" s="14">
        <v>1653.64</v>
      </c>
      <c r="J624" s="4">
        <f t="shared" si="108"/>
        <v>1628.29</v>
      </c>
      <c r="K624" s="4">
        <f t="shared" si="109"/>
        <v>25.350000000000136</v>
      </c>
      <c r="L624" s="14">
        <f t="shared" si="110"/>
        <v>25.350000000000136</v>
      </c>
      <c r="M624" s="34">
        <f t="shared" si="111"/>
        <v>642.62250000000688</v>
      </c>
      <c r="N624" s="30"/>
      <c r="O624" s="30"/>
      <c r="P624" s="32">
        <v>300</v>
      </c>
      <c r="Q624" s="11" t="s">
        <v>616</v>
      </c>
      <c r="R624" s="4">
        <v>1312.61</v>
      </c>
      <c r="S624" s="4">
        <f t="shared" si="112"/>
        <v>1309.76</v>
      </c>
      <c r="T624" s="4">
        <f t="shared" si="113"/>
        <v>2.8499999999999091</v>
      </c>
      <c r="U624" s="14">
        <f t="shared" si="114"/>
        <v>2.8499999999999091</v>
      </c>
      <c r="V624" s="34">
        <f t="shared" si="115"/>
        <v>8.1224999999994818</v>
      </c>
      <c r="W624" s="30"/>
      <c r="X624" s="30"/>
      <c r="Y624" s="32">
        <v>300</v>
      </c>
      <c r="Z624" s="11" t="s">
        <v>616</v>
      </c>
      <c r="AA624" s="4">
        <v>1497.25</v>
      </c>
      <c r="AB624" s="4">
        <f t="shared" si="116"/>
        <v>1461.04</v>
      </c>
      <c r="AC624" s="4">
        <f t="shared" si="117"/>
        <v>36.210000000000036</v>
      </c>
      <c r="AD624" s="14">
        <f t="shared" si="118"/>
        <v>36.210000000000036</v>
      </c>
      <c r="AE624" s="34">
        <f t="shared" si="119"/>
        <v>1311.1641000000027</v>
      </c>
      <c r="AF624" s="13"/>
    </row>
    <row r="625" spans="1:32" ht="17.399999999999999" x14ac:dyDescent="0.3">
      <c r="A625" s="13"/>
      <c r="B625" s="13"/>
      <c r="C625" s="13"/>
      <c r="D625" s="13"/>
      <c r="E625" s="13"/>
      <c r="F625" s="13"/>
      <c r="G625" s="32">
        <v>301</v>
      </c>
      <c r="H625" s="11" t="s">
        <v>617</v>
      </c>
      <c r="I625" s="14">
        <v>1709.29</v>
      </c>
      <c r="J625" s="4">
        <f t="shared" si="108"/>
        <v>1653.64</v>
      </c>
      <c r="K625" s="4">
        <f t="shared" si="109"/>
        <v>55.649999999999864</v>
      </c>
      <c r="L625" s="14">
        <f t="shared" si="110"/>
        <v>55.649999999999864</v>
      </c>
      <c r="M625" s="34">
        <f t="shared" si="111"/>
        <v>3096.9224999999847</v>
      </c>
      <c r="N625" s="30"/>
      <c r="O625" s="30"/>
      <c r="P625" s="32">
        <v>301</v>
      </c>
      <c r="Q625" s="11" t="s">
        <v>617</v>
      </c>
      <c r="R625" s="4">
        <v>1327.91</v>
      </c>
      <c r="S625" s="4">
        <f t="shared" si="112"/>
        <v>1312.61</v>
      </c>
      <c r="T625" s="4">
        <f t="shared" si="113"/>
        <v>15.300000000000182</v>
      </c>
      <c r="U625" s="14">
        <f t="shared" si="114"/>
        <v>15.300000000000182</v>
      </c>
      <c r="V625" s="34">
        <f t="shared" si="115"/>
        <v>234.09000000000557</v>
      </c>
      <c r="W625" s="30"/>
      <c r="X625" s="30"/>
      <c r="Y625" s="32">
        <v>301</v>
      </c>
      <c r="Z625" s="11" t="s">
        <v>617</v>
      </c>
      <c r="AA625" s="4">
        <v>1563.53</v>
      </c>
      <c r="AB625" s="4">
        <f t="shared" si="116"/>
        <v>1497.25</v>
      </c>
      <c r="AC625" s="4">
        <f t="shared" si="117"/>
        <v>66.279999999999973</v>
      </c>
      <c r="AD625" s="14">
        <f t="shared" si="118"/>
        <v>66.279999999999973</v>
      </c>
      <c r="AE625" s="34">
        <f t="shared" si="119"/>
        <v>4393.0383999999967</v>
      </c>
      <c r="AF625" s="13"/>
    </row>
    <row r="626" spans="1:32" ht="17.399999999999999" x14ac:dyDescent="0.3">
      <c r="A626" s="13"/>
      <c r="B626" s="13"/>
      <c r="C626" s="13"/>
      <c r="D626" s="13"/>
      <c r="E626" s="13"/>
      <c r="F626" s="13"/>
      <c r="G626" s="32">
        <v>302</v>
      </c>
      <c r="H626" s="11" t="s">
        <v>618</v>
      </c>
      <c r="I626" s="14">
        <v>1728.26</v>
      </c>
      <c r="J626" s="4">
        <f t="shared" si="108"/>
        <v>1709.29</v>
      </c>
      <c r="K626" s="4">
        <f t="shared" si="109"/>
        <v>18.970000000000027</v>
      </c>
      <c r="L626" s="14">
        <f t="shared" si="110"/>
        <v>18.970000000000027</v>
      </c>
      <c r="M626" s="34">
        <f t="shared" si="111"/>
        <v>359.86090000000104</v>
      </c>
      <c r="N626" s="30"/>
      <c r="O626" s="30"/>
      <c r="P626" s="32">
        <v>302</v>
      </c>
      <c r="Q626" s="11" t="s">
        <v>618</v>
      </c>
      <c r="R626" s="4">
        <v>1341.41</v>
      </c>
      <c r="S626" s="4">
        <f t="shared" si="112"/>
        <v>1327.91</v>
      </c>
      <c r="T626" s="4">
        <f t="shared" si="113"/>
        <v>13.5</v>
      </c>
      <c r="U626" s="14">
        <f t="shared" si="114"/>
        <v>13.5</v>
      </c>
      <c r="V626" s="34">
        <f t="shared" si="115"/>
        <v>182.25</v>
      </c>
      <c r="W626" s="30"/>
      <c r="X626" s="30"/>
      <c r="Y626" s="32">
        <v>302</v>
      </c>
      <c r="Z626" s="11" t="s">
        <v>618</v>
      </c>
      <c r="AA626" s="4">
        <v>1594.01</v>
      </c>
      <c r="AB626" s="4">
        <f t="shared" si="116"/>
        <v>1563.53</v>
      </c>
      <c r="AC626" s="4">
        <f t="shared" si="117"/>
        <v>30.480000000000018</v>
      </c>
      <c r="AD626" s="14">
        <f t="shared" si="118"/>
        <v>30.480000000000018</v>
      </c>
      <c r="AE626" s="34">
        <f t="shared" si="119"/>
        <v>929.03040000000112</v>
      </c>
      <c r="AF626" s="13"/>
    </row>
    <row r="627" spans="1:32" ht="17.399999999999999" x14ac:dyDescent="0.3">
      <c r="A627" s="13"/>
      <c r="B627" s="13"/>
      <c r="C627" s="13"/>
      <c r="D627" s="13"/>
      <c r="E627" s="13"/>
      <c r="F627" s="13"/>
      <c r="G627" s="32">
        <v>303</v>
      </c>
      <c r="H627" s="11" t="s">
        <v>619</v>
      </c>
      <c r="I627" s="14">
        <v>1688.93</v>
      </c>
      <c r="J627" s="4">
        <f t="shared" si="108"/>
        <v>1728.26</v>
      </c>
      <c r="K627" s="4">
        <f t="shared" si="109"/>
        <v>-39.329999999999927</v>
      </c>
      <c r="L627" s="14">
        <f t="shared" si="110"/>
        <v>39.329999999999927</v>
      </c>
      <c r="M627" s="34">
        <f t="shared" si="111"/>
        <v>1546.8488999999943</v>
      </c>
      <c r="N627" s="30"/>
      <c r="O627" s="30"/>
      <c r="P627" s="32">
        <v>303</v>
      </c>
      <c r="Q627" s="11" t="s">
        <v>619</v>
      </c>
      <c r="R627" s="4">
        <v>1332.88</v>
      </c>
      <c r="S627" s="4">
        <f t="shared" si="112"/>
        <v>1341.41</v>
      </c>
      <c r="T627" s="4">
        <f t="shared" si="113"/>
        <v>-8.5299999999999727</v>
      </c>
      <c r="U627" s="14">
        <f t="shared" si="114"/>
        <v>8.5299999999999727</v>
      </c>
      <c r="V627" s="34">
        <f t="shared" si="115"/>
        <v>72.760899999999538</v>
      </c>
      <c r="W627" s="30"/>
      <c r="X627" s="30"/>
      <c r="Y627" s="32">
        <v>303</v>
      </c>
      <c r="Z627" s="11" t="s">
        <v>619</v>
      </c>
      <c r="AA627" s="4">
        <v>1555.03</v>
      </c>
      <c r="AB627" s="4">
        <f t="shared" si="116"/>
        <v>1594.01</v>
      </c>
      <c r="AC627" s="4">
        <f t="shared" si="117"/>
        <v>-38.980000000000018</v>
      </c>
      <c r="AD627" s="14">
        <f t="shared" si="118"/>
        <v>38.980000000000018</v>
      </c>
      <c r="AE627" s="34">
        <f t="shared" si="119"/>
        <v>1519.4404000000013</v>
      </c>
      <c r="AF627" s="13"/>
    </row>
    <row r="628" spans="1:32" ht="17.399999999999999" x14ac:dyDescent="0.3">
      <c r="A628" s="13"/>
      <c r="B628" s="13"/>
      <c r="C628" s="13"/>
      <c r="D628" s="13"/>
      <c r="E628" s="13"/>
      <c r="F628" s="13"/>
      <c r="G628" s="32">
        <v>304</v>
      </c>
      <c r="H628" s="11" t="s">
        <v>620</v>
      </c>
      <c r="I628" s="14">
        <v>1646.69</v>
      </c>
      <c r="J628" s="4">
        <f t="shared" si="108"/>
        <v>1688.93</v>
      </c>
      <c r="K628" s="4">
        <f t="shared" si="109"/>
        <v>-42.240000000000009</v>
      </c>
      <c r="L628" s="14">
        <f t="shared" si="110"/>
        <v>42.240000000000009</v>
      </c>
      <c r="M628" s="34">
        <f t="shared" si="111"/>
        <v>1784.2176000000009</v>
      </c>
      <c r="N628" s="30"/>
      <c r="O628" s="30"/>
      <c r="P628" s="32">
        <v>304</v>
      </c>
      <c r="Q628" s="11" t="s">
        <v>620</v>
      </c>
      <c r="R628" s="4">
        <v>1317.01</v>
      </c>
      <c r="S628" s="4">
        <f t="shared" si="112"/>
        <v>1332.88</v>
      </c>
      <c r="T628" s="4">
        <f t="shared" si="113"/>
        <v>-15.870000000000118</v>
      </c>
      <c r="U628" s="14">
        <f t="shared" si="114"/>
        <v>15.870000000000118</v>
      </c>
      <c r="V628" s="34">
        <f t="shared" si="115"/>
        <v>251.85690000000375</v>
      </c>
      <c r="W628" s="30"/>
      <c r="X628" s="30"/>
      <c r="Y628" s="32">
        <v>304</v>
      </c>
      <c r="Z628" s="11" t="s">
        <v>620</v>
      </c>
      <c r="AA628" s="4">
        <v>1513.21</v>
      </c>
      <c r="AB628" s="4">
        <f t="shared" si="116"/>
        <v>1555.03</v>
      </c>
      <c r="AC628" s="4">
        <f t="shared" si="117"/>
        <v>-41.819999999999936</v>
      </c>
      <c r="AD628" s="14">
        <f t="shared" si="118"/>
        <v>41.819999999999936</v>
      </c>
      <c r="AE628" s="34">
        <f t="shared" si="119"/>
        <v>1748.9123999999947</v>
      </c>
      <c r="AF628" s="13"/>
    </row>
    <row r="629" spans="1:32" ht="17.399999999999999" x14ac:dyDescent="0.3">
      <c r="A629" s="13"/>
      <c r="B629" s="13"/>
      <c r="C629" s="13"/>
      <c r="D629" s="13"/>
      <c r="E629" s="13"/>
      <c r="F629" s="13"/>
      <c r="G629" s="32">
        <v>305</v>
      </c>
      <c r="H629" s="11" t="s">
        <v>621</v>
      </c>
      <c r="I629" s="14">
        <v>1636.45</v>
      </c>
      <c r="J629" s="4">
        <f t="shared" si="108"/>
        <v>1646.69</v>
      </c>
      <c r="K629" s="4">
        <f t="shared" si="109"/>
        <v>-10.240000000000009</v>
      </c>
      <c r="L629" s="14">
        <f t="shared" si="110"/>
        <v>10.240000000000009</v>
      </c>
      <c r="M629" s="34">
        <f t="shared" si="111"/>
        <v>104.85760000000019</v>
      </c>
      <c r="N629" s="30"/>
      <c r="O629" s="30"/>
      <c r="P629" s="32">
        <v>305</v>
      </c>
      <c r="Q629" s="11" t="s">
        <v>621</v>
      </c>
      <c r="R629" s="4">
        <v>1305.96</v>
      </c>
      <c r="S629" s="4">
        <f t="shared" si="112"/>
        <v>1317.01</v>
      </c>
      <c r="T629" s="4">
        <f t="shared" si="113"/>
        <v>-11.049999999999955</v>
      </c>
      <c r="U629" s="14">
        <f t="shared" si="114"/>
        <v>11.049999999999955</v>
      </c>
      <c r="V629" s="34">
        <f t="shared" si="115"/>
        <v>122.102499999999</v>
      </c>
      <c r="W629" s="30"/>
      <c r="X629" s="30"/>
      <c r="Y629" s="32">
        <v>305</v>
      </c>
      <c r="Z629" s="11" t="s">
        <v>621</v>
      </c>
      <c r="AA629" s="4">
        <v>1502.15</v>
      </c>
      <c r="AB629" s="4">
        <f t="shared" si="116"/>
        <v>1513.21</v>
      </c>
      <c r="AC629" s="4">
        <f t="shared" si="117"/>
        <v>-11.059999999999945</v>
      </c>
      <c r="AD629" s="14">
        <f t="shared" si="118"/>
        <v>11.059999999999945</v>
      </c>
      <c r="AE629" s="34">
        <f t="shared" si="119"/>
        <v>122.32359999999879</v>
      </c>
      <c r="AF629" s="13"/>
    </row>
    <row r="630" spans="1:32" ht="17.399999999999999" x14ac:dyDescent="0.3">
      <c r="A630" s="13"/>
      <c r="B630" s="13"/>
      <c r="C630" s="13"/>
      <c r="D630" s="13"/>
      <c r="E630" s="13"/>
      <c r="F630" s="13"/>
      <c r="G630" s="32">
        <v>306</v>
      </c>
      <c r="H630" s="11" t="s">
        <v>622</v>
      </c>
      <c r="I630" s="14">
        <v>1642.08</v>
      </c>
      <c r="J630" s="4">
        <f t="shared" si="108"/>
        <v>1636.45</v>
      </c>
      <c r="K630" s="4">
        <f t="shared" si="109"/>
        <v>5.6299999999998818</v>
      </c>
      <c r="L630" s="14">
        <f t="shared" si="110"/>
        <v>5.6299999999998818</v>
      </c>
      <c r="M630" s="34">
        <f t="shared" si="111"/>
        <v>31.696899999998667</v>
      </c>
      <c r="N630" s="30"/>
      <c r="O630" s="30"/>
      <c r="P630" s="32">
        <v>306</v>
      </c>
      <c r="Q630" s="11" t="s">
        <v>622</v>
      </c>
      <c r="R630" s="4">
        <v>1296.1099999999999</v>
      </c>
      <c r="S630" s="4">
        <f t="shared" si="112"/>
        <v>1305.96</v>
      </c>
      <c r="T630" s="4">
        <f t="shared" si="113"/>
        <v>-9.8500000000001364</v>
      </c>
      <c r="U630" s="14">
        <f t="shared" si="114"/>
        <v>9.8500000000001364</v>
      </c>
      <c r="V630" s="34">
        <f t="shared" si="115"/>
        <v>97.022500000002694</v>
      </c>
      <c r="W630" s="30"/>
      <c r="X630" s="30"/>
      <c r="Y630" s="32">
        <v>306</v>
      </c>
      <c r="Z630" s="11" t="s">
        <v>622</v>
      </c>
      <c r="AA630" s="4">
        <v>1505.43</v>
      </c>
      <c r="AB630" s="4">
        <f t="shared" si="116"/>
        <v>1502.15</v>
      </c>
      <c r="AC630" s="4">
        <f t="shared" si="117"/>
        <v>3.2799999999999727</v>
      </c>
      <c r="AD630" s="14">
        <f t="shared" si="118"/>
        <v>3.2799999999999727</v>
      </c>
      <c r="AE630" s="34">
        <f t="shared" si="119"/>
        <v>10.758399999999821</v>
      </c>
      <c r="AF630" s="13"/>
    </row>
    <row r="631" spans="1:32" ht="17.399999999999999" x14ac:dyDescent="0.3">
      <c r="A631" s="13"/>
      <c r="B631" s="13"/>
      <c r="C631" s="13"/>
      <c r="D631" s="13"/>
      <c r="E631" s="13"/>
      <c r="F631" s="13"/>
      <c r="G631" s="30"/>
      <c r="H631" s="30"/>
      <c r="I631" s="30"/>
      <c r="K631" s="10" t="s">
        <v>636</v>
      </c>
      <c r="L631" s="14">
        <f>AVERAGE(L326:L630)</f>
        <v>30.59095081967213</v>
      </c>
      <c r="M631" s="14">
        <f>AVERAGE(M326:M630)</f>
        <v>2132.0107967213121</v>
      </c>
      <c r="N631" s="30"/>
      <c r="O631" s="30"/>
      <c r="P631" s="30"/>
      <c r="Q631" s="30"/>
      <c r="R631" s="30"/>
      <c r="T631" s="10" t="s">
        <v>636</v>
      </c>
      <c r="U631" s="14">
        <f>AVERAGE(U326:U630)</f>
        <v>21.899836065573766</v>
      </c>
      <c r="V631" s="14">
        <f>AVERAGE(V326:V630)</f>
        <v>1289.1211865573771</v>
      </c>
      <c r="W631" s="30"/>
      <c r="X631" s="30"/>
      <c r="Y631" s="30"/>
      <c r="Z631" s="30"/>
      <c r="AA631" s="30"/>
      <c r="AC631" s="10" t="s">
        <v>636</v>
      </c>
      <c r="AD631" s="14">
        <f>AVERAGE(AD326:AD630)</f>
        <v>32.469967213114771</v>
      </c>
      <c r="AE631" s="14">
        <f>AVERAGE(AE326:AE630)</f>
        <v>2345.5314026229516</v>
      </c>
      <c r="AF631" s="13"/>
    </row>
    <row r="632" spans="1:32" ht="17.399999999999999" x14ac:dyDescent="0.3">
      <c r="A632" s="13"/>
      <c r="B632" s="13"/>
      <c r="C632" s="13"/>
      <c r="D632" s="13"/>
      <c r="E632" s="13"/>
      <c r="F632" s="13"/>
      <c r="G632" s="30"/>
      <c r="H632" s="30"/>
      <c r="I632" s="30"/>
      <c r="N632" s="30"/>
      <c r="O632" s="30"/>
      <c r="P632" s="30"/>
      <c r="Q632" s="30"/>
      <c r="R632" s="30"/>
      <c r="W632" s="30"/>
      <c r="X632" s="30"/>
      <c r="Y632" s="30"/>
      <c r="Z632" s="30"/>
      <c r="AA632" s="30"/>
      <c r="AF632" s="13"/>
    </row>
    <row r="633" spans="1:32" ht="17.399999999999999" x14ac:dyDescent="0.3">
      <c r="A633" s="13"/>
      <c r="B633" s="13"/>
      <c r="C633" s="13"/>
      <c r="D633" s="13"/>
      <c r="E633" s="13"/>
      <c r="F633" s="13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13"/>
    </row>
    <row r="634" spans="1:32" ht="17.399999999999999" x14ac:dyDescent="0.3">
      <c r="A634" s="13"/>
      <c r="B634" s="13"/>
      <c r="C634" s="13"/>
      <c r="D634" s="13"/>
      <c r="E634" s="13"/>
      <c r="F634" s="13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13"/>
    </row>
    <row r="635" spans="1:32" ht="17.399999999999999" x14ac:dyDescent="0.3">
      <c r="A635" s="13"/>
      <c r="B635" s="13"/>
      <c r="C635" s="13"/>
      <c r="D635" s="13"/>
      <c r="E635" s="13"/>
      <c r="F635" s="13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13"/>
    </row>
    <row r="636" spans="1:32" ht="17.399999999999999" x14ac:dyDescent="0.3">
      <c r="A636" s="13"/>
      <c r="B636" s="13"/>
      <c r="C636" s="13"/>
      <c r="D636" s="13"/>
      <c r="E636" s="13"/>
      <c r="F636" s="13"/>
      <c r="G636" s="30"/>
      <c r="H636" s="36" t="s">
        <v>637</v>
      </c>
      <c r="I636" s="36"/>
      <c r="J636" s="10" t="s">
        <v>638</v>
      </c>
      <c r="K636" s="10" t="s">
        <v>639</v>
      </c>
      <c r="L636" s="30"/>
      <c r="M636" s="30"/>
      <c r="N636" s="36" t="s">
        <v>643</v>
      </c>
      <c r="O636" s="36"/>
      <c r="P636" s="10" t="s">
        <v>638</v>
      </c>
      <c r="Q636" s="10" t="s">
        <v>639</v>
      </c>
      <c r="R636" s="30"/>
      <c r="S636" s="30"/>
      <c r="T636" s="36" t="s">
        <v>655</v>
      </c>
      <c r="U636" s="36"/>
      <c r="V636" s="10" t="s">
        <v>638</v>
      </c>
      <c r="W636" s="10" t="s">
        <v>639</v>
      </c>
      <c r="X636" s="30"/>
      <c r="Y636" s="30"/>
      <c r="Z636" s="30"/>
      <c r="AA636" s="30"/>
      <c r="AB636" s="30"/>
      <c r="AC636" s="30"/>
      <c r="AD636" s="30"/>
      <c r="AE636" s="30"/>
      <c r="AF636" s="13"/>
    </row>
    <row r="637" spans="1:32" ht="17.399999999999999" x14ac:dyDescent="0.3">
      <c r="A637" s="13"/>
      <c r="B637" s="13"/>
      <c r="C637" s="13"/>
      <c r="D637" s="13"/>
      <c r="E637" s="13"/>
      <c r="F637" s="13"/>
      <c r="G637" s="30"/>
      <c r="H637" s="36" t="s">
        <v>660</v>
      </c>
      <c r="I637" s="36"/>
      <c r="J637" s="4">
        <f>L631</f>
        <v>30.59095081967213</v>
      </c>
      <c r="K637" s="4">
        <f>M631</f>
        <v>2132.0107967213121</v>
      </c>
      <c r="L637" s="31"/>
      <c r="M637" s="30"/>
      <c r="N637" s="36" t="s">
        <v>660</v>
      </c>
      <c r="O637" s="36"/>
      <c r="P637" s="4">
        <f>U631</f>
        <v>21.899836065573766</v>
      </c>
      <c r="Q637" s="4">
        <f>V631</f>
        <v>1289.1211865573771</v>
      </c>
      <c r="R637" s="31"/>
      <c r="S637" s="30"/>
      <c r="T637" s="36" t="s">
        <v>660</v>
      </c>
      <c r="U637" s="36"/>
      <c r="V637" s="4">
        <f>AD631</f>
        <v>32.469967213114771</v>
      </c>
      <c r="W637" s="4">
        <f>AE631</f>
        <v>2345.5314026229516</v>
      </c>
      <c r="X637" s="31"/>
      <c r="Y637" s="30"/>
      <c r="Z637" s="30"/>
      <c r="AA637" s="30"/>
      <c r="AB637" s="30"/>
      <c r="AC637" s="30"/>
      <c r="AD637" s="30"/>
      <c r="AE637" s="30"/>
      <c r="AF637" s="13"/>
    </row>
    <row r="638" spans="1:32" ht="17.399999999999999" x14ac:dyDescent="0.3">
      <c r="A638" s="13"/>
      <c r="B638" s="13"/>
      <c r="C638" s="13"/>
      <c r="D638" s="13"/>
      <c r="E638" s="13"/>
      <c r="F638" s="13"/>
      <c r="G638" s="30"/>
      <c r="H638" s="36" t="s">
        <v>656</v>
      </c>
      <c r="I638" s="36"/>
      <c r="J638" s="4">
        <f>L308</f>
        <v>41.21044407894739</v>
      </c>
      <c r="K638" s="4">
        <f>M308</f>
        <v>3608.5612819901298</v>
      </c>
      <c r="L638" s="31"/>
      <c r="M638" s="30"/>
      <c r="N638" s="36" t="s">
        <v>656</v>
      </c>
      <c r="O638" s="36"/>
      <c r="P638" s="4">
        <f>U308</f>
        <v>30.334473684210504</v>
      </c>
      <c r="Q638" s="4">
        <f>V308</f>
        <v>2451.7254041118422</v>
      </c>
      <c r="R638" s="31"/>
      <c r="S638" s="30"/>
      <c r="T638" s="36" t="s">
        <v>656</v>
      </c>
      <c r="U638" s="36"/>
      <c r="V638" s="4">
        <f>AD308</f>
        <v>44.18243421052631</v>
      </c>
      <c r="W638" s="4">
        <f>AE308</f>
        <v>4126.4078777960513</v>
      </c>
      <c r="X638" s="31"/>
      <c r="Y638" s="30"/>
      <c r="Z638" s="30"/>
      <c r="AA638" s="30"/>
      <c r="AB638" s="30"/>
      <c r="AC638" s="30"/>
      <c r="AD638" s="30"/>
      <c r="AE638" s="30"/>
      <c r="AF638" s="13"/>
    </row>
    <row r="639" spans="1:32" ht="17.399999999999999" x14ac:dyDescent="0.3">
      <c r="A639" s="13"/>
      <c r="B639" s="13"/>
      <c r="C639" s="13"/>
      <c r="D639" s="13"/>
      <c r="E639" s="13"/>
      <c r="F639" s="13"/>
      <c r="G639" s="30"/>
      <c r="H639" s="36" t="s">
        <v>657</v>
      </c>
      <c r="I639" s="36"/>
      <c r="J639" s="4">
        <f>'Gasoline Forecast'!N351</f>
        <v>48.658481848184799</v>
      </c>
      <c r="K639" s="4">
        <f>'Gasoline Forecast'!O351</f>
        <v>4906.3868522185539</v>
      </c>
      <c r="L639" s="31"/>
      <c r="M639" s="30"/>
      <c r="N639" s="36" t="s">
        <v>657</v>
      </c>
      <c r="O639" s="36"/>
      <c r="P639" s="4">
        <f>'Kerosene Forecast'!N351</f>
        <v>37.365159515951618</v>
      </c>
      <c r="Q639" s="4">
        <f>'Kerosene Forecast'!O351</f>
        <v>3715.9516138247154</v>
      </c>
      <c r="R639" s="31"/>
      <c r="S639" s="30"/>
      <c r="T639" s="36" t="s">
        <v>657</v>
      </c>
      <c r="U639" s="36"/>
      <c r="V639" s="4">
        <f>'Vehicle diesel Forecast'!N351</f>
        <v>52.813058305830602</v>
      </c>
      <c r="W639" s="4">
        <f>'Vehicle diesel Forecast'!O351</f>
        <v>5862.4477226622666</v>
      </c>
      <c r="X639" s="31"/>
      <c r="Y639" s="30"/>
      <c r="Z639" s="30"/>
      <c r="AA639" s="30"/>
      <c r="AB639" s="30"/>
      <c r="AC639" s="30"/>
      <c r="AD639" s="30"/>
      <c r="AE639" s="30"/>
      <c r="AF639" s="13"/>
    </row>
    <row r="640" spans="1:32" ht="17.399999999999999" x14ac:dyDescent="0.3">
      <c r="A640" s="13"/>
      <c r="B640" s="13"/>
      <c r="C640" s="13"/>
      <c r="D640" s="13"/>
      <c r="E640" s="13"/>
      <c r="F640" s="13"/>
      <c r="G640" s="30"/>
      <c r="H640" s="36" t="s">
        <v>658</v>
      </c>
      <c r="I640" s="36"/>
      <c r="J640" s="4">
        <f>'Gasoline Forecast'!N352</f>
        <v>62.600350000000056</v>
      </c>
      <c r="K640" s="4">
        <f>'Gasoline Forecast'!O352</f>
        <v>8062.156332712957</v>
      </c>
      <c r="L640" s="31"/>
      <c r="M640" s="30"/>
      <c r="N640" s="36" t="s">
        <v>658</v>
      </c>
      <c r="O640" s="36"/>
      <c r="P640" s="4">
        <f>'Kerosene Forecast'!N352</f>
        <v>54.732655555555525</v>
      </c>
      <c r="Q640" s="4">
        <f>'Kerosene Forecast'!O352</f>
        <v>7771.7094423333401</v>
      </c>
      <c r="R640" s="31"/>
      <c r="S640" s="30"/>
      <c r="T640" s="36" t="s">
        <v>658</v>
      </c>
      <c r="U640" s="36"/>
      <c r="V640" s="4">
        <f>'Vehicle diesel Forecast'!N352</f>
        <v>71.248172222222195</v>
      </c>
      <c r="W640" s="4">
        <f>'Vehicle diesel Forecast'!O352</f>
        <v>10582.354852324072</v>
      </c>
      <c r="X640" s="31"/>
      <c r="Y640" s="30"/>
      <c r="Z640" s="30"/>
      <c r="AA640" s="30"/>
      <c r="AB640" s="30"/>
      <c r="AC640" s="30"/>
      <c r="AD640" s="30"/>
      <c r="AE640" s="30"/>
      <c r="AF640" s="13"/>
    </row>
    <row r="641" spans="1:32" ht="17.399999999999999" x14ac:dyDescent="0.3">
      <c r="A641" s="13"/>
      <c r="B641" s="13"/>
      <c r="C641" s="13"/>
      <c r="D641" s="13"/>
      <c r="E641" s="13"/>
      <c r="F641" s="13"/>
      <c r="G641" s="30"/>
      <c r="H641" s="36" t="s">
        <v>659</v>
      </c>
      <c r="I641" s="36"/>
      <c r="J641" s="4">
        <f>'Gasoline Forecast'!N353</f>
        <v>80.962718998862485</v>
      </c>
      <c r="K641" s="4">
        <f>'Gasoline Forecast'!O353</f>
        <v>11828.942447578896</v>
      </c>
      <c r="L641" s="31"/>
      <c r="M641" s="30"/>
      <c r="N641" s="36" t="s">
        <v>659</v>
      </c>
      <c r="O641" s="36"/>
      <c r="P641" s="4">
        <f>'Kerosene Forecast'!N353</f>
        <v>82.112886803185475</v>
      </c>
      <c r="Q641" s="4">
        <f>'Kerosene Forecast'!O353</f>
        <v>15233.036173965418</v>
      </c>
      <c r="R641" s="31"/>
      <c r="S641" s="30"/>
      <c r="T641" s="36" t="s">
        <v>659</v>
      </c>
      <c r="U641" s="36"/>
      <c r="V641" s="4">
        <f>'Vehicle diesel Forecast'!N353</f>
        <v>98.03100682593859</v>
      </c>
      <c r="W641" s="4">
        <f>'Vehicle diesel Forecast'!O353</f>
        <v>18432.923924062259</v>
      </c>
      <c r="X641" s="31"/>
      <c r="Y641" s="30"/>
      <c r="Z641" s="30"/>
      <c r="AA641" s="30"/>
      <c r="AB641" s="30"/>
      <c r="AC641" s="30"/>
      <c r="AD641" s="30"/>
      <c r="AE641" s="30"/>
      <c r="AF641" s="13"/>
    </row>
    <row r="642" spans="1:32" ht="17.399999999999999" x14ac:dyDescent="0.3">
      <c r="A642" s="13"/>
      <c r="B642" s="13"/>
      <c r="C642" s="13"/>
      <c r="D642" s="13"/>
      <c r="E642" s="13"/>
      <c r="F642" s="13"/>
      <c r="G642" s="30"/>
      <c r="M642" s="30"/>
      <c r="S642" s="30"/>
      <c r="Y642" s="30"/>
      <c r="Z642" s="30"/>
      <c r="AA642" s="30"/>
      <c r="AB642" s="30"/>
      <c r="AC642" s="30"/>
      <c r="AD642" s="30"/>
      <c r="AE642" s="30"/>
      <c r="AF642" s="13"/>
    </row>
    <row r="643" spans="1:32" ht="17.399999999999999" x14ac:dyDescent="0.3">
      <c r="A643" s="13"/>
      <c r="B643" s="13"/>
      <c r="C643" s="13"/>
      <c r="D643" s="13"/>
      <c r="E643" s="13"/>
      <c r="F643" s="13"/>
      <c r="G643" s="30"/>
      <c r="H643" s="37"/>
      <c r="I643" s="37"/>
      <c r="J643" s="29"/>
      <c r="K643" s="29"/>
      <c r="L643" s="31"/>
      <c r="M643" s="30"/>
      <c r="N643" s="37"/>
      <c r="O643" s="37"/>
      <c r="P643" s="29"/>
      <c r="Q643" s="29"/>
      <c r="R643" s="31"/>
      <c r="S643" s="30"/>
      <c r="T643" s="37"/>
      <c r="U643" s="37"/>
      <c r="V643" s="29"/>
      <c r="W643" s="29"/>
      <c r="X643" s="31"/>
      <c r="Y643" s="30"/>
      <c r="Z643" s="30"/>
      <c r="AA643" s="30"/>
      <c r="AB643" s="30"/>
      <c r="AC643" s="30"/>
      <c r="AD643" s="30"/>
      <c r="AE643" s="30"/>
      <c r="AF643" s="13"/>
    </row>
    <row r="644" spans="1:32" ht="17.399999999999999" x14ac:dyDescent="0.3">
      <c r="A644" s="13"/>
      <c r="B644" s="13"/>
      <c r="C644" s="13"/>
      <c r="D644" s="13"/>
      <c r="E644" s="13"/>
      <c r="F644" s="13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13"/>
    </row>
    <row r="645" spans="1:32" ht="17.399999999999999" x14ac:dyDescent="0.3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</row>
  </sheetData>
  <mergeCells count="42">
    <mergeCell ref="H312:I312"/>
    <mergeCell ref="N312:O312"/>
    <mergeCell ref="T312:U312"/>
    <mergeCell ref="H313:I313"/>
    <mergeCell ref="N313:O313"/>
    <mergeCell ref="T313:U313"/>
    <mergeCell ref="H314:I314"/>
    <mergeCell ref="N314:O314"/>
    <mergeCell ref="T314:U314"/>
    <mergeCell ref="H315:I315"/>
    <mergeCell ref="N315:O315"/>
    <mergeCell ref="T315:U315"/>
    <mergeCell ref="H316:I316"/>
    <mergeCell ref="N316:O316"/>
    <mergeCell ref="T316:U316"/>
    <mergeCell ref="H317:I317"/>
    <mergeCell ref="N317:O317"/>
    <mergeCell ref="T317:U317"/>
    <mergeCell ref="H318:I318"/>
    <mergeCell ref="N318:O318"/>
    <mergeCell ref="T318:U318"/>
    <mergeCell ref="H636:I636"/>
    <mergeCell ref="N636:O636"/>
    <mergeCell ref="T636:U636"/>
    <mergeCell ref="H637:I637"/>
    <mergeCell ref="N637:O637"/>
    <mergeCell ref="T637:U637"/>
    <mergeCell ref="H638:I638"/>
    <mergeCell ref="N638:O638"/>
    <mergeCell ref="T638:U638"/>
    <mergeCell ref="H639:I639"/>
    <mergeCell ref="N639:O639"/>
    <mergeCell ref="T639:U639"/>
    <mergeCell ref="H640:I640"/>
    <mergeCell ref="N640:O640"/>
    <mergeCell ref="T640:U640"/>
    <mergeCell ref="H643:I643"/>
    <mergeCell ref="N643:O643"/>
    <mergeCell ref="T643:U643"/>
    <mergeCell ref="H641:I641"/>
    <mergeCell ref="N641:O641"/>
    <mergeCell ref="T641:U6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Import Data</vt:lpstr>
      <vt:lpstr>Improve Data</vt:lpstr>
      <vt:lpstr>Explore Data</vt:lpstr>
      <vt:lpstr>Gasoline Forecast</vt:lpstr>
      <vt:lpstr>Kerosene Forecast</vt:lpstr>
      <vt:lpstr>Vehicle diesel Forecast</vt:lpstr>
      <vt:lpstr>Improvement 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Kunanon Surasorn</cp:lastModifiedBy>
  <dcterms:created xsi:type="dcterms:W3CDTF">2015-06-05T18:17:20Z</dcterms:created>
  <dcterms:modified xsi:type="dcterms:W3CDTF">2025-09-21T10:45:32Z</dcterms:modified>
</cp:coreProperties>
</file>