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pu108\Compartida Web\SPCC\20. 002.  L9T47003 - Ampliación del Embalse de Relaves de Quebrada Honda\5. Presupuesto\Metrados\SUB CONTRATOS\"/>
    </mc:Choice>
  </mc:AlternateContent>
  <xr:revisionPtr revIDLastSave="0" documentId="13_ncr:1_{49EC3891-928A-4828-8D28-D22CD9343850}" xr6:coauthVersionLast="45" xr6:coauthVersionMax="45" xr10:uidLastSave="{00000000-0000-0000-0000-000000000000}"/>
  <bookViews>
    <workbookView xWindow="-120" yWindow="-120" windowWidth="20730" windowHeight="11160" xr2:uid="{173BBDDE-629B-41C4-9FCE-595CCA803961}"/>
  </bookViews>
  <sheets>
    <sheet name="Hoja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5" i="1" l="1"/>
  <c r="G19" i="1" l="1"/>
  <c r="G18" i="1"/>
  <c r="G17" i="1"/>
  <c r="G14" i="1" l="1"/>
  <c r="G9" i="1" l="1"/>
</calcChain>
</file>

<file path=xl/sharedStrings.xml><?xml version="1.0" encoding="utf-8"?>
<sst xmlns="http://schemas.openxmlformats.org/spreadsheetml/2006/main" count="45" uniqueCount="24">
  <si>
    <t>DESCRIPCION</t>
  </si>
  <si>
    <t>UNID.</t>
  </si>
  <si>
    <t>CANT. ACTUALIZADA</t>
  </si>
  <si>
    <t>FACTOR FC</t>
  </si>
  <si>
    <t>CANT. TOTAL</t>
  </si>
  <si>
    <t>ESTACIÓN DE BOMBEO</t>
  </si>
  <si>
    <t>Mecánica y Piping</t>
  </si>
  <si>
    <t>ITEM</t>
  </si>
  <si>
    <t>Cañería ASTM A53 TIPO E GR. B / ASME B36.10M, Sch. Std / Extremos planos D= 16"</t>
  </si>
  <si>
    <t>m</t>
  </si>
  <si>
    <t>OBSERVACION</t>
  </si>
  <si>
    <t>Cañería ASTM A53 TIPO E GR. B / ASME B36.10M, Sch. Std / Extremos biselados D= 20"</t>
  </si>
  <si>
    <t>Cañería ASTM A53 TIPO E GR. B / ASME B36.10M, Sch. Std / Extremos biselados D= 12"</t>
  </si>
  <si>
    <t>Cañería ASTM A53 TIPO E GR. B / ASME B36.10M, Sch. Std / Extremos biselados D= 24"</t>
  </si>
  <si>
    <t>Cañería ASTM A53 TIPO E GR. B / ASME B36.10M, Sch. Std / Extremos biselados  D=  16"</t>
  </si>
  <si>
    <t>Cañería ASTM A53 TIPO E GR. B / ASME B36.10M, Sch. Std / Extremos biselados  D=  18"</t>
  </si>
  <si>
    <t>Cañería ASTM A53 TIPO E GR. B / ASME B36.10M, Sch. Std / Extremos biselados  D=  20"</t>
  </si>
  <si>
    <t>Cañería ASTM A53 TIPO E GR. B / ASME B36.10M, Sch. Std / Extremos biselados  D=  4"</t>
  </si>
  <si>
    <t>Cañería ASTM A53 TIPO E GR. B / ASME B36.10M, Sch. Std / Extremos biselados  D=  6"</t>
  </si>
  <si>
    <t>Cañería ASTM A53 TIPO E GR. B / ASME B36.10M, Sch. Std / Extremos biselados  D=  8"</t>
  </si>
  <si>
    <t>Cañería ASTM A53 TIPO E GR. B / ASME B36.10M, Sch. Std / Extremos biselados,   D  = 24"</t>
  </si>
  <si>
    <t>Revestimiento categoria R2 (Goma natural de e= 12,7 mm (ó 1/2”) (CAUCHO SHORE A)</t>
  </si>
  <si>
    <t>Revestimiento categoria R3 (Goma natural de e= 19,05 mm (ó 3/4”) (CAUCHO SHORE A)</t>
  </si>
  <si>
    <t>Revestimiento categoria R1 (Goma natural de e= 6,35 mm (ó 1/4”) (CAUCHO SHORE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</si>
</sst>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"/>
    <numFmt numFmtId="165" formatCode="0.0"/>
    <numFmt numFmtId="166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0000CC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43" fontId="4" fillId="0" borderId="0" applyFont="0" applyFill="0" applyBorder="0" applyAlignment="0" applyProtection="0"/>
    <xf numFmtId="0" fontId="1" fillId="0" borderId="0"/>
  </cellStyleXfs>
  <cellXfs count="42">
    <xf numFmtId="0" fontId="0" fillId="0" borderId="0" xfId="0"/>
    <xf numFmtId="0" fontId="5" fillId="4" borderId="11" xfId="4" applyFont="1" applyFill="1" applyBorder="1" applyAlignment="1">
      <alignment vertical="center"/>
    </xf>
    <xf numFmtId="0" fontId="5" fillId="3" borderId="17" xfId="4" applyFont="1" applyFill="1" applyBorder="1" applyAlignment="1">
      <alignment vertical="center"/>
    </xf>
    <xf numFmtId="0" fontId="6" fillId="0" borderId="9" xfId="4" applyFont="1" applyBorder="1" applyAlignment="1">
      <alignment horizontal="left" vertical="center" wrapText="1"/>
    </xf>
    <xf numFmtId="0" fontId="6" fillId="0" borderId="9" xfId="4" applyFont="1" applyBorder="1" applyAlignment="1">
      <alignment horizontal="center"/>
    </xf>
    <xf numFmtId="43" fontId="6" fillId="0" borderId="9" xfId="3" applyFont="1" applyFill="1" applyBorder="1" applyAlignment="1">
      <alignment horizontal="center"/>
    </xf>
    <xf numFmtId="4" fontId="7" fillId="0" borderId="9" xfId="4" applyNumberFormat="1" applyFont="1" applyBorder="1" applyAlignment="1">
      <alignment horizontal="right"/>
    </xf>
    <xf numFmtId="0" fontId="0" fillId="0" borderId="3" xfId="0" applyBorder="1"/>
    <xf numFmtId="43" fontId="6" fillId="0" borderId="10" xfId="3" applyFont="1" applyFill="1" applyBorder="1" applyAlignment="1">
      <alignment horizontal="center"/>
    </xf>
    <xf numFmtId="0" fontId="0" fillId="0" borderId="6" xfId="0" applyBorder="1"/>
    <xf numFmtId="0" fontId="6" fillId="0" borderId="21" xfId="4" applyFont="1" applyBorder="1" applyAlignment="1">
      <alignment horizontal="left" vertical="center" wrapText="1"/>
    </xf>
    <xf numFmtId="0" fontId="6" fillId="0" borderId="21" xfId="4" applyFont="1" applyBorder="1" applyAlignment="1">
      <alignment horizontal="center"/>
    </xf>
    <xf numFmtId="166" fontId="6" fillId="0" borderId="21" xfId="3" applyNumberFormat="1" applyFont="1" applyFill="1" applyBorder="1" applyAlignment="1">
      <alignment horizontal="center"/>
    </xf>
    <xf numFmtId="4" fontId="7" fillId="0" borderId="21" xfId="4" applyNumberFormat="1" applyFont="1" applyBorder="1" applyAlignment="1">
      <alignment horizontal="right"/>
    </xf>
    <xf numFmtId="43" fontId="5" fillId="0" borderId="9" xfId="3" applyFont="1" applyFill="1" applyBorder="1" applyAlignment="1">
      <alignment horizontal="center"/>
    </xf>
    <xf numFmtId="43" fontId="5" fillId="0" borderId="21" xfId="3" applyFont="1" applyFill="1" applyBorder="1" applyAlignment="1">
      <alignment horizontal="center"/>
    </xf>
    <xf numFmtId="43" fontId="6" fillId="0" borderId="13" xfId="3" applyFont="1" applyFill="1" applyBorder="1" applyAlignment="1">
      <alignment horizontal="center"/>
    </xf>
    <xf numFmtId="164" fontId="5" fillId="0" borderId="9" xfId="4" applyNumberFormat="1" applyFont="1" applyBorder="1"/>
    <xf numFmtId="164" fontId="5" fillId="0" borderId="23" xfId="4" applyNumberFormat="1" applyFont="1" applyBorder="1"/>
    <xf numFmtId="0" fontId="5" fillId="3" borderId="18" xfId="4" applyFont="1" applyFill="1" applyBorder="1" applyAlignment="1">
      <alignment horizontal="left" vertical="center"/>
    </xf>
    <xf numFmtId="0" fontId="5" fillId="3" borderId="19" xfId="4" applyFont="1" applyFill="1" applyBorder="1" applyAlignment="1">
      <alignment horizontal="left" vertical="center"/>
    </xf>
    <xf numFmtId="0" fontId="5" fillId="3" borderId="20" xfId="4" applyFont="1" applyFill="1" applyBorder="1" applyAlignment="1">
      <alignment horizontal="left" vertical="center"/>
    </xf>
    <xf numFmtId="0" fontId="5" fillId="4" borderId="11" xfId="4" applyFont="1" applyFill="1" applyBorder="1" applyAlignment="1">
      <alignment horizontal="left" vertical="center"/>
    </xf>
    <xf numFmtId="0" fontId="5" fillId="4" borderId="12" xfId="4" applyFont="1" applyFill="1" applyBorder="1" applyAlignment="1">
      <alignment horizontal="left" vertical="center"/>
    </xf>
    <xf numFmtId="0" fontId="5" fillId="4" borderId="13" xfId="4" applyFont="1" applyFill="1" applyBorder="1" applyAlignment="1">
      <alignment horizontal="left" vertical="center"/>
    </xf>
    <xf numFmtId="0" fontId="5" fillId="4" borderId="22" xfId="4" applyFont="1" applyFill="1" applyBorder="1" applyAlignment="1">
      <alignment horizontal="left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15" xfId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horizontal="center" vertical="center"/>
    </xf>
    <xf numFmtId="164" fontId="3" fillId="2" borderId="2" xfId="2" applyNumberFormat="1" applyFont="1" applyFill="1" applyBorder="1" applyAlignment="1">
      <alignment horizontal="center" vertical="center" wrapText="1"/>
    </xf>
    <xf numFmtId="164" fontId="3" fillId="2" borderId="5" xfId="2" applyNumberFormat="1" applyFont="1" applyFill="1" applyBorder="1" applyAlignment="1">
      <alignment horizontal="center" vertical="center" wrapText="1"/>
    </xf>
    <xf numFmtId="164" fontId="3" fillId="2" borderId="8" xfId="2" applyNumberFormat="1" applyFont="1" applyFill="1" applyBorder="1" applyAlignment="1">
      <alignment horizontal="center" vertical="center" wrapText="1"/>
    </xf>
    <xf numFmtId="43" fontId="3" fillId="2" borderId="24" xfId="3" applyFont="1" applyFill="1" applyBorder="1" applyAlignment="1">
      <alignment horizontal="center" vertical="center" wrapText="1"/>
    </xf>
    <xf numFmtId="43" fontId="3" fillId="2" borderId="25" xfId="3" applyFont="1" applyFill="1" applyBorder="1" applyAlignment="1">
      <alignment horizontal="center" vertical="center" wrapText="1"/>
    </xf>
    <xf numFmtId="43" fontId="3" fillId="2" borderId="26" xfId="3" applyFont="1" applyFill="1" applyBorder="1" applyAlignment="1">
      <alignment horizontal="center" vertical="center" wrapText="1"/>
    </xf>
    <xf numFmtId="165" fontId="3" fillId="2" borderId="14" xfId="2" applyNumberFormat="1" applyFont="1" applyFill="1" applyBorder="1" applyAlignment="1">
      <alignment horizontal="center" vertical="center" wrapText="1"/>
    </xf>
    <xf numFmtId="165" fontId="3" fillId="2" borderId="15" xfId="2" applyNumberFormat="1" applyFont="1" applyFill="1" applyBorder="1" applyAlignment="1">
      <alignment horizontal="center" vertical="center" wrapText="1"/>
    </xf>
    <xf numFmtId="165" fontId="3" fillId="2" borderId="16" xfId="2" applyNumberFormat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/>
    </xf>
    <xf numFmtId="0" fontId="3" fillId="2" borderId="4" xfId="2" applyFont="1" applyFill="1" applyBorder="1" applyAlignment="1">
      <alignment horizontal="center" vertical="center"/>
    </xf>
    <xf numFmtId="0" fontId="3" fillId="2" borderId="7" xfId="2" applyFont="1" applyFill="1" applyBorder="1" applyAlignment="1">
      <alignment horizontal="center" vertical="center"/>
    </xf>
    <xf numFmtId="43" fontId="6" fillId="0" borderId="27" xfId="3" applyFont="1" applyFill="1" applyBorder="1" applyAlignment="1">
      <alignment horizontal="center"/>
    </xf>
  </cellXfs>
  <cellStyles count="5">
    <cellStyle name="Millares 3" xfId="3" xr:uid="{D2FBD93F-99B7-48B8-A450-1A4ECF1F63C9}"/>
    <cellStyle name="Normal" xfId="0" builtinId="0"/>
    <cellStyle name="Normal 259" xfId="4" xr:uid="{9A913460-1244-4C6F-B5F4-AA6F43E2628A}"/>
    <cellStyle name="Normal_FORM-ESTIM CD" xfId="2" xr:uid="{30D97574-A03B-43E4-B312-869C5FF478EA}"/>
    <cellStyle name="Normal_Strike CAPEX Estimate BKWW" xfId="1" xr:uid="{F56F1E9F-B57D-4761-9027-9E01AB64E6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F058-FF35-41E4-A1EE-B977FFF15159}">
  <dimension ref="B1:H26"/>
  <sheetViews>
    <sheetView tabSelected="1" topLeftCell="A4" zoomScale="80" zoomScaleNormal="80" workbookViewId="0">
      <selection activeCell="H33" sqref="H33"/>
    </sheetView>
  </sheetViews>
  <sheetFormatPr baseColWidth="10" defaultRowHeight="15" x14ac:dyDescent="0.25"/>
  <cols>
    <col min="3" max="3" width="60" bestFit="1" customWidth="1"/>
    <col min="5" max="5" width="14.28515625" hidden="1" customWidth="1"/>
    <col min="6" max="6" width="14.7109375" hidden="1" customWidth="1"/>
    <col min="7" max="7" width="12.140625" customWidth="1"/>
    <col min="8" max="8" width="91" bestFit="1" customWidth="1"/>
  </cols>
  <sheetData>
    <row r="1" spans="2:8" ht="15.75" thickBot="1" x14ac:dyDescent="0.3"/>
    <row r="2" spans="2:8" ht="15.75" thickTop="1" x14ac:dyDescent="0.25">
      <c r="B2" s="26" t="s">
        <v>7</v>
      </c>
      <c r="C2" s="38" t="s">
        <v>0</v>
      </c>
      <c r="D2" s="29" t="s">
        <v>1</v>
      </c>
      <c r="E2" s="32" t="s">
        <v>2</v>
      </c>
      <c r="F2" s="35" t="s">
        <v>3</v>
      </c>
      <c r="G2" s="29" t="s">
        <v>4</v>
      </c>
      <c r="H2" s="29" t="s">
        <v>10</v>
      </c>
    </row>
    <row r="3" spans="2:8" x14ac:dyDescent="0.25">
      <c r="B3" s="27"/>
      <c r="C3" s="39"/>
      <c r="D3" s="30"/>
      <c r="E3" s="33"/>
      <c r="F3" s="36"/>
      <c r="G3" s="30"/>
      <c r="H3" s="30"/>
    </row>
    <row r="4" spans="2:8" x14ac:dyDescent="0.25">
      <c r="B4" s="27"/>
      <c r="C4" s="39"/>
      <c r="D4" s="30"/>
      <c r="E4" s="33"/>
      <c r="F4" s="36"/>
      <c r="G4" s="30"/>
      <c r="H4" s="30"/>
    </row>
    <row r="5" spans="2:8" x14ac:dyDescent="0.25">
      <c r="B5" s="27"/>
      <c r="C5" s="39"/>
      <c r="D5" s="30"/>
      <c r="E5" s="33"/>
      <c r="F5" s="36"/>
      <c r="G5" s="30"/>
      <c r="H5" s="30"/>
    </row>
    <row r="6" spans="2:8" ht="15.75" thickBot="1" x14ac:dyDescent="0.3">
      <c r="B6" s="28"/>
      <c r="C6" s="40"/>
      <c r="D6" s="31"/>
      <c r="E6" s="34"/>
      <c r="F6" s="37"/>
      <c r="G6" s="31"/>
      <c r="H6" s="31"/>
    </row>
    <row r="7" spans="2:8" ht="15.75" thickTop="1" x14ac:dyDescent="0.25">
      <c r="B7" s="2">
        <v>3100</v>
      </c>
      <c r="C7" s="19" t="s">
        <v>5</v>
      </c>
      <c r="D7" s="20"/>
      <c r="E7" s="20"/>
      <c r="F7" s="20"/>
      <c r="G7" s="20"/>
      <c r="H7" s="21"/>
    </row>
    <row r="8" spans="2:8" x14ac:dyDescent="0.25">
      <c r="B8" s="1"/>
      <c r="C8" s="22" t="s">
        <v>6</v>
      </c>
      <c r="D8" s="23"/>
      <c r="E8" s="23"/>
      <c r="F8" s="23"/>
      <c r="G8" s="23"/>
      <c r="H8" s="24"/>
    </row>
    <row r="9" spans="2:8" ht="28.5" x14ac:dyDescent="0.25">
      <c r="B9" s="7"/>
      <c r="C9" s="3" t="s">
        <v>8</v>
      </c>
      <c r="D9" s="4" t="s">
        <v>9</v>
      </c>
      <c r="E9" s="5">
        <v>1.75</v>
      </c>
      <c r="F9" s="6">
        <v>0.05</v>
      </c>
      <c r="G9" s="14">
        <f>_xlfn.CEILING.MATH(E9*(1+F9),6)</f>
        <v>6</v>
      </c>
      <c r="H9" s="8" t="s">
        <v>21</v>
      </c>
    </row>
    <row r="10" spans="2:8" ht="28.5" x14ac:dyDescent="0.25">
      <c r="B10" s="7"/>
      <c r="C10" s="3" t="s">
        <v>11</v>
      </c>
      <c r="D10" s="4" t="s">
        <v>9</v>
      </c>
      <c r="E10" s="5">
        <v>5.8680000000000003</v>
      </c>
      <c r="F10" s="6">
        <v>0.05</v>
      </c>
      <c r="G10" s="14">
        <v>12</v>
      </c>
      <c r="H10" s="8" t="s">
        <v>21</v>
      </c>
    </row>
    <row r="11" spans="2:8" ht="29.25" thickBot="1" x14ac:dyDescent="0.3">
      <c r="B11" s="7"/>
      <c r="C11" s="3" t="s">
        <v>12</v>
      </c>
      <c r="D11" s="4" t="s">
        <v>9</v>
      </c>
      <c r="E11" s="5">
        <v>32.899000000000001</v>
      </c>
      <c r="F11" s="6">
        <v>0.05</v>
      </c>
      <c r="G11" s="14">
        <v>36</v>
      </c>
      <c r="H11" s="8" t="s">
        <v>21</v>
      </c>
    </row>
    <row r="12" spans="2:8" ht="15.75" thickTop="1" x14ac:dyDescent="0.25">
      <c r="B12" s="2">
        <v>2102</v>
      </c>
      <c r="C12" s="19"/>
      <c r="D12" s="20"/>
      <c r="E12" s="20"/>
      <c r="F12" s="20"/>
      <c r="G12" s="20"/>
      <c r="H12" s="21"/>
    </row>
    <row r="13" spans="2:8" x14ac:dyDescent="0.25">
      <c r="B13" s="1"/>
      <c r="C13" s="22" t="s">
        <v>6</v>
      </c>
      <c r="D13" s="23"/>
      <c r="E13" s="23"/>
      <c r="F13" s="23"/>
      <c r="G13" s="23"/>
      <c r="H13" s="24"/>
    </row>
    <row r="14" spans="2:8" ht="29.25" thickBot="1" x14ac:dyDescent="0.3">
      <c r="B14" s="7"/>
      <c r="C14" s="3" t="s">
        <v>13</v>
      </c>
      <c r="D14" s="4" t="s">
        <v>9</v>
      </c>
      <c r="E14" s="5">
        <v>171.02</v>
      </c>
      <c r="F14" s="6">
        <v>0.05</v>
      </c>
      <c r="G14" s="14">
        <f>_xlfn.CEILING.MATH(E14*(1+F14),6)</f>
        <v>180</v>
      </c>
      <c r="H14" s="8" t="s">
        <v>22</v>
      </c>
    </row>
    <row r="15" spans="2:8" ht="15.75" thickTop="1" x14ac:dyDescent="0.25">
      <c r="B15" s="2">
        <v>2800</v>
      </c>
      <c r="C15" s="19"/>
      <c r="D15" s="20"/>
      <c r="E15" s="20"/>
      <c r="F15" s="20"/>
      <c r="G15" s="20"/>
      <c r="H15" s="21"/>
    </row>
    <row r="16" spans="2:8" x14ac:dyDescent="0.25">
      <c r="B16" s="1"/>
      <c r="C16" s="22" t="s">
        <v>6</v>
      </c>
      <c r="D16" s="23"/>
      <c r="E16" s="23"/>
      <c r="F16" s="23"/>
      <c r="G16" s="23"/>
      <c r="H16" s="24"/>
    </row>
    <row r="17" spans="2:8" ht="28.5" x14ac:dyDescent="0.25">
      <c r="B17" s="7"/>
      <c r="C17" s="3" t="s">
        <v>14</v>
      </c>
      <c r="D17" s="4" t="s">
        <v>9</v>
      </c>
      <c r="E17" s="5">
        <v>26.69</v>
      </c>
      <c r="F17" s="6">
        <v>1.05</v>
      </c>
      <c r="G17" s="17">
        <f>_xlfn.CEILING.MATH(E17*(F17),6)</f>
        <v>30</v>
      </c>
      <c r="H17" s="8" t="s">
        <v>22</v>
      </c>
    </row>
    <row r="18" spans="2:8" ht="28.5" x14ac:dyDescent="0.25">
      <c r="B18" s="7"/>
      <c r="C18" s="3" t="s">
        <v>15</v>
      </c>
      <c r="D18" s="4" t="s">
        <v>9</v>
      </c>
      <c r="E18" s="5">
        <v>51.747999999999998</v>
      </c>
      <c r="F18" s="6">
        <v>1.05</v>
      </c>
      <c r="G18" s="17">
        <f>_xlfn.CEILING.MATH(E18*(F18),6)</f>
        <v>60</v>
      </c>
      <c r="H18" s="8" t="s">
        <v>22</v>
      </c>
    </row>
    <row r="19" spans="2:8" ht="28.5" x14ac:dyDescent="0.25">
      <c r="B19" s="7"/>
      <c r="C19" s="3" t="s">
        <v>16</v>
      </c>
      <c r="D19" s="4" t="s">
        <v>9</v>
      </c>
      <c r="E19" s="5">
        <v>18.434000000000001</v>
      </c>
      <c r="F19" s="6">
        <v>1.05</v>
      </c>
      <c r="G19" s="17">
        <f>_xlfn.CEILING.MATH(E19*(F19),6)</f>
        <v>24</v>
      </c>
      <c r="H19" s="8" t="s">
        <v>22</v>
      </c>
    </row>
    <row r="20" spans="2:8" ht="28.5" x14ac:dyDescent="0.25">
      <c r="B20" s="7"/>
      <c r="C20" s="3" t="s">
        <v>17</v>
      </c>
      <c r="D20" s="4" t="s">
        <v>9</v>
      </c>
      <c r="E20" s="5">
        <v>22.547000000000001</v>
      </c>
      <c r="F20" s="6">
        <v>1.05</v>
      </c>
      <c r="G20" s="17">
        <v>24</v>
      </c>
      <c r="H20" s="16" t="s">
        <v>23</v>
      </c>
    </row>
    <row r="21" spans="2:8" ht="28.5" x14ac:dyDescent="0.25">
      <c r="B21" s="7"/>
      <c r="C21" s="3" t="s">
        <v>18</v>
      </c>
      <c r="D21" s="4" t="s">
        <v>9</v>
      </c>
      <c r="E21" s="5">
        <v>100.402</v>
      </c>
      <c r="F21" s="6">
        <v>1.05</v>
      </c>
      <c r="G21" s="17">
        <v>108</v>
      </c>
      <c r="H21" s="16" t="s">
        <v>23</v>
      </c>
    </row>
    <row r="22" spans="2:8" ht="29.25" thickBot="1" x14ac:dyDescent="0.3">
      <c r="B22" s="7"/>
      <c r="C22" s="3" t="s">
        <v>19</v>
      </c>
      <c r="D22" s="4" t="s">
        <v>9</v>
      </c>
      <c r="E22" s="5">
        <v>4.4420000000000002</v>
      </c>
      <c r="F22" s="6">
        <v>1.05</v>
      </c>
      <c r="G22" s="18">
        <v>6</v>
      </c>
      <c r="H22" s="16" t="s">
        <v>23</v>
      </c>
    </row>
    <row r="23" spans="2:8" ht="15.75" thickTop="1" x14ac:dyDescent="0.25">
      <c r="B23" s="2">
        <v>2101</v>
      </c>
      <c r="C23" s="19"/>
      <c r="D23" s="20"/>
      <c r="E23" s="20"/>
      <c r="F23" s="20"/>
      <c r="G23" s="20"/>
      <c r="H23" s="21"/>
    </row>
    <row r="24" spans="2:8" x14ac:dyDescent="0.25">
      <c r="B24" s="1"/>
      <c r="C24" s="22" t="s">
        <v>6</v>
      </c>
      <c r="D24" s="23"/>
      <c r="E24" s="23"/>
      <c r="F24" s="23"/>
      <c r="G24" s="23"/>
      <c r="H24" s="25"/>
    </row>
    <row r="25" spans="2:8" ht="29.25" thickBot="1" x14ac:dyDescent="0.3">
      <c r="B25" s="9"/>
      <c r="C25" s="10" t="s">
        <v>20</v>
      </c>
      <c r="D25" s="11" t="s">
        <v>9</v>
      </c>
      <c r="E25" s="12">
        <v>543</v>
      </c>
      <c r="F25" s="13">
        <v>1.03</v>
      </c>
      <c r="G25" s="15">
        <f>_xlfn.CEILING.MATH(E25*(F25),6)</f>
        <v>564</v>
      </c>
      <c r="H25" s="41" t="s">
        <v>21</v>
      </c>
    </row>
    <row r="26" spans="2:8" ht="15.75" thickTop="1" x14ac:dyDescent="0.25"/>
  </sheetData>
  <mergeCells count="15">
    <mergeCell ref="C15:H15"/>
    <mergeCell ref="C16:H16"/>
    <mergeCell ref="C23:H23"/>
    <mergeCell ref="C24:H24"/>
    <mergeCell ref="B2:B6"/>
    <mergeCell ref="H2:H6"/>
    <mergeCell ref="C8:H8"/>
    <mergeCell ref="C12:H12"/>
    <mergeCell ref="C13:H13"/>
    <mergeCell ref="D2:D6"/>
    <mergeCell ref="E2:E6"/>
    <mergeCell ref="F2:F6"/>
    <mergeCell ref="G2:G6"/>
    <mergeCell ref="C7:H7"/>
    <mergeCell ref="C2:C6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</dc:creator>
  <cp:lastModifiedBy>AiD</cp:lastModifiedBy>
  <dcterms:created xsi:type="dcterms:W3CDTF">2020-02-14T21:22:01Z</dcterms:created>
  <dcterms:modified xsi:type="dcterms:W3CDTF">2020-02-17T16:05:21Z</dcterms:modified>
</cp:coreProperties>
</file>