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CD92C4A3-52CD-4E35-8AF7-43756BD63F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ntgomery_Fleet_Equipment_Inve" sheetId="1" r:id="rId1"/>
    <sheet name="Sheet1" sheetId="2" r:id="rId2"/>
    <sheet name="Sheet2" sheetId="3" r:id="rId3"/>
  </sheets>
  <definedNames>
    <definedName name="_xlnm._FilterDatabase" localSheetId="0" hidden="1">Montgomery_Fleet_Equipment_Inve!$A$1:$C$50</definedName>
  </definedNames>
  <calcPr calcId="191029"/>
  <pivotCaches>
    <pivotCache cacheId="4" r:id="rId4"/>
  </pivotCaches>
</workbook>
</file>

<file path=xl/calcChain.xml><?xml version="1.0" encoding="utf-8"?>
<calcChain xmlns="http://schemas.openxmlformats.org/spreadsheetml/2006/main">
  <c r="F64" i="1" l="1"/>
  <c r="F63" i="1"/>
  <c r="F62" i="1"/>
  <c r="F61" i="1"/>
  <c r="F60" i="1"/>
</calcChain>
</file>

<file path=xl/sharedStrings.xml><?xml version="1.0" encoding="utf-8"?>
<sst xmlns="http://schemas.openxmlformats.org/spreadsheetml/2006/main" count="178" uniqueCount="38">
  <si>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</si>
  <si>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</si>
  <si>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</si>
  <si>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</si>
  <si>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</si>
  <si>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</si>
  <si>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</si>
  <si>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</si>
  <si>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</si>
  <si>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</si>
  <si>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</si>
  <si>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</si>
  <si>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</si>
  <si>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</si>
  <si>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</si>
  <si>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</si>
  <si>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</si>
  <si>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</si>
  <si>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</si>
  <si>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</si>
  <si>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</si>
  <si>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</si>
  <si>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</si>
  <si>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</si>
  <si>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</si>
  <si>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</si>
  <si>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</si>
  <si>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</si>
  <si>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</si>
  <si>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</si>
  <si>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</si>
  <si>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</si>
  <si>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</si>
  <si>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</si>
  <si>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</si>
  <si>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(blank)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</si>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</sst>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[Montgomery_Fleet_Equipment_Inventory_FA_PART_2_end.xlsx]Montgomery_Fleet_Equipment_Inve!PivotTable1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Montgomery_Fleet_Equipment_Inve!$K$16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Montgomery_Fleet_Equipment_Inve!$J$17:$J$54</c:f>
              <c:multiLvlStrCache>
                <c:ptCount val="33"/>
                <c:lvl>
                  <c:pt idx="5">
                    <c:v>CUV</c:v>
                  </c:pt>
                  <c:pt idx="6">
                    <c:v>Pick Up Trucks</c:v>
                  </c:pt>
                  <c:pt idx="7">
                    <c:v>Sedan</c:v>
                  </c:pt>
                  <c:pt idx="8">
                    <c:v>SUV</c:v>
                  </c:pt>
                  <c:pt idx="9">
                    <c:v>Van</c:v>
                  </c:pt>
                  <c:pt idx="14">
                    <c:v>CUV</c:v>
                  </c:pt>
                  <c:pt idx="15">
                    <c:v>Pick Up Trucks</c:v>
                  </c:pt>
                  <c:pt idx="16">
                    <c:v>SUV</c:v>
                  </c:pt>
                  <c:pt idx="17">
                    <c:v>Van</c:v>
                  </c:pt>
                  <c:pt idx="18">
                    <c:v>CUV</c:v>
                  </c:pt>
                  <c:pt idx="19">
                    <c:v>Heavy Duty</c:v>
                  </c:pt>
                  <c:pt idx="20">
                    <c:v>Medium Duty</c:v>
                  </c:pt>
                  <c:pt idx="21">
                    <c:v>Off Road Vehicle Equipment</c:v>
                  </c:pt>
                  <c:pt idx="22">
                    <c:v>Pick Up Trucks</c:v>
                  </c:pt>
                  <c:pt idx="23">
                    <c:v>Sedan</c:v>
                  </c:pt>
                  <c:pt idx="24">
                    <c:v>SUV</c:v>
                  </c:pt>
                  <c:pt idx="25">
                    <c:v>Transit Bus</c:v>
                  </c:pt>
                  <c:pt idx="26">
                    <c:v>Van</c:v>
                  </c:pt>
                  <c:pt idx="27">
                    <c:v>AVERAGE</c:v>
                  </c:pt>
                  <c:pt idx="28">
                    <c:v>COUNT</c:v>
                  </c:pt>
                  <c:pt idx="29">
                    <c:v>MAX</c:v>
                  </c:pt>
                  <c:pt idx="30">
                    <c:v>MIN</c:v>
                  </c:pt>
                  <c:pt idx="31">
                    <c:v>SUM</c:v>
                  </c:pt>
                  <c:pt idx="32">
                    <c:v>(blank)</c:v>
                  </c:pt>
                </c:lvl>
                <c:lvl>
                  <c:pt idx="0">
                    <c:v>Housing and Community Affairs</c:v>
                  </c:pt>
                  <c:pt idx="1">
                    <c:v>Human Rights</c:v>
                  </c:pt>
                  <c:pt idx="2">
                    <c:v>Libraries</c:v>
                  </c:pt>
                  <c:pt idx="3">
                    <c:v>Liquor Control</c:v>
                  </c:pt>
                  <c:pt idx="4">
                    <c:v>Office Of Homeland Security</c:v>
                  </c:pt>
                  <c:pt idx="5">
                    <c:v>Permitting Services</c:v>
                  </c:pt>
                  <c:pt idx="10">
                    <c:v>Public Information Office</c:v>
                  </c:pt>
                  <c:pt idx="11">
                    <c:v>Recreation</c:v>
                  </c:pt>
                  <c:pt idx="12">
                    <c:v>Sheriffs Office</c:v>
                  </c:pt>
                  <c:pt idx="13">
                    <c:v>State Attorneys Office</c:v>
                  </c:pt>
                  <c:pt idx="14">
                    <c:v>Technology Services</c:v>
                  </c:pt>
                  <c:pt idx="18">
                    <c:v>Transportation</c:v>
                  </c:pt>
                  <c:pt idx="27">
                    <c:v>(blank)</c:v>
                  </c:pt>
                </c:lvl>
              </c:multiLvlStrCache>
            </c:multiLvlStrRef>
          </c:cat>
          <c:val>
            <c:numRef>
              <c:f>Montgomery_Fleet_Equipment_Inve!$K$17:$K$54</c:f>
              <c:numCache>
                <c:formatCode>General</c:formatCode>
                <c:ptCount val="33"/>
                <c:pt idx="0">
                  <c:v>45</c:v>
                </c:pt>
                <c:pt idx="1">
                  <c:v>2</c:v>
                </c:pt>
                <c:pt idx="2">
                  <c:v>6</c:v>
                </c:pt>
                <c:pt idx="3">
                  <c:v>56</c:v>
                </c:pt>
                <c:pt idx="4">
                  <c:v>1</c:v>
                </c:pt>
                <c:pt idx="5">
                  <c:v>9</c:v>
                </c:pt>
                <c:pt idx="6">
                  <c:v>24</c:v>
                </c:pt>
                <c:pt idx="7">
                  <c:v>48</c:v>
                </c:pt>
                <c:pt idx="8">
                  <c:v>27</c:v>
                </c:pt>
                <c:pt idx="9">
                  <c:v>1</c:v>
                </c:pt>
                <c:pt idx="10">
                  <c:v>1</c:v>
                </c:pt>
                <c:pt idx="11">
                  <c:v>35</c:v>
                </c:pt>
                <c:pt idx="12">
                  <c:v>85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11</c:v>
                </c:pt>
                <c:pt idx="18">
                  <c:v>5</c:v>
                </c:pt>
                <c:pt idx="19">
                  <c:v>248</c:v>
                </c:pt>
                <c:pt idx="20">
                  <c:v>98</c:v>
                </c:pt>
                <c:pt idx="21">
                  <c:v>276</c:v>
                </c:pt>
                <c:pt idx="22">
                  <c:v>93</c:v>
                </c:pt>
                <c:pt idx="23">
                  <c:v>37</c:v>
                </c:pt>
                <c:pt idx="24">
                  <c:v>53</c:v>
                </c:pt>
                <c:pt idx="25">
                  <c:v>379</c:v>
                </c:pt>
                <c:pt idx="26">
                  <c:v>32</c:v>
                </c:pt>
                <c:pt idx="27">
                  <c:v>32.285714285714285</c:v>
                </c:pt>
                <c:pt idx="28">
                  <c:v>49</c:v>
                </c:pt>
                <c:pt idx="29">
                  <c:v>379</c:v>
                </c:pt>
                <c:pt idx="30">
                  <c:v>1</c:v>
                </c:pt>
                <c:pt idx="31">
                  <c:v>1582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7D-4668-88C5-6B3B602B0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907392"/>
        <c:axId val="417908352"/>
      </c:barChart>
      <c:catAx>
        <c:axId val="41790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08352"/>
        <c:crosses val="autoZero"/>
        <c:auto val="1"/>
        <c:lblAlgn val="ctr"/>
        <c:lblOffset val="100"/>
        <c:noMultiLvlLbl val="0"/>
      </c:catAx>
      <c:valAx>
        <c:axId val="4179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0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[Montgomery_Fleet_Equipment_Inventory_FA_PART_2_end.xlsx]Montgomery_Fleet_Equipment_Inve!PivotTable1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Montgomery_Fleet_Equipment_Inve!$K$16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Montgomery_Fleet_Equipment_Inve!$J$17:$J$54</c:f>
              <c:multiLvlStrCache>
                <c:ptCount val="33"/>
                <c:lvl>
                  <c:pt idx="5">
                    <c:v>CUV</c:v>
                  </c:pt>
                  <c:pt idx="6">
                    <c:v>Pick Up Trucks</c:v>
                  </c:pt>
                  <c:pt idx="7">
                    <c:v>Sedan</c:v>
                  </c:pt>
                  <c:pt idx="8">
                    <c:v>SUV</c:v>
                  </c:pt>
                  <c:pt idx="9">
                    <c:v>Van</c:v>
                  </c:pt>
                  <c:pt idx="14">
                    <c:v>CUV</c:v>
                  </c:pt>
                  <c:pt idx="15">
                    <c:v>Pick Up Trucks</c:v>
                  </c:pt>
                  <c:pt idx="16">
                    <c:v>SUV</c:v>
                  </c:pt>
                  <c:pt idx="17">
                    <c:v>Van</c:v>
                  </c:pt>
                  <c:pt idx="18">
                    <c:v>CUV</c:v>
                  </c:pt>
                  <c:pt idx="19">
                    <c:v>Heavy Duty</c:v>
                  </c:pt>
                  <c:pt idx="20">
                    <c:v>Medium Duty</c:v>
                  </c:pt>
                  <c:pt idx="21">
                    <c:v>Off Road Vehicle Equipment</c:v>
                  </c:pt>
                  <c:pt idx="22">
                    <c:v>Pick Up Trucks</c:v>
                  </c:pt>
                  <c:pt idx="23">
                    <c:v>Sedan</c:v>
                  </c:pt>
                  <c:pt idx="24">
                    <c:v>SUV</c:v>
                  </c:pt>
                  <c:pt idx="25">
                    <c:v>Transit Bus</c:v>
                  </c:pt>
                  <c:pt idx="26">
                    <c:v>Van</c:v>
                  </c:pt>
                  <c:pt idx="27">
                    <c:v>AVERAGE</c:v>
                  </c:pt>
                  <c:pt idx="28">
                    <c:v>COUNT</c:v>
                  </c:pt>
                  <c:pt idx="29">
                    <c:v>MAX</c:v>
                  </c:pt>
                  <c:pt idx="30">
                    <c:v>MIN</c:v>
                  </c:pt>
                  <c:pt idx="31">
                    <c:v>SUM</c:v>
                  </c:pt>
                  <c:pt idx="32">
                    <c:v>(blank)</c:v>
                  </c:pt>
                </c:lvl>
                <c:lvl>
                  <c:pt idx="0">
                    <c:v>Housing and Community Affairs</c:v>
                  </c:pt>
                  <c:pt idx="1">
                    <c:v>Human Rights</c:v>
                  </c:pt>
                  <c:pt idx="2">
                    <c:v>Libraries</c:v>
                  </c:pt>
                  <c:pt idx="3">
                    <c:v>Liquor Control</c:v>
                  </c:pt>
                  <c:pt idx="4">
                    <c:v>Office Of Homeland Security</c:v>
                  </c:pt>
                  <c:pt idx="5">
                    <c:v>Permitting Services</c:v>
                  </c:pt>
                  <c:pt idx="10">
                    <c:v>Public Information Office</c:v>
                  </c:pt>
                  <c:pt idx="11">
                    <c:v>Recreation</c:v>
                  </c:pt>
                  <c:pt idx="12">
                    <c:v>Sheriffs Office</c:v>
                  </c:pt>
                  <c:pt idx="13">
                    <c:v>State Attorneys Office</c:v>
                  </c:pt>
                  <c:pt idx="14">
                    <c:v>Technology Services</c:v>
                  </c:pt>
                  <c:pt idx="18">
                    <c:v>Transportation</c:v>
                  </c:pt>
                  <c:pt idx="27">
                    <c:v>(blank)</c:v>
                  </c:pt>
                </c:lvl>
              </c:multiLvlStrCache>
            </c:multiLvlStrRef>
          </c:cat>
          <c:val>
            <c:numRef>
              <c:f>Montgomery_Fleet_Equipment_Inve!$K$17:$K$54</c:f>
              <c:numCache>
                <c:formatCode>General</c:formatCode>
                <c:ptCount val="33"/>
                <c:pt idx="0">
                  <c:v>45</c:v>
                </c:pt>
                <c:pt idx="1">
                  <c:v>2</c:v>
                </c:pt>
                <c:pt idx="2">
                  <c:v>6</c:v>
                </c:pt>
                <c:pt idx="3">
                  <c:v>56</c:v>
                </c:pt>
                <c:pt idx="4">
                  <c:v>1</c:v>
                </c:pt>
                <c:pt idx="5">
                  <c:v>9</c:v>
                </c:pt>
                <c:pt idx="6">
                  <c:v>24</c:v>
                </c:pt>
                <c:pt idx="7">
                  <c:v>48</c:v>
                </c:pt>
                <c:pt idx="8">
                  <c:v>27</c:v>
                </c:pt>
                <c:pt idx="9">
                  <c:v>1</c:v>
                </c:pt>
                <c:pt idx="10">
                  <c:v>1</c:v>
                </c:pt>
                <c:pt idx="11">
                  <c:v>35</c:v>
                </c:pt>
                <c:pt idx="12">
                  <c:v>85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11</c:v>
                </c:pt>
                <c:pt idx="18">
                  <c:v>5</c:v>
                </c:pt>
                <c:pt idx="19">
                  <c:v>248</c:v>
                </c:pt>
                <c:pt idx="20">
                  <c:v>98</c:v>
                </c:pt>
                <c:pt idx="21">
                  <c:v>276</c:v>
                </c:pt>
                <c:pt idx="22">
                  <c:v>93</c:v>
                </c:pt>
                <c:pt idx="23">
                  <c:v>37</c:v>
                </c:pt>
                <c:pt idx="24">
                  <c:v>53</c:v>
                </c:pt>
                <c:pt idx="25">
                  <c:v>379</c:v>
                </c:pt>
                <c:pt idx="26">
                  <c:v>32</c:v>
                </c:pt>
                <c:pt idx="27">
                  <c:v>32.285714285714285</c:v>
                </c:pt>
                <c:pt idx="28">
                  <c:v>49</c:v>
                </c:pt>
                <c:pt idx="29">
                  <c:v>379</c:v>
                </c:pt>
                <c:pt idx="30">
                  <c:v>1</c:v>
                </c:pt>
                <c:pt idx="31">
                  <c:v>1582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9-4FC1-BB2C-A4FD264BE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907392"/>
        <c:axId val="417908352"/>
      </c:barChart>
      <c:catAx>
        <c:axId val="41790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08352"/>
        <c:crosses val="autoZero"/>
        <c:auto val="1"/>
        <c:lblAlgn val="ctr"/>
        <c:lblOffset val="100"/>
        <c:noMultiLvlLbl val="0"/>
      </c:catAx>
      <c:valAx>
        <c:axId val="4179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0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[Montgomery_Fleet_Equipment_Inventory_FA_PART_2_end.xlsx]Montgomery_Fleet_Equipment_Inve!PivotTable1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Montgomery_Fleet_Equipment_Inve!$K$16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Montgomery_Fleet_Equipment_Inve!$J$17:$J$54</c:f>
              <c:multiLvlStrCache>
                <c:ptCount val="33"/>
                <c:lvl>
                  <c:pt idx="5">
                    <c:v>CUV</c:v>
                  </c:pt>
                  <c:pt idx="6">
                    <c:v>Pick Up Trucks</c:v>
                  </c:pt>
                  <c:pt idx="7">
                    <c:v>Sedan</c:v>
                  </c:pt>
                  <c:pt idx="8">
                    <c:v>SUV</c:v>
                  </c:pt>
                  <c:pt idx="9">
                    <c:v>Van</c:v>
                  </c:pt>
                  <c:pt idx="14">
                    <c:v>CUV</c:v>
                  </c:pt>
                  <c:pt idx="15">
                    <c:v>Pick Up Trucks</c:v>
                  </c:pt>
                  <c:pt idx="16">
                    <c:v>SUV</c:v>
                  </c:pt>
                  <c:pt idx="17">
                    <c:v>Van</c:v>
                  </c:pt>
                  <c:pt idx="18">
                    <c:v>CUV</c:v>
                  </c:pt>
                  <c:pt idx="19">
                    <c:v>Heavy Duty</c:v>
                  </c:pt>
                  <c:pt idx="20">
                    <c:v>Medium Duty</c:v>
                  </c:pt>
                  <c:pt idx="21">
                    <c:v>Off Road Vehicle Equipment</c:v>
                  </c:pt>
                  <c:pt idx="22">
                    <c:v>Pick Up Trucks</c:v>
                  </c:pt>
                  <c:pt idx="23">
                    <c:v>Sedan</c:v>
                  </c:pt>
                  <c:pt idx="24">
                    <c:v>SUV</c:v>
                  </c:pt>
                  <c:pt idx="25">
                    <c:v>Transit Bus</c:v>
                  </c:pt>
                  <c:pt idx="26">
                    <c:v>Van</c:v>
                  </c:pt>
                  <c:pt idx="27">
                    <c:v>AVERAGE</c:v>
                  </c:pt>
                  <c:pt idx="28">
                    <c:v>COUNT</c:v>
                  </c:pt>
                  <c:pt idx="29">
                    <c:v>MAX</c:v>
                  </c:pt>
                  <c:pt idx="30">
                    <c:v>MIN</c:v>
                  </c:pt>
                  <c:pt idx="31">
                    <c:v>SUM</c:v>
                  </c:pt>
                  <c:pt idx="32">
                    <c:v>(blank)</c:v>
                  </c:pt>
                </c:lvl>
                <c:lvl>
                  <c:pt idx="0">
                    <c:v>Housing and Community Affairs</c:v>
                  </c:pt>
                  <c:pt idx="1">
                    <c:v>Human Rights</c:v>
                  </c:pt>
                  <c:pt idx="2">
                    <c:v>Libraries</c:v>
                  </c:pt>
                  <c:pt idx="3">
                    <c:v>Liquor Control</c:v>
                  </c:pt>
                  <c:pt idx="4">
                    <c:v>Office Of Homeland Security</c:v>
                  </c:pt>
                  <c:pt idx="5">
                    <c:v>Permitting Services</c:v>
                  </c:pt>
                  <c:pt idx="10">
                    <c:v>Public Information Office</c:v>
                  </c:pt>
                  <c:pt idx="11">
                    <c:v>Recreation</c:v>
                  </c:pt>
                  <c:pt idx="12">
                    <c:v>Sheriffs Office</c:v>
                  </c:pt>
                  <c:pt idx="13">
                    <c:v>State Attorneys Office</c:v>
                  </c:pt>
                  <c:pt idx="14">
                    <c:v>Technology Services</c:v>
                  </c:pt>
                  <c:pt idx="18">
                    <c:v>Transportation</c:v>
                  </c:pt>
                  <c:pt idx="27">
                    <c:v>(blank)</c:v>
                  </c:pt>
                </c:lvl>
              </c:multiLvlStrCache>
            </c:multiLvlStrRef>
          </c:cat>
          <c:val>
            <c:numRef>
              <c:f>Montgomery_Fleet_Equipment_Inve!$K$17:$K$54</c:f>
              <c:numCache>
                <c:formatCode>General</c:formatCode>
                <c:ptCount val="33"/>
                <c:pt idx="0">
                  <c:v>45</c:v>
                </c:pt>
                <c:pt idx="1">
                  <c:v>2</c:v>
                </c:pt>
                <c:pt idx="2">
                  <c:v>6</c:v>
                </c:pt>
                <c:pt idx="3">
                  <c:v>56</c:v>
                </c:pt>
                <c:pt idx="4">
                  <c:v>1</c:v>
                </c:pt>
                <c:pt idx="5">
                  <c:v>9</c:v>
                </c:pt>
                <c:pt idx="6">
                  <c:v>24</c:v>
                </c:pt>
                <c:pt idx="7">
                  <c:v>48</c:v>
                </c:pt>
                <c:pt idx="8">
                  <c:v>27</c:v>
                </c:pt>
                <c:pt idx="9">
                  <c:v>1</c:v>
                </c:pt>
                <c:pt idx="10">
                  <c:v>1</c:v>
                </c:pt>
                <c:pt idx="11">
                  <c:v>35</c:v>
                </c:pt>
                <c:pt idx="12">
                  <c:v>85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11</c:v>
                </c:pt>
                <c:pt idx="18">
                  <c:v>5</c:v>
                </c:pt>
                <c:pt idx="19">
                  <c:v>248</c:v>
                </c:pt>
                <c:pt idx="20">
                  <c:v>98</c:v>
                </c:pt>
                <c:pt idx="21">
                  <c:v>276</c:v>
                </c:pt>
                <c:pt idx="22">
                  <c:v>93</c:v>
                </c:pt>
                <c:pt idx="23">
                  <c:v>37</c:v>
                </c:pt>
                <c:pt idx="24">
                  <c:v>53</c:v>
                </c:pt>
                <c:pt idx="25">
                  <c:v>379</c:v>
                </c:pt>
                <c:pt idx="26">
                  <c:v>32</c:v>
                </c:pt>
                <c:pt idx="27">
                  <c:v>32.285714285714285</c:v>
                </c:pt>
                <c:pt idx="28">
                  <c:v>49</c:v>
                </c:pt>
                <c:pt idx="29">
                  <c:v>379</c:v>
                </c:pt>
                <c:pt idx="30">
                  <c:v>1</c:v>
                </c:pt>
                <c:pt idx="31">
                  <c:v>1582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DB-41EC-9E17-86C7F7716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907392"/>
        <c:axId val="417908352"/>
      </c:barChart>
      <c:catAx>
        <c:axId val="41790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08352"/>
        <c:crosses val="autoZero"/>
        <c:auto val="1"/>
        <c:lblAlgn val="ctr"/>
        <c:lblOffset val="100"/>
        <c:noMultiLvlLbl val="0"/>
      </c:catAx>
      <c:valAx>
        <c:axId val="4179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0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296333</xdr:colOff>
      <xdr:row>28</xdr:row>
      <xdr:rowOff>72570</xdr:rowOff>
    </xdr:from>
    <xdr:to>
      <xdr:col>25</xdr:col>
      <xdr:colOff>508000</xdr:colOff>
      <xdr:row>51</xdr:row>
      <xdr:rowOff>72570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A6A8B1-642D-B235-1F7A-4EA4C9510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17</xdr:row>
      <xdr:rowOff>0</xdr:rowOff>
    </xdr:from>
    <xdr:to>
      <xdr:col>17</xdr:col>
      <xdr:colOff>172962</xdr:colOff>
      <xdr:row>39</xdr:row>
      <xdr:rowOff>149497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995E1D-52B9-4A85-9376-5D27AE6CF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15</xdr:row>
      <xdr:rowOff>0</xdr:rowOff>
    </xdr:from>
    <xdr:to>
      <xdr:col>20</xdr:col>
      <xdr:colOff>172962</xdr:colOff>
      <xdr:row>37</xdr:row>
      <xdr:rowOff>149497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BFFBE-9031-40CE-9FB9-2F41E8904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771.492558217593" createdVersion="8" refreshedVersion="8" minRefreshableVersion="3" recordCount="58" xr:uid="{67111912-E9D2-4030-943F-DBB005F5B4FF}">
  <cacheSource type="worksheet">
    <worksheetSource ref="A1:C1048576" sheet="Montgomery_Fleet_Equipment_Inve"/>
  </cacheSource>
  <cacheFields count="3">
    <cacheField name="Department" numFmtId="0">
      <sharedItems containsBlank="1" count="13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  <m/>
      </sharedItems>
    </cacheField>
    <cacheField name="Equipment Class" numFmtId="0">
      <sharedItems containsBlank="1" count="20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  <m/>
        <s v="SUM"/>
        <s v="AVERAGE"/>
        <s v="MAX"/>
        <s v="MIN"/>
        <s v="COUNT"/>
      </sharedItems>
    </cacheField>
    <cacheField name="Equipment Count" numFmtId="0">
      <sharedItems containsString="0" containsBlank="1" containsNumber="1" minValue="1" maxValue="15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  <r>
    <x v="12"/>
    <x v="14"/>
    <m/>
  </r>
  <r>
    <x v="12"/>
    <x v="14"/>
    <m/>
  </r>
  <r>
    <x v="12"/>
    <x v="14"/>
    <m/>
  </r>
  <r>
    <x v="12"/>
    <x v="15"/>
    <n v="1582"/>
  </r>
  <r>
    <x v="12"/>
    <x v="16"/>
    <n v="32.285714285714285"/>
  </r>
  <r>
    <x v="12"/>
    <x v="17"/>
    <n v="379"/>
  </r>
  <r>
    <x v="12"/>
    <x v="18"/>
    <n v="1"/>
  </r>
  <r>
    <x v="12"/>
    <x v="19"/>
    <n v="49"/>
  </r>
  <r>
    <x v="12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DCF5E3-036D-42DF-9417-00DA83317A81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J16:K54" firstHeaderRow="1" firstDataRow="1" firstDataCol="1"/>
  <pivotFields count="3">
    <pivotField axis="axisRow" showAll="0" sortType="ascending">
      <items count="14">
        <item sd="0" x="0"/>
        <item sd="0" x="1"/>
        <item sd="0" x="2"/>
        <item sd="0" x="3"/>
        <item sd="0" x="4"/>
        <item x="5"/>
        <item sd="0" x="6"/>
        <item sd="0" x="7"/>
        <item sd="0" x="8"/>
        <item sd="0" x="9"/>
        <item x="10"/>
        <item x="11"/>
        <item x="12"/>
        <item t="default"/>
      </items>
    </pivotField>
    <pivotField axis="axisRow" showAll="0">
      <items count="21">
        <item x="16"/>
        <item x="19"/>
        <item x="6"/>
        <item x="5"/>
        <item x="17"/>
        <item x="4"/>
        <item x="18"/>
        <item x="7"/>
        <item x="0"/>
        <item x="10"/>
        <item x="12"/>
        <item x="11"/>
        <item x="8"/>
        <item x="9"/>
        <item x="2"/>
        <item x="15"/>
        <item x="1"/>
        <item x="13"/>
        <item x="3"/>
        <item x="14"/>
        <item t="default"/>
      </items>
    </pivotField>
    <pivotField dataField="1" showAll="0"/>
  </pivotFields>
  <rowFields count="2">
    <field x="0"/>
    <field x="1"/>
  </rowFields>
  <rowItems count="38">
    <i>
      <x/>
    </i>
    <i>
      <x v="1"/>
    </i>
    <i>
      <x v="2"/>
    </i>
    <i>
      <x v="3"/>
    </i>
    <i>
      <x v="4"/>
    </i>
    <i>
      <x v="5"/>
    </i>
    <i r="1">
      <x v="2"/>
    </i>
    <i r="1">
      <x v="8"/>
    </i>
    <i r="1">
      <x v="14"/>
    </i>
    <i r="1">
      <x v="16"/>
    </i>
    <i r="1">
      <x v="18"/>
    </i>
    <i>
      <x v="6"/>
    </i>
    <i>
      <x v="7"/>
    </i>
    <i>
      <x v="8"/>
    </i>
    <i>
      <x v="9"/>
    </i>
    <i>
      <x v="10"/>
    </i>
    <i r="1">
      <x v="2"/>
    </i>
    <i r="1">
      <x v="8"/>
    </i>
    <i r="1">
      <x v="16"/>
    </i>
    <i r="1">
      <x v="18"/>
    </i>
    <i>
      <x v="11"/>
    </i>
    <i r="1">
      <x v="2"/>
    </i>
    <i r="1">
      <x v="3"/>
    </i>
    <i r="1">
      <x v="5"/>
    </i>
    <i r="1">
      <x v="7"/>
    </i>
    <i r="1">
      <x v="8"/>
    </i>
    <i r="1">
      <x v="14"/>
    </i>
    <i r="1">
      <x v="16"/>
    </i>
    <i r="1">
      <x v="17"/>
    </i>
    <i r="1">
      <x v="18"/>
    </i>
    <i>
      <x v="12"/>
    </i>
    <i r="1">
      <x/>
    </i>
    <i r="1">
      <x v="1"/>
    </i>
    <i r="1">
      <x v="4"/>
    </i>
    <i r="1">
      <x v="6"/>
    </i>
    <i r="1">
      <x v="15"/>
    </i>
    <i r="1">
      <x v="19"/>
    </i>
    <i t="grand">
      <x/>
    </i>
  </rowItems>
  <colItems count="1">
    <i/>
  </colItems>
  <dataFields count="1">
    <dataField name="Sum of Equipment Count" fld="2" baseField="0" baseItem="0"/>
  </dataFields>
  <chartFormats count="3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E12CA9-50CE-4C37-8DB8-A617BD100FF2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1:B15" firstHeaderRow="1" firstDataRow="1" firstDataCol="1"/>
  <pivotFields count="3">
    <pivotField axis="axisRow" showAll="0" sortType="a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21">
        <item x="16"/>
        <item x="19"/>
        <item x="6"/>
        <item x="5"/>
        <item x="17"/>
        <item x="4"/>
        <item x="18"/>
        <item x="7"/>
        <item x="0"/>
        <item x="10"/>
        <item x="12"/>
        <item x="11"/>
        <item x="8"/>
        <item x="9"/>
        <item x="2"/>
        <item x="15"/>
        <item x="1"/>
        <item x="13"/>
        <item x="3"/>
        <item x="14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Equipment C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CF0A36-0056-470A-8A44-EE787D47910D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1:B15" firstHeaderRow="1" firstDataRow="1" firstDataCol="1"/>
  <pivotFields count="3">
    <pivotField axis="axisRow" showAll="0" sortType="a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Equipment C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24EA59-906D-4BCA-B8F4-EF44B0FDC672}" name="Table1" displayName="Table1" ref="A1:C50" totalsRowShown="0">
  <autoFilter ref="A1:C50" xr:uid="{0924EA59-906D-4BCA-B8F4-EF44B0FDC672}"/>
  <tableColumns count="3">
    <tableColumn id="1" xr3:uid="{FBEDB314-69EA-4FB0-A129-A31E3E28C6CA}" name="Department"/>
    <tableColumn id="2" xr3:uid="{B9786425-597E-4606-B1EE-FD05E271FD12}" name="Equipment Class"/>
    <tableColumn id="3" xr3:uid="{247DD122-F72D-47D4-AEE1-919C25624FD0}" name="Equipment Coun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"/>
  <sheetViews>
    <sheetView tabSelected="1" topLeftCell="A7" zoomScale="53" workbookViewId="0">
      <selection activeCell="G55" sqref="G55"/>
    </sheetView>
  </sheetViews>
  <sheetFormatPr defaultRowHeight="14.4" x14ac:dyDescent="0.3"/>
  <cols>
    <col min="1" max="1" width="29.44140625" bestFit="1" customWidth="1"/>
    <col min="2" max="2" width="26.109375" bestFit="1" customWidth="1"/>
    <col min="3" max="3" width="16.88671875" customWidth="1"/>
    <col min="5" max="5" width="11.44140625" bestFit="1" customWidth="1"/>
    <col min="6" max="6" width="15.21875" bestFit="1" customWidth="1"/>
    <col min="10" max="10" width="39.88671875" bestFit="1" customWidth="1"/>
    <col min="11" max="11" width="30.6640625" bestFit="1" customWidth="1"/>
  </cols>
  <sheetData>
    <row r="1" spans="1:11" x14ac:dyDescent="0.3">
      <c r="A1" t="s">
        <v>0</v>
      </c>
      <c r="B1" t="s">
        <v>1</v>
      </c>
      <c r="C1" t="s">
        <v>2</v>
      </c>
    </row>
    <row r="2" spans="1:11" x14ac:dyDescent="0.3">
      <c r="A2" t="s">
        <v>5</v>
      </c>
      <c r="B2" t="s">
        <v>6</v>
      </c>
      <c r="C2">
        <v>21</v>
      </c>
    </row>
    <row r="3" spans="1:11" x14ac:dyDescent="0.3">
      <c r="A3" t="s">
        <v>5</v>
      </c>
      <c r="B3" t="s">
        <v>7</v>
      </c>
      <c r="C3">
        <v>1</v>
      </c>
    </row>
    <row r="4" spans="1:11" x14ac:dyDescent="0.3">
      <c r="A4" t="s">
        <v>5</v>
      </c>
      <c r="B4" t="s">
        <v>4</v>
      </c>
      <c r="C4">
        <v>23</v>
      </c>
    </row>
    <row r="5" spans="1:11" x14ac:dyDescent="0.3">
      <c r="A5" t="s">
        <v>8</v>
      </c>
      <c r="B5" t="s">
        <v>4</v>
      </c>
      <c r="C5">
        <v>2</v>
      </c>
    </row>
    <row r="6" spans="1:11" x14ac:dyDescent="0.3">
      <c r="A6" t="s">
        <v>9</v>
      </c>
      <c r="B6" t="s">
        <v>6</v>
      </c>
      <c r="C6">
        <v>3</v>
      </c>
    </row>
    <row r="7" spans="1:11" x14ac:dyDescent="0.3">
      <c r="A7" t="s">
        <v>9</v>
      </c>
      <c r="B7" t="s">
        <v>10</v>
      </c>
      <c r="C7">
        <v>2</v>
      </c>
    </row>
    <row r="8" spans="1:11" x14ac:dyDescent="0.3">
      <c r="A8" t="s">
        <v>9</v>
      </c>
      <c r="B8" t="s">
        <v>11</v>
      </c>
      <c r="C8">
        <v>1</v>
      </c>
    </row>
    <row r="9" spans="1:11" x14ac:dyDescent="0.3">
      <c r="A9" t="s">
        <v>12</v>
      </c>
      <c r="B9" t="s">
        <v>10</v>
      </c>
      <c r="C9">
        <v>2</v>
      </c>
    </row>
    <row r="10" spans="1:11" x14ac:dyDescent="0.3">
      <c r="A10" t="s">
        <v>12</v>
      </c>
      <c r="B10" t="s">
        <v>13</v>
      </c>
      <c r="C10">
        <v>42</v>
      </c>
    </row>
    <row r="11" spans="1:11" x14ac:dyDescent="0.3">
      <c r="A11" t="s">
        <v>12</v>
      </c>
      <c r="B11" t="s">
        <v>7</v>
      </c>
      <c r="C11">
        <v>1</v>
      </c>
    </row>
    <row r="12" spans="1:11" x14ac:dyDescent="0.3">
      <c r="A12" t="s">
        <v>12</v>
      </c>
      <c r="B12" t="s">
        <v>4</v>
      </c>
      <c r="C12">
        <v>11</v>
      </c>
    </row>
    <row r="13" spans="1:11" x14ac:dyDescent="0.3">
      <c r="A13" t="s">
        <v>14</v>
      </c>
      <c r="B13" t="s">
        <v>7</v>
      </c>
      <c r="C13">
        <v>1</v>
      </c>
    </row>
    <row r="14" spans="1:11" x14ac:dyDescent="0.3">
      <c r="A14" t="s">
        <v>15</v>
      </c>
      <c r="B14" t="s">
        <v>16</v>
      </c>
      <c r="C14">
        <v>9</v>
      </c>
    </row>
    <row r="15" spans="1:11" x14ac:dyDescent="0.3">
      <c r="A15" t="s">
        <v>15</v>
      </c>
      <c r="B15" t="s">
        <v>7</v>
      </c>
      <c r="C15">
        <v>27</v>
      </c>
    </row>
    <row r="16" spans="1:11" x14ac:dyDescent="0.3">
      <c r="A16" t="s">
        <v>15</v>
      </c>
      <c r="B16" t="s">
        <v>6</v>
      </c>
      <c r="C16">
        <v>24</v>
      </c>
      <c r="J16" s="1" t="s">
        <v>34</v>
      </c>
      <c r="K16" t="s">
        <v>37</v>
      </c>
    </row>
    <row r="17" spans="1:11" x14ac:dyDescent="0.3">
      <c r="A17" t="s">
        <v>15</v>
      </c>
      <c r="B17" t="s">
        <v>10</v>
      </c>
      <c r="C17">
        <v>1</v>
      </c>
      <c r="J17" s="2" t="s">
        <v>5</v>
      </c>
      <c r="K17" s="3">
        <v>45</v>
      </c>
    </row>
    <row r="18" spans="1:11" x14ac:dyDescent="0.3">
      <c r="A18" t="s">
        <v>15</v>
      </c>
      <c r="B18" t="s">
        <v>4</v>
      </c>
      <c r="C18">
        <v>48</v>
      </c>
      <c r="J18" s="2" t="s">
        <v>8</v>
      </c>
      <c r="K18" s="3">
        <v>2</v>
      </c>
    </row>
    <row r="19" spans="1:11" x14ac:dyDescent="0.3">
      <c r="A19" t="s">
        <v>17</v>
      </c>
      <c r="B19" t="s">
        <v>10</v>
      </c>
      <c r="C19">
        <v>1</v>
      </c>
      <c r="J19" s="2" t="s">
        <v>9</v>
      </c>
      <c r="K19" s="3">
        <v>6</v>
      </c>
    </row>
    <row r="20" spans="1:11" x14ac:dyDescent="0.3">
      <c r="A20" t="s">
        <v>18</v>
      </c>
      <c r="B20" t="s">
        <v>4</v>
      </c>
      <c r="C20">
        <v>6</v>
      </c>
      <c r="J20" s="2" t="s">
        <v>12</v>
      </c>
      <c r="K20" s="3">
        <v>56</v>
      </c>
    </row>
    <row r="21" spans="1:11" x14ac:dyDescent="0.3">
      <c r="A21" t="s">
        <v>18</v>
      </c>
      <c r="B21" t="s">
        <v>6</v>
      </c>
      <c r="C21">
        <v>5</v>
      </c>
      <c r="J21" s="2" t="s">
        <v>14</v>
      </c>
      <c r="K21" s="3">
        <v>1</v>
      </c>
    </row>
    <row r="22" spans="1:11" x14ac:dyDescent="0.3">
      <c r="A22" t="s">
        <v>18</v>
      </c>
      <c r="B22" t="s">
        <v>7</v>
      </c>
      <c r="C22">
        <v>2</v>
      </c>
      <c r="J22" s="2" t="s">
        <v>15</v>
      </c>
      <c r="K22" s="3">
        <v>109</v>
      </c>
    </row>
    <row r="23" spans="1:11" x14ac:dyDescent="0.3">
      <c r="A23" t="s">
        <v>18</v>
      </c>
      <c r="B23" t="s">
        <v>10</v>
      </c>
      <c r="C23">
        <v>15</v>
      </c>
      <c r="J23" s="4" t="s">
        <v>16</v>
      </c>
      <c r="K23" s="3">
        <v>9</v>
      </c>
    </row>
    <row r="24" spans="1:11" x14ac:dyDescent="0.3">
      <c r="A24" t="s">
        <v>18</v>
      </c>
      <c r="B24" t="s">
        <v>28</v>
      </c>
      <c r="C24">
        <v>7</v>
      </c>
      <c r="J24" s="4" t="s">
        <v>6</v>
      </c>
      <c r="K24" s="3">
        <v>24</v>
      </c>
    </row>
    <row r="25" spans="1:11" x14ac:dyDescent="0.3">
      <c r="A25" t="s">
        <v>19</v>
      </c>
      <c r="B25" t="s">
        <v>3</v>
      </c>
      <c r="C25">
        <v>20</v>
      </c>
      <c r="J25" s="4" t="s">
        <v>4</v>
      </c>
      <c r="K25" s="3">
        <v>48</v>
      </c>
    </row>
    <row r="26" spans="1:11" x14ac:dyDescent="0.3">
      <c r="A26" t="s">
        <v>19</v>
      </c>
      <c r="B26" t="s">
        <v>4</v>
      </c>
      <c r="C26">
        <v>1</v>
      </c>
      <c r="J26" s="4" t="s">
        <v>7</v>
      </c>
      <c r="K26" s="3">
        <v>27</v>
      </c>
    </row>
    <row r="27" spans="1:11" x14ac:dyDescent="0.3">
      <c r="A27" t="s">
        <v>19</v>
      </c>
      <c r="B27" t="s">
        <v>11</v>
      </c>
      <c r="C27">
        <v>1</v>
      </c>
      <c r="J27" s="4" t="s">
        <v>10</v>
      </c>
      <c r="K27" s="3">
        <v>1</v>
      </c>
    </row>
    <row r="28" spans="1:11" x14ac:dyDescent="0.3">
      <c r="A28" t="s">
        <v>19</v>
      </c>
      <c r="B28" t="s">
        <v>6</v>
      </c>
      <c r="C28">
        <v>3</v>
      </c>
      <c r="J28" s="2" t="s">
        <v>17</v>
      </c>
      <c r="K28" s="3">
        <v>1</v>
      </c>
    </row>
    <row r="29" spans="1:11" x14ac:dyDescent="0.3">
      <c r="A29" t="s">
        <v>19</v>
      </c>
      <c r="B29" t="s">
        <v>7</v>
      </c>
      <c r="C29">
        <v>1</v>
      </c>
      <c r="J29" s="2" t="s">
        <v>18</v>
      </c>
      <c r="K29" s="3">
        <v>35</v>
      </c>
    </row>
    <row r="30" spans="1:11" x14ac:dyDescent="0.3">
      <c r="A30" t="s">
        <v>19</v>
      </c>
      <c r="B30" t="s">
        <v>20</v>
      </c>
      <c r="C30">
        <v>8</v>
      </c>
      <c r="J30" s="2" t="s">
        <v>19</v>
      </c>
      <c r="K30" s="3">
        <v>85</v>
      </c>
    </row>
    <row r="31" spans="1:11" x14ac:dyDescent="0.3">
      <c r="A31" t="s">
        <v>19</v>
      </c>
      <c r="B31" t="s">
        <v>21</v>
      </c>
      <c r="C31">
        <v>4</v>
      </c>
      <c r="J31" s="2" t="s">
        <v>24</v>
      </c>
      <c r="K31" s="3">
        <v>5</v>
      </c>
    </row>
    <row r="32" spans="1:11" x14ac:dyDescent="0.3">
      <c r="A32" t="s">
        <v>19</v>
      </c>
      <c r="B32" t="s">
        <v>22</v>
      </c>
      <c r="C32">
        <v>46</v>
      </c>
      <c r="J32" s="2" t="s">
        <v>25</v>
      </c>
      <c r="K32" s="3">
        <v>16</v>
      </c>
    </row>
    <row r="33" spans="1:11" x14ac:dyDescent="0.3">
      <c r="A33" t="s">
        <v>19</v>
      </c>
      <c r="B33" t="s">
        <v>23</v>
      </c>
      <c r="C33">
        <v>1</v>
      </c>
      <c r="J33" s="4" t="s">
        <v>16</v>
      </c>
      <c r="K33" s="3">
        <v>1</v>
      </c>
    </row>
    <row r="34" spans="1:11" x14ac:dyDescent="0.3">
      <c r="A34" t="s">
        <v>24</v>
      </c>
      <c r="B34" t="s">
        <v>22</v>
      </c>
      <c r="C34">
        <v>1</v>
      </c>
      <c r="J34" s="4" t="s">
        <v>6</v>
      </c>
      <c r="K34" s="3">
        <v>1</v>
      </c>
    </row>
    <row r="35" spans="1:11" x14ac:dyDescent="0.3">
      <c r="A35" t="s">
        <v>24</v>
      </c>
      <c r="B35" t="s">
        <v>10</v>
      </c>
      <c r="C35">
        <v>1</v>
      </c>
      <c r="J35" s="4" t="s">
        <v>7</v>
      </c>
      <c r="K35" s="3">
        <v>3</v>
      </c>
    </row>
    <row r="36" spans="1:11" x14ac:dyDescent="0.3">
      <c r="A36" t="s">
        <v>24</v>
      </c>
      <c r="B36" t="s">
        <v>7</v>
      </c>
      <c r="C36">
        <v>1</v>
      </c>
      <c r="J36" s="4" t="s">
        <v>10</v>
      </c>
      <c r="K36" s="3">
        <v>11</v>
      </c>
    </row>
    <row r="37" spans="1:11" x14ac:dyDescent="0.3">
      <c r="A37" t="s">
        <v>24</v>
      </c>
      <c r="B37" t="s">
        <v>4</v>
      </c>
      <c r="C37">
        <v>2</v>
      </c>
      <c r="J37" s="2" t="s">
        <v>26</v>
      </c>
      <c r="K37" s="3">
        <v>1221</v>
      </c>
    </row>
    <row r="38" spans="1:11" x14ac:dyDescent="0.3">
      <c r="A38" t="s">
        <v>25</v>
      </c>
      <c r="B38" t="s">
        <v>6</v>
      </c>
      <c r="C38">
        <v>1</v>
      </c>
      <c r="J38" s="4" t="s">
        <v>16</v>
      </c>
      <c r="K38" s="3">
        <v>5</v>
      </c>
    </row>
    <row r="39" spans="1:11" x14ac:dyDescent="0.3">
      <c r="A39" t="s">
        <v>25</v>
      </c>
      <c r="B39" t="s">
        <v>16</v>
      </c>
      <c r="C39">
        <v>1</v>
      </c>
      <c r="J39" s="4" t="s">
        <v>13</v>
      </c>
      <c r="K39" s="3">
        <v>248</v>
      </c>
    </row>
    <row r="40" spans="1:11" x14ac:dyDescent="0.3">
      <c r="A40" t="s">
        <v>25</v>
      </c>
      <c r="B40" t="s">
        <v>10</v>
      </c>
      <c r="C40">
        <v>11</v>
      </c>
      <c r="J40" s="4" t="s">
        <v>11</v>
      </c>
      <c r="K40" s="3">
        <v>98</v>
      </c>
    </row>
    <row r="41" spans="1:11" x14ac:dyDescent="0.3">
      <c r="A41" t="s">
        <v>25</v>
      </c>
      <c r="B41" t="s">
        <v>7</v>
      </c>
      <c r="C41">
        <v>3</v>
      </c>
      <c r="J41" s="4" t="s">
        <v>28</v>
      </c>
      <c r="K41" s="3">
        <v>276</v>
      </c>
    </row>
    <row r="42" spans="1:11" x14ac:dyDescent="0.3">
      <c r="A42" t="s">
        <v>26</v>
      </c>
      <c r="B42" t="s">
        <v>6</v>
      </c>
      <c r="C42">
        <v>93</v>
      </c>
      <c r="J42" s="4" t="s">
        <v>6</v>
      </c>
      <c r="K42" s="3">
        <v>93</v>
      </c>
    </row>
    <row r="43" spans="1:11" x14ac:dyDescent="0.3">
      <c r="A43" t="s">
        <v>26</v>
      </c>
      <c r="B43" t="s">
        <v>13</v>
      </c>
      <c r="C43">
        <v>248</v>
      </c>
      <c r="J43" s="4" t="s">
        <v>4</v>
      </c>
      <c r="K43" s="3">
        <v>37</v>
      </c>
    </row>
    <row r="44" spans="1:11" x14ac:dyDescent="0.3">
      <c r="A44" t="s">
        <v>26</v>
      </c>
      <c r="B44" t="s">
        <v>27</v>
      </c>
      <c r="C44">
        <v>379</v>
      </c>
      <c r="J44" s="4" t="s">
        <v>7</v>
      </c>
      <c r="K44" s="3">
        <v>53</v>
      </c>
    </row>
    <row r="45" spans="1:11" x14ac:dyDescent="0.3">
      <c r="A45" t="s">
        <v>26</v>
      </c>
      <c r="B45" t="s">
        <v>7</v>
      </c>
      <c r="C45">
        <v>53</v>
      </c>
      <c r="J45" s="4" t="s">
        <v>27</v>
      </c>
      <c r="K45" s="3">
        <v>379</v>
      </c>
    </row>
    <row r="46" spans="1:11" x14ac:dyDescent="0.3">
      <c r="A46" t="s">
        <v>26</v>
      </c>
      <c r="B46" t="s">
        <v>10</v>
      </c>
      <c r="C46">
        <v>32</v>
      </c>
      <c r="J46" s="4" t="s">
        <v>10</v>
      </c>
      <c r="K46" s="3">
        <v>32</v>
      </c>
    </row>
    <row r="47" spans="1:11" x14ac:dyDescent="0.3">
      <c r="A47" t="s">
        <v>26</v>
      </c>
      <c r="B47" t="s">
        <v>11</v>
      </c>
      <c r="C47">
        <v>98</v>
      </c>
      <c r="J47" s="2" t="s">
        <v>35</v>
      </c>
      <c r="K47" s="3">
        <v>2043.2857142857142</v>
      </c>
    </row>
    <row r="48" spans="1:11" x14ac:dyDescent="0.3">
      <c r="A48" t="s">
        <v>26</v>
      </c>
      <c r="B48" t="s">
        <v>28</v>
      </c>
      <c r="C48">
        <v>276</v>
      </c>
      <c r="J48" s="4" t="s">
        <v>30</v>
      </c>
      <c r="K48" s="3">
        <v>32.285714285714285</v>
      </c>
    </row>
    <row r="49" spans="1:11" x14ac:dyDescent="0.3">
      <c r="A49" t="s">
        <v>26</v>
      </c>
      <c r="B49" t="s">
        <v>16</v>
      </c>
      <c r="C49">
        <v>5</v>
      </c>
      <c r="J49" s="4" t="s">
        <v>33</v>
      </c>
      <c r="K49" s="3">
        <v>49</v>
      </c>
    </row>
    <row r="50" spans="1:11" x14ac:dyDescent="0.3">
      <c r="A50" t="s">
        <v>26</v>
      </c>
      <c r="B50" t="s">
        <v>4</v>
      </c>
      <c r="C50">
        <v>37</v>
      </c>
      <c r="J50" s="4" t="s">
        <v>32</v>
      </c>
      <c r="K50" s="3">
        <v>379</v>
      </c>
    </row>
    <row r="51" spans="1:11" x14ac:dyDescent="0.3">
      <c r="J51" s="4" t="s">
        <v>31</v>
      </c>
      <c r="K51" s="3">
        <v>1</v>
      </c>
    </row>
    <row r="52" spans="1:11" x14ac:dyDescent="0.3">
      <c r="J52" s="4" t="s">
        <v>29</v>
      </c>
      <c r="K52" s="3">
        <v>1582</v>
      </c>
    </row>
    <row r="53" spans="1:11" x14ac:dyDescent="0.3">
      <c r="J53" s="4" t="s">
        <v>35</v>
      </c>
      <c r="K53" s="3"/>
    </row>
    <row r="54" spans="1:11" x14ac:dyDescent="0.3">
      <c r="J54" s="2" t="s">
        <v>36</v>
      </c>
      <c r="K54" s="3">
        <v>3625.2857142857142</v>
      </c>
    </row>
    <row r="60" spans="1:11" x14ac:dyDescent="0.3">
      <c r="E60" t="s">
        <v>29</v>
      </c>
      <c r="F60">
        <f>SUM(C2:C50)</f>
        <v>1582</v>
      </c>
    </row>
    <row r="61" spans="1:11" x14ac:dyDescent="0.3">
      <c r="E61" t="s">
        <v>30</v>
      </c>
      <c r="F61">
        <f>AVERAGE(Table1[Equipment Count])</f>
        <v>32.285714285714285</v>
      </c>
    </row>
    <row r="62" spans="1:11" x14ac:dyDescent="0.3">
      <c r="E62" t="s">
        <v>32</v>
      </c>
      <c r="F62">
        <f>MAX(Table1[Equipment Count])</f>
        <v>379</v>
      </c>
    </row>
    <row r="63" spans="1:11" x14ac:dyDescent="0.3">
      <c r="E63" t="s">
        <v>31</v>
      </c>
      <c r="F63">
        <f>MIN(C2:C50)</f>
        <v>1</v>
      </c>
    </row>
    <row r="64" spans="1:11" x14ac:dyDescent="0.3">
      <c r="E64" t="s">
        <v>33</v>
      </c>
      <c r="F64">
        <f>COUNT(Table1[Equipment Count])</f>
        <v>49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93E75-6383-4690-9074-BF922B649D33}">
  <dimension ref="A1:B15"/>
  <sheetViews>
    <sheetView zoomScale="47" workbookViewId="0">
      <selection activeCell="B14" sqref="B14"/>
    </sheetView>
  </sheetViews>
  <sheetFormatPr defaultRowHeight="14.4" x14ac:dyDescent="0.3"/>
  <cols>
    <col min="1" max="1" width="33.6640625" bestFit="1" customWidth="1"/>
    <col min="2" max="2" width="32.77734375" bestFit="1" customWidth="1"/>
  </cols>
  <sheetData>
    <row r="1" spans="1:2" x14ac:dyDescent="0.3">
      <c r="A1" s="1" t="s">
        <v>34</v>
      </c>
      <c r="B1" t="s">
        <v>37</v>
      </c>
    </row>
    <row r="2" spans="1:2" x14ac:dyDescent="0.3">
      <c r="A2" s="2" t="s">
        <v>5</v>
      </c>
      <c r="B2" s="3">
        <v>45</v>
      </c>
    </row>
    <row r="3" spans="1:2" x14ac:dyDescent="0.3">
      <c r="A3" s="2" t="s">
        <v>8</v>
      </c>
      <c r="B3" s="3">
        <v>2</v>
      </c>
    </row>
    <row r="4" spans="1:2" x14ac:dyDescent="0.3">
      <c r="A4" s="2" t="s">
        <v>9</v>
      </c>
      <c r="B4" s="3">
        <v>6</v>
      </c>
    </row>
    <row r="5" spans="1:2" x14ac:dyDescent="0.3">
      <c r="A5" s="2" t="s">
        <v>12</v>
      </c>
      <c r="B5" s="3">
        <v>56</v>
      </c>
    </row>
    <row r="6" spans="1:2" x14ac:dyDescent="0.3">
      <c r="A6" s="2" t="s">
        <v>14</v>
      </c>
      <c r="B6" s="3">
        <v>1</v>
      </c>
    </row>
    <row r="7" spans="1:2" x14ac:dyDescent="0.3">
      <c r="A7" s="2" t="s">
        <v>15</v>
      </c>
      <c r="B7" s="3">
        <v>109</v>
      </c>
    </row>
    <row r="8" spans="1:2" x14ac:dyDescent="0.3">
      <c r="A8" s="2" t="s">
        <v>17</v>
      </c>
      <c r="B8" s="3">
        <v>1</v>
      </c>
    </row>
    <row r="9" spans="1:2" x14ac:dyDescent="0.3">
      <c r="A9" s="2" t="s">
        <v>18</v>
      </c>
      <c r="B9" s="3">
        <v>35</v>
      </c>
    </row>
    <row r="10" spans="1:2" x14ac:dyDescent="0.3">
      <c r="A10" s="2" t="s">
        <v>19</v>
      </c>
      <c r="B10" s="3">
        <v>85</v>
      </c>
    </row>
    <row r="11" spans="1:2" x14ac:dyDescent="0.3">
      <c r="A11" s="2" t="s">
        <v>24</v>
      </c>
      <c r="B11" s="3">
        <v>5</v>
      </c>
    </row>
    <row r="12" spans="1:2" x14ac:dyDescent="0.3">
      <c r="A12" s="2" t="s">
        <v>25</v>
      </c>
      <c r="B12" s="3">
        <v>16</v>
      </c>
    </row>
    <row r="13" spans="1:2" x14ac:dyDescent="0.3">
      <c r="A13" s="2" t="s">
        <v>26</v>
      </c>
      <c r="B13" s="3">
        <v>1221</v>
      </c>
    </row>
    <row r="14" spans="1:2" x14ac:dyDescent="0.3">
      <c r="A14" s="2" t="s">
        <v>35</v>
      </c>
      <c r="B14" s="3">
        <v>2043.2857142857142</v>
      </c>
    </row>
    <row r="15" spans="1:2" x14ac:dyDescent="0.3">
      <c r="A15" s="2" t="s">
        <v>36</v>
      </c>
      <c r="B15" s="3">
        <v>3625.2857142857142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FAEC4-C585-4989-A4A5-910F9E89D457}">
  <dimension ref="A1:B15"/>
  <sheetViews>
    <sheetView workbookViewId="0">
      <selection activeCell="F14" sqref="F14"/>
    </sheetView>
  </sheetViews>
  <sheetFormatPr defaultRowHeight="14.4" x14ac:dyDescent="0.3"/>
  <cols>
    <col min="1" max="1" width="26.88671875" bestFit="1" customWidth="1"/>
    <col min="2" max="2" width="22.5546875" bestFit="1" customWidth="1"/>
  </cols>
  <sheetData>
    <row r="1" spans="1:2" x14ac:dyDescent="0.3">
      <c r="A1" s="1" t="s">
        <v>34</v>
      </c>
      <c r="B1" t="s">
        <v>37</v>
      </c>
    </row>
    <row r="2" spans="1:2" x14ac:dyDescent="0.3">
      <c r="A2" s="2" t="s">
        <v>5</v>
      </c>
      <c r="B2" s="3">
        <v>45</v>
      </c>
    </row>
    <row r="3" spans="1:2" x14ac:dyDescent="0.3">
      <c r="A3" s="2" t="s">
        <v>8</v>
      </c>
      <c r="B3" s="3">
        <v>2</v>
      </c>
    </row>
    <row r="4" spans="1:2" x14ac:dyDescent="0.3">
      <c r="A4" s="2" t="s">
        <v>9</v>
      </c>
      <c r="B4" s="3">
        <v>6</v>
      </c>
    </row>
    <row r="5" spans="1:2" x14ac:dyDescent="0.3">
      <c r="A5" s="2" t="s">
        <v>12</v>
      </c>
      <c r="B5" s="3">
        <v>56</v>
      </c>
    </row>
    <row r="6" spans="1:2" x14ac:dyDescent="0.3">
      <c r="A6" s="2" t="s">
        <v>14</v>
      </c>
      <c r="B6" s="3">
        <v>1</v>
      </c>
    </row>
    <row r="7" spans="1:2" x14ac:dyDescent="0.3">
      <c r="A7" s="2" t="s">
        <v>15</v>
      </c>
      <c r="B7" s="3">
        <v>109</v>
      </c>
    </row>
    <row r="8" spans="1:2" x14ac:dyDescent="0.3">
      <c r="A8" s="2" t="s">
        <v>17</v>
      </c>
      <c r="B8" s="3">
        <v>1</v>
      </c>
    </row>
    <row r="9" spans="1:2" x14ac:dyDescent="0.3">
      <c r="A9" s="2" t="s">
        <v>18</v>
      </c>
      <c r="B9" s="3">
        <v>35</v>
      </c>
    </row>
    <row r="10" spans="1:2" x14ac:dyDescent="0.3">
      <c r="A10" s="2" t="s">
        <v>19</v>
      </c>
      <c r="B10" s="3">
        <v>85</v>
      </c>
    </row>
    <row r="11" spans="1:2" x14ac:dyDescent="0.3">
      <c r="A11" s="2" t="s">
        <v>24</v>
      </c>
      <c r="B11" s="3">
        <v>5</v>
      </c>
    </row>
    <row r="12" spans="1:2" x14ac:dyDescent="0.3">
      <c r="A12" s="2" t="s">
        <v>25</v>
      </c>
      <c r="B12" s="3">
        <v>16</v>
      </c>
    </row>
    <row r="13" spans="1:2" x14ac:dyDescent="0.3">
      <c r="A13" s="2" t="s">
        <v>26</v>
      </c>
      <c r="B13" s="3">
        <v>1221</v>
      </c>
    </row>
    <row r="14" spans="1:2" x14ac:dyDescent="0.3">
      <c r="A14" s="2" t="s">
        <v>35</v>
      </c>
      <c r="B14" s="3">
        <v>2043.2857142857142</v>
      </c>
    </row>
    <row r="15" spans="1:2" x14ac:dyDescent="0.3">
      <c r="A15" s="2" t="s">
        <v>36</v>
      </c>
      <c r="B15" s="3">
        <v>3625.2857142857142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Montgomery_Fleet_Equipment_Inve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kunde ramu</cp:lastModifiedBy>
  <dcterms:created xsi:type="dcterms:W3CDTF">2020-09-01T17:18:12Z</dcterms:created>
  <dcterms:modified xsi:type="dcterms:W3CDTF">2025-04-24T09:59:53Z</dcterms:modified>
</cp:coreProperties>
</file>